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1840" windowHeight="11835" tabRatio="758" activeTab="4"/>
  </bookViews>
  <sheets>
    <sheet name="Рейтинг Ножай-Юрт" sheetId="24" r:id="rId1"/>
    <sheet name="Рейтинги ДОУ" sheetId="23" r:id="rId2"/>
    <sheet name="Лепест. диаграмма" sheetId="26" r:id="rId3"/>
    <sheet name="Гист. с накопл." sheetId="25" r:id="rId4"/>
    <sheet name="Методика оценки" sheetId="1" r:id="rId5"/>
    <sheet name="Кросс-таблицы" sheetId="27" r:id="rId6"/>
    <sheet name="ИД Свод" sheetId="2" r:id="rId7"/>
  </sheets>
  <definedNames>
    <definedName name="_xlnm._FilterDatabase" localSheetId="4" hidden="1">'Методика оценки'!$A$4:$J$317</definedName>
  </definedNames>
  <calcPr calcId="124519"/>
  <fileRecoveryPr repairLoad="1"/>
</workbook>
</file>

<file path=xl/calcChain.xml><?xml version="1.0" encoding="utf-8"?>
<calcChain xmlns="http://schemas.openxmlformats.org/spreadsheetml/2006/main">
  <c r="E312" i="1"/>
  <c r="E306"/>
  <c r="E300"/>
  <c r="E294"/>
  <c r="E288"/>
  <c r="E280"/>
  <c r="E274"/>
  <c r="E268"/>
  <c r="E262"/>
  <c r="E254"/>
  <c r="E248"/>
  <c r="E242"/>
  <c r="E234"/>
  <c r="E228"/>
  <c r="E222"/>
  <c r="E215"/>
  <c r="E209"/>
  <c r="E203"/>
  <c r="E197"/>
  <c r="E191"/>
  <c r="E185"/>
  <c r="E179"/>
  <c r="E173"/>
  <c r="E167"/>
  <c r="E159"/>
  <c r="E153"/>
  <c r="E147"/>
  <c r="E140"/>
  <c r="E134"/>
  <c r="E128"/>
  <c r="E122"/>
  <c r="E116"/>
  <c r="E110"/>
  <c r="E104"/>
  <c r="E98"/>
  <c r="E91"/>
  <c r="E85"/>
  <c r="E77"/>
  <c r="E71"/>
  <c r="E65"/>
  <c r="E59"/>
  <c r="E53"/>
  <c r="E45"/>
  <c r="E39"/>
  <c r="E33"/>
  <c r="E27"/>
  <c r="E20"/>
  <c r="E14"/>
  <c r="E8"/>
  <c r="D5"/>
  <c r="I8" i="25"/>
  <c r="H8"/>
  <c r="G8"/>
  <c r="F8"/>
  <c r="E8"/>
  <c r="D8"/>
  <c r="C8"/>
  <c r="B8"/>
  <c r="I7"/>
  <c r="H7"/>
  <c r="G7"/>
  <c r="F7"/>
  <c r="E7"/>
  <c r="D7"/>
  <c r="C7"/>
  <c r="B7"/>
  <c r="I6"/>
  <c r="H6"/>
  <c r="G6"/>
  <c r="F6"/>
  <c r="E6"/>
  <c r="D6"/>
  <c r="C6"/>
  <c r="B6"/>
  <c r="I5"/>
  <c r="H5"/>
  <c r="G5"/>
  <c r="F5"/>
  <c r="E5"/>
  <c r="D5"/>
  <c r="C5"/>
  <c r="B5"/>
  <c r="I4"/>
  <c r="H4"/>
  <c r="G4"/>
  <c r="F4"/>
  <c r="E4"/>
  <c r="D4"/>
  <c r="C4"/>
  <c r="B4"/>
  <c r="I3"/>
  <c r="H3"/>
  <c r="G3"/>
  <c r="F3"/>
  <c r="E3"/>
  <c r="D3"/>
  <c r="C3"/>
  <c r="B3"/>
  <c r="I2"/>
  <c r="I9" s="1"/>
  <c r="H2"/>
  <c r="H9" s="1"/>
  <c r="G2"/>
  <c r="G9" s="1"/>
  <c r="F2"/>
  <c r="F9" s="1"/>
  <c r="E2"/>
  <c r="E9" s="1"/>
  <c r="D2"/>
  <c r="D9" s="1"/>
  <c r="C2"/>
  <c r="C9" s="1"/>
  <c r="B2"/>
  <c r="B9" s="1"/>
  <c r="I1"/>
  <c r="H1"/>
  <c r="G1"/>
  <c r="F1"/>
  <c r="E1"/>
  <c r="D1"/>
  <c r="C1"/>
  <c r="B1"/>
  <c r="H9" i="26"/>
  <c r="G9"/>
  <c r="F9"/>
  <c r="E9"/>
  <c r="D9"/>
  <c r="C9"/>
  <c r="B9"/>
  <c r="A9"/>
  <c r="H8"/>
  <c r="G8"/>
  <c r="F8"/>
  <c r="E8"/>
  <c r="D8"/>
  <c r="C8"/>
  <c r="B8"/>
  <c r="A8"/>
  <c r="H7"/>
  <c r="G7"/>
  <c r="F7"/>
  <c r="E7"/>
  <c r="D7"/>
  <c r="C7"/>
  <c r="B7"/>
  <c r="A7"/>
  <c r="H6"/>
  <c r="G6"/>
  <c r="F6"/>
  <c r="E6"/>
  <c r="D6"/>
  <c r="C6"/>
  <c r="B6"/>
  <c r="A6"/>
  <c r="H5"/>
  <c r="G5"/>
  <c r="F5"/>
  <c r="E5"/>
  <c r="D5"/>
  <c r="C5"/>
  <c r="B5"/>
  <c r="A5"/>
  <c r="H4"/>
  <c r="G4"/>
  <c r="F4"/>
  <c r="E4"/>
  <c r="D4"/>
  <c r="C4"/>
  <c r="B4"/>
  <c r="A4"/>
  <c r="H3"/>
  <c r="G3"/>
  <c r="F3"/>
  <c r="E3"/>
  <c r="D3"/>
  <c r="C3"/>
  <c r="B3"/>
  <c r="A3"/>
  <c r="H2"/>
  <c r="G2"/>
  <c r="F2"/>
  <c r="E2"/>
  <c r="D2"/>
  <c r="C2"/>
  <c r="B2"/>
  <c r="A2"/>
  <c r="AD9" i="23"/>
  <c r="AC9"/>
  <c r="Z9"/>
  <c r="Y9"/>
  <c r="V9"/>
  <c r="U9"/>
  <c r="R9"/>
  <c r="Q9"/>
  <c r="N9"/>
  <c r="M9"/>
  <c r="J9"/>
  <c r="I9"/>
  <c r="F9"/>
  <c r="E9"/>
  <c r="B9"/>
  <c r="A9"/>
  <c r="AD8"/>
  <c r="AC8"/>
  <c r="Z8"/>
  <c r="Y8"/>
  <c r="V8"/>
  <c r="U8"/>
  <c r="R8"/>
  <c r="Q8"/>
  <c r="N8"/>
  <c r="M8"/>
  <c r="J8"/>
  <c r="I8"/>
  <c r="F8"/>
  <c r="E8"/>
  <c r="B8"/>
  <c r="A8"/>
  <c r="AD7"/>
  <c r="AC7"/>
  <c r="Z7"/>
  <c r="Y7"/>
  <c r="V7"/>
  <c r="U7"/>
  <c r="R7"/>
  <c r="Q7"/>
  <c r="N7"/>
  <c r="M7"/>
  <c r="J7"/>
  <c r="I7"/>
  <c r="F7"/>
  <c r="E7"/>
  <c r="B7"/>
  <c r="A7"/>
  <c r="AD6"/>
  <c r="AC6"/>
  <c r="Z6"/>
  <c r="Y6"/>
  <c r="V6"/>
  <c r="U6"/>
  <c r="R6"/>
  <c r="Q6"/>
  <c r="N6"/>
  <c r="M6"/>
  <c r="J6"/>
  <c r="I6"/>
  <c r="F6"/>
  <c r="E6"/>
  <c r="B6"/>
  <c r="A6"/>
  <c r="AD5"/>
  <c r="AC5"/>
  <c r="Z5"/>
  <c r="Y5"/>
  <c r="V5"/>
  <c r="U5"/>
  <c r="R5"/>
  <c r="Q5"/>
  <c r="N5"/>
  <c r="M5"/>
  <c r="J5"/>
  <c r="I5"/>
  <c r="F5"/>
  <c r="E5"/>
  <c r="B5"/>
  <c r="A5"/>
  <c r="AD4"/>
  <c r="AC4"/>
  <c r="Z4"/>
  <c r="Y4"/>
  <c r="V4"/>
  <c r="U4"/>
  <c r="R4"/>
  <c r="Q4"/>
  <c r="N4"/>
  <c r="M4"/>
  <c r="J4"/>
  <c r="I4"/>
  <c r="F4"/>
  <c r="E4"/>
  <c r="B4"/>
  <c r="A4"/>
  <c r="AD3"/>
  <c r="AC3"/>
  <c r="Z3"/>
  <c r="Y3"/>
  <c r="V3"/>
  <c r="U3"/>
  <c r="R3"/>
  <c r="Q3"/>
  <c r="N3"/>
  <c r="M3"/>
  <c r="J3"/>
  <c r="I3"/>
  <c r="F3"/>
  <c r="E3"/>
  <c r="B3"/>
  <c r="A3"/>
  <c r="AD2"/>
  <c r="AC2"/>
  <c r="Z2"/>
  <c r="Y2"/>
  <c r="V2"/>
  <c r="U2"/>
  <c r="R2"/>
  <c r="Q2"/>
  <c r="N2"/>
  <c r="M2"/>
  <c r="J2"/>
  <c r="I2"/>
  <c r="F2"/>
  <c r="E2"/>
  <c r="B2"/>
  <c r="A2"/>
  <c r="K68" i="24"/>
  <c r="J68"/>
  <c r="I68"/>
  <c r="H68"/>
  <c r="G68"/>
  <c r="F68"/>
  <c r="E68"/>
  <c r="D68"/>
  <c r="B68"/>
  <c r="A68"/>
  <c r="K67"/>
  <c r="J67"/>
  <c r="I67"/>
  <c r="H67"/>
  <c r="G67"/>
  <c r="F67"/>
  <c r="E67"/>
  <c r="D67"/>
  <c r="B67"/>
  <c r="A67"/>
  <c r="K66"/>
  <c r="J66"/>
  <c r="I66"/>
  <c r="H66"/>
  <c r="G66"/>
  <c r="F66"/>
  <c r="E66"/>
  <c r="D66"/>
  <c r="B66"/>
  <c r="A66"/>
  <c r="K65"/>
  <c r="J65"/>
  <c r="I65"/>
  <c r="H65"/>
  <c r="G65"/>
  <c r="F65"/>
  <c r="E65"/>
  <c r="D65"/>
  <c r="B65"/>
  <c r="A65"/>
  <c r="K64"/>
  <c r="J64"/>
  <c r="I64"/>
  <c r="H64"/>
  <c r="G64"/>
  <c r="F64"/>
  <c r="E64"/>
  <c r="D64"/>
  <c r="B64"/>
  <c r="A64"/>
  <c r="K63"/>
  <c r="J63"/>
  <c r="I63"/>
  <c r="H63"/>
  <c r="G63"/>
  <c r="F63"/>
  <c r="E63"/>
  <c r="D63"/>
  <c r="B63"/>
  <c r="A63"/>
  <c r="K62"/>
  <c r="J62"/>
  <c r="I62"/>
  <c r="H62"/>
  <c r="G62"/>
  <c r="F62"/>
  <c r="E62"/>
  <c r="D62"/>
  <c r="C62"/>
  <c r="C67" s="1"/>
  <c r="B62"/>
  <c r="A62"/>
  <c r="K61"/>
  <c r="J61"/>
  <c r="I61"/>
  <c r="H61"/>
  <c r="G61"/>
  <c r="F61"/>
  <c r="E61"/>
  <c r="D61"/>
  <c r="B61"/>
  <c r="A61"/>
  <c r="K60"/>
  <c r="J60"/>
  <c r="I60"/>
  <c r="H60"/>
  <c r="G60"/>
  <c r="F60"/>
  <c r="E60"/>
  <c r="D60"/>
  <c r="B60"/>
  <c r="A60"/>
  <c r="K59"/>
  <c r="J59"/>
  <c r="I59"/>
  <c r="H59"/>
  <c r="G59"/>
  <c r="F59"/>
  <c r="E59"/>
  <c r="D59"/>
  <c r="B59"/>
  <c r="A59"/>
  <c r="K58"/>
  <c r="J58"/>
  <c r="I58"/>
  <c r="H58"/>
  <c r="G58"/>
  <c r="F58"/>
  <c r="E58"/>
  <c r="D58"/>
  <c r="B58"/>
  <c r="A58"/>
  <c r="K57"/>
  <c r="J57"/>
  <c r="I57"/>
  <c r="H57"/>
  <c r="G57"/>
  <c r="F57"/>
  <c r="E57"/>
  <c r="D57"/>
  <c r="B57"/>
  <c r="A57"/>
  <c r="K56"/>
  <c r="J56"/>
  <c r="I56"/>
  <c r="H56"/>
  <c r="G56"/>
  <c r="F56"/>
  <c r="E56"/>
  <c r="D56"/>
  <c r="C56"/>
  <c r="C61" s="1"/>
  <c r="B56"/>
  <c r="A56"/>
  <c r="K55"/>
  <c r="J55"/>
  <c r="I55"/>
  <c r="H55"/>
  <c r="G55"/>
  <c r="F55"/>
  <c r="E55"/>
  <c r="D55"/>
  <c r="B55"/>
  <c r="A55"/>
  <c r="K54"/>
  <c r="J54"/>
  <c r="I54"/>
  <c r="H54"/>
  <c r="G54"/>
  <c r="F54"/>
  <c r="E54"/>
  <c r="D54"/>
  <c r="B54"/>
  <c r="A54"/>
  <c r="K53"/>
  <c r="J53"/>
  <c r="I53"/>
  <c r="H53"/>
  <c r="G53"/>
  <c r="F53"/>
  <c r="E53"/>
  <c r="D53"/>
  <c r="B53"/>
  <c r="A53"/>
  <c r="K52"/>
  <c r="J52"/>
  <c r="I52"/>
  <c r="H52"/>
  <c r="G52"/>
  <c r="F52"/>
  <c r="E52"/>
  <c r="D52"/>
  <c r="B52"/>
  <c r="A52"/>
  <c r="K51"/>
  <c r="J51"/>
  <c r="I51"/>
  <c r="H51"/>
  <c r="G51"/>
  <c r="F51"/>
  <c r="E51"/>
  <c r="D51"/>
  <c r="C51"/>
  <c r="C55" s="1"/>
  <c r="B51"/>
  <c r="A51"/>
  <c r="K50"/>
  <c r="J50"/>
  <c r="I50"/>
  <c r="H50"/>
  <c r="G50"/>
  <c r="F50"/>
  <c r="E50"/>
  <c r="D50"/>
  <c r="B50"/>
  <c r="A50"/>
  <c r="K49"/>
  <c r="J49"/>
  <c r="I49"/>
  <c r="H49"/>
  <c r="G49"/>
  <c r="F49"/>
  <c r="E49"/>
  <c r="D49"/>
  <c r="B49"/>
  <c r="A49"/>
  <c r="K48"/>
  <c r="J48"/>
  <c r="I48"/>
  <c r="H48"/>
  <c r="G48"/>
  <c r="F48"/>
  <c r="E48"/>
  <c r="D48"/>
  <c r="B48"/>
  <c r="A48"/>
  <c r="K47"/>
  <c r="J47"/>
  <c r="I47"/>
  <c r="H47"/>
  <c r="G47"/>
  <c r="F47"/>
  <c r="E47"/>
  <c r="D47"/>
  <c r="B47"/>
  <c r="A47"/>
  <c r="K46"/>
  <c r="J46"/>
  <c r="I46"/>
  <c r="H46"/>
  <c r="G46"/>
  <c r="F46"/>
  <c r="E46"/>
  <c r="D46"/>
  <c r="B46"/>
  <c r="A46"/>
  <c r="K45"/>
  <c r="J45"/>
  <c r="I45"/>
  <c r="H45"/>
  <c r="G45"/>
  <c r="F45"/>
  <c r="E45"/>
  <c r="D45"/>
  <c r="B45"/>
  <c r="A45"/>
  <c r="K44"/>
  <c r="J44"/>
  <c r="I44"/>
  <c r="H44"/>
  <c r="G44"/>
  <c r="F44"/>
  <c r="E44"/>
  <c r="D44"/>
  <c r="B44"/>
  <c r="A44"/>
  <c r="K43"/>
  <c r="J43"/>
  <c r="I43"/>
  <c r="H43"/>
  <c r="G43"/>
  <c r="F43"/>
  <c r="E43"/>
  <c r="D43"/>
  <c r="B43"/>
  <c r="A43"/>
  <c r="K42"/>
  <c r="J42"/>
  <c r="I42"/>
  <c r="H42"/>
  <c r="G42"/>
  <c r="F42"/>
  <c r="E42"/>
  <c r="D42"/>
  <c r="B42"/>
  <c r="A42"/>
  <c r="K41"/>
  <c r="J41"/>
  <c r="I41"/>
  <c r="H41"/>
  <c r="G41"/>
  <c r="F41"/>
  <c r="E41"/>
  <c r="D41"/>
  <c r="B41"/>
  <c r="A41"/>
  <c r="K40"/>
  <c r="J40"/>
  <c r="I40"/>
  <c r="H40"/>
  <c r="G40"/>
  <c r="F40"/>
  <c r="E40"/>
  <c r="D40"/>
  <c r="B40"/>
  <c r="A40"/>
  <c r="K39"/>
  <c r="J39"/>
  <c r="I39"/>
  <c r="H39"/>
  <c r="G39"/>
  <c r="F39"/>
  <c r="E39"/>
  <c r="D39"/>
  <c r="B39"/>
  <c r="A39"/>
  <c r="K38"/>
  <c r="J38"/>
  <c r="I38"/>
  <c r="H38"/>
  <c r="G38"/>
  <c r="F38"/>
  <c r="E38"/>
  <c r="D38"/>
  <c r="B38"/>
  <c r="A38"/>
  <c r="K37"/>
  <c r="J37"/>
  <c r="I37"/>
  <c r="H37"/>
  <c r="G37"/>
  <c r="F37"/>
  <c r="E37"/>
  <c r="D37"/>
  <c r="B37"/>
  <c r="A37"/>
  <c r="K36"/>
  <c r="J36"/>
  <c r="I36"/>
  <c r="H36"/>
  <c r="G36"/>
  <c r="F36"/>
  <c r="E36"/>
  <c r="D36"/>
  <c r="C36"/>
  <c r="C47" s="1"/>
  <c r="B36"/>
  <c r="A36"/>
  <c r="K35"/>
  <c r="J35"/>
  <c r="I35"/>
  <c r="H35"/>
  <c r="G35"/>
  <c r="F35"/>
  <c r="E35"/>
  <c r="D35"/>
  <c r="B35"/>
  <c r="A35"/>
  <c r="K34"/>
  <c r="J34"/>
  <c r="I34"/>
  <c r="H34"/>
  <c r="G34"/>
  <c r="F34"/>
  <c r="E34"/>
  <c r="D34"/>
  <c r="B34"/>
  <c r="A34"/>
  <c r="K33"/>
  <c r="J33"/>
  <c r="I33"/>
  <c r="H33"/>
  <c r="G33"/>
  <c r="F33"/>
  <c r="E33"/>
  <c r="D33"/>
  <c r="B33"/>
  <c r="A33"/>
  <c r="K32"/>
  <c r="J32"/>
  <c r="I32"/>
  <c r="H32"/>
  <c r="G32"/>
  <c r="F32"/>
  <c r="E32"/>
  <c r="D32"/>
  <c r="B32"/>
  <c r="A32"/>
  <c r="K31"/>
  <c r="J31"/>
  <c r="I31"/>
  <c r="H31"/>
  <c r="G31"/>
  <c r="F31"/>
  <c r="E31"/>
  <c r="D31"/>
  <c r="B31"/>
  <c r="A31"/>
  <c r="K30"/>
  <c r="J30"/>
  <c r="I30"/>
  <c r="H30"/>
  <c r="G30"/>
  <c r="F30"/>
  <c r="E30"/>
  <c r="D30"/>
  <c r="B30"/>
  <c r="A30"/>
  <c r="K29"/>
  <c r="J29"/>
  <c r="I29"/>
  <c r="H29"/>
  <c r="G29"/>
  <c r="F29"/>
  <c r="E29"/>
  <c r="D29"/>
  <c r="B29"/>
  <c r="A29"/>
  <c r="K28"/>
  <c r="J28"/>
  <c r="I28"/>
  <c r="H28"/>
  <c r="G28"/>
  <c r="F28"/>
  <c r="E28"/>
  <c r="D28"/>
  <c r="B28"/>
  <c r="A28"/>
  <c r="K27"/>
  <c r="J27"/>
  <c r="I27"/>
  <c r="H27"/>
  <c r="G27"/>
  <c r="F27"/>
  <c r="E27"/>
  <c r="D27"/>
  <c r="B27"/>
  <c r="A27"/>
  <c r="K26"/>
  <c r="J26"/>
  <c r="I26"/>
  <c r="H26"/>
  <c r="G26"/>
  <c r="F26"/>
  <c r="E26"/>
  <c r="D26"/>
  <c r="B26"/>
  <c r="A26"/>
  <c r="K25"/>
  <c r="J25"/>
  <c r="I25"/>
  <c r="H25"/>
  <c r="G25"/>
  <c r="F25"/>
  <c r="E25"/>
  <c r="D25"/>
  <c r="B25"/>
  <c r="A25"/>
  <c r="K24"/>
  <c r="J24"/>
  <c r="I24"/>
  <c r="H24"/>
  <c r="G24"/>
  <c r="F24"/>
  <c r="E24"/>
  <c r="D24"/>
  <c r="B24"/>
  <c r="A24"/>
  <c r="K23"/>
  <c r="J23"/>
  <c r="I23"/>
  <c r="H23"/>
  <c r="G23"/>
  <c r="F23"/>
  <c r="E23"/>
  <c r="D23"/>
  <c r="B23"/>
  <c r="A23"/>
  <c r="K22"/>
  <c r="J22"/>
  <c r="I22"/>
  <c r="H22"/>
  <c r="G22"/>
  <c r="F22"/>
  <c r="E22"/>
  <c r="D22"/>
  <c r="B22"/>
  <c r="A22"/>
  <c r="K21"/>
  <c r="J21"/>
  <c r="I21"/>
  <c r="H21"/>
  <c r="G21"/>
  <c r="F21"/>
  <c r="E21"/>
  <c r="D21"/>
  <c r="B21"/>
  <c r="A21"/>
  <c r="K20"/>
  <c r="J20"/>
  <c r="I20"/>
  <c r="H20"/>
  <c r="G20"/>
  <c r="F20"/>
  <c r="E20"/>
  <c r="D20"/>
  <c r="C20"/>
  <c r="C35" s="1"/>
  <c r="B20"/>
  <c r="A20"/>
  <c r="K19"/>
  <c r="J19"/>
  <c r="I19"/>
  <c r="H19"/>
  <c r="G19"/>
  <c r="F19"/>
  <c r="E19"/>
  <c r="D19"/>
  <c r="B19"/>
  <c r="A19"/>
  <c r="K18"/>
  <c r="J18"/>
  <c r="I18"/>
  <c r="H18"/>
  <c r="G18"/>
  <c r="F18"/>
  <c r="E18"/>
  <c r="D18"/>
  <c r="B18"/>
  <c r="A18"/>
  <c r="K17"/>
  <c r="J17"/>
  <c r="I17"/>
  <c r="H17"/>
  <c r="G17"/>
  <c r="F17"/>
  <c r="E17"/>
  <c r="D17"/>
  <c r="B17"/>
  <c r="A17"/>
  <c r="K16"/>
  <c r="J16"/>
  <c r="I16"/>
  <c r="H16"/>
  <c r="G16"/>
  <c r="F16"/>
  <c r="E16"/>
  <c r="D16"/>
  <c r="B16"/>
  <c r="A16"/>
  <c r="K15"/>
  <c r="J15"/>
  <c r="I15"/>
  <c r="H15"/>
  <c r="G15"/>
  <c r="F15"/>
  <c r="E15"/>
  <c r="D15"/>
  <c r="B15"/>
  <c r="A15"/>
  <c r="K14"/>
  <c r="J14"/>
  <c r="I14"/>
  <c r="H14"/>
  <c r="G14"/>
  <c r="F14"/>
  <c r="E14"/>
  <c r="D14"/>
  <c r="B14"/>
  <c r="A14"/>
  <c r="K13"/>
  <c r="J13"/>
  <c r="I13"/>
  <c r="H13"/>
  <c r="G13"/>
  <c r="F13"/>
  <c r="E13"/>
  <c r="D13"/>
  <c r="C13"/>
  <c r="C19" s="1"/>
  <c r="B13"/>
  <c r="A13"/>
  <c r="K12"/>
  <c r="J12"/>
  <c r="I12"/>
  <c r="H12"/>
  <c r="G12"/>
  <c r="F12"/>
  <c r="E12"/>
  <c r="D12"/>
  <c r="B12"/>
  <c r="A12"/>
  <c r="K11"/>
  <c r="J11"/>
  <c r="I11"/>
  <c r="H11"/>
  <c r="G11"/>
  <c r="F11"/>
  <c r="E11"/>
  <c r="D11"/>
  <c r="B11"/>
  <c r="A11"/>
  <c r="K10"/>
  <c r="J10"/>
  <c r="I10"/>
  <c r="H10"/>
  <c r="G10"/>
  <c r="F10"/>
  <c r="E10"/>
  <c r="D10"/>
  <c r="B10"/>
  <c r="A10"/>
  <c r="K9"/>
  <c r="J9"/>
  <c r="I9"/>
  <c r="H9"/>
  <c r="G9"/>
  <c r="F9"/>
  <c r="E9"/>
  <c r="D9"/>
  <c r="B9"/>
  <c r="A9"/>
  <c r="K8"/>
  <c r="J8"/>
  <c r="I8"/>
  <c r="H8"/>
  <c r="G8"/>
  <c r="F8"/>
  <c r="E8"/>
  <c r="D8"/>
  <c r="B8"/>
  <c r="A8"/>
  <c r="K7"/>
  <c r="J7"/>
  <c r="I7"/>
  <c r="H7"/>
  <c r="G7"/>
  <c r="F7"/>
  <c r="E7"/>
  <c r="D7"/>
  <c r="B7"/>
  <c r="A7"/>
  <c r="K6"/>
  <c r="J6"/>
  <c r="I6"/>
  <c r="H6"/>
  <c r="G6"/>
  <c r="F6"/>
  <c r="E6"/>
  <c r="D6"/>
  <c r="B6"/>
  <c r="A6"/>
  <c r="K5"/>
  <c r="J5"/>
  <c r="I5"/>
  <c r="H5"/>
  <c r="G5"/>
  <c r="F5"/>
  <c r="E5"/>
  <c r="D5"/>
  <c r="B5"/>
  <c r="A5"/>
  <c r="K4"/>
  <c r="J4"/>
  <c r="I4"/>
  <c r="H4"/>
  <c r="G4"/>
  <c r="F4"/>
  <c r="E4"/>
  <c r="D4"/>
  <c r="B4"/>
  <c r="A4"/>
  <c r="K3"/>
  <c r="J3"/>
  <c r="I3"/>
  <c r="H3"/>
  <c r="G3"/>
  <c r="F3"/>
  <c r="E3"/>
  <c r="D3"/>
  <c r="C3"/>
  <c r="C8" s="1"/>
  <c r="B3"/>
  <c r="A3"/>
  <c r="K2"/>
  <c r="J2"/>
  <c r="I2"/>
  <c r="H2"/>
  <c r="G2"/>
  <c r="F2"/>
  <c r="E2"/>
  <c r="D2"/>
  <c r="K1"/>
  <c r="J1"/>
  <c r="I1"/>
  <c r="H1"/>
  <c r="G1"/>
  <c r="F1"/>
  <c r="E1"/>
  <c r="D1"/>
  <c r="C11" l="1"/>
  <c r="C9"/>
  <c r="C12"/>
  <c r="C10"/>
  <c r="C49"/>
  <c r="C50"/>
  <c r="C48"/>
  <c r="C4"/>
  <c r="C14"/>
  <c r="C32"/>
  <c r="C52"/>
  <c r="C68"/>
  <c r="C21"/>
  <c r="C37"/>
  <c r="C57"/>
  <c r="C63"/>
  <c r="C31" l="1"/>
  <c r="C29"/>
  <c r="C27"/>
  <c r="C25"/>
  <c r="C23"/>
  <c r="C30"/>
  <c r="C28"/>
  <c r="C26"/>
  <c r="C24"/>
  <c r="C22"/>
  <c r="C53"/>
  <c r="C54"/>
  <c r="C17"/>
  <c r="C15"/>
  <c r="C18"/>
  <c r="C16"/>
  <c r="C59"/>
  <c r="C60"/>
  <c r="C58"/>
  <c r="C65"/>
  <c r="C66"/>
  <c r="C64"/>
  <c r="C45"/>
  <c r="C43"/>
  <c r="C41"/>
  <c r="C39"/>
  <c r="C46"/>
  <c r="C44"/>
  <c r="C42"/>
  <c r="C40"/>
  <c r="C38"/>
  <c r="C33"/>
  <c r="C34"/>
  <c r="C7"/>
  <c r="C5"/>
  <c r="C6"/>
</calcChain>
</file>

<file path=xl/sharedStrings.xml><?xml version="1.0" encoding="utf-8"?>
<sst xmlns="http://schemas.openxmlformats.org/spreadsheetml/2006/main" count="780" uniqueCount="256">
  <si>
    <t>№ п/п</t>
  </si>
  <si>
    <t>Наименование</t>
  </si>
  <si>
    <t>-</t>
  </si>
  <si>
    <t>ИД1</t>
  </si>
  <si>
    <t>ИД2</t>
  </si>
  <si>
    <t>ИД3</t>
  </si>
  <si>
    <t>ИД5</t>
  </si>
  <si>
    <t>ИД4</t>
  </si>
  <si>
    <t>ИД6</t>
  </si>
  <si>
    <t>ИД7</t>
  </si>
  <si>
    <t>Сводная оценка</t>
  </si>
  <si>
    <t>Индекс</t>
  </si>
  <si>
    <t>Методика оценки качества работы дошкольных образовательных учреждений Чеченской Республики</t>
  </si>
  <si>
    <t>Вес критерия</t>
  </si>
  <si>
    <t>Балл</t>
  </si>
  <si>
    <t>Формула расчета</t>
  </si>
  <si>
    <t>Условие получения балла</t>
  </si>
  <si>
    <t>Вес</t>
  </si>
  <si>
    <t>до</t>
  </si>
  <si>
    <t xml:space="preserve">от </t>
  </si>
  <si>
    <t>ИД8</t>
  </si>
  <si>
    <t>ИД9</t>
  </si>
  <si>
    <t>ИД10</t>
  </si>
  <si>
    <t>ИД11</t>
  </si>
  <si>
    <t>ИД12</t>
  </si>
  <si>
    <t>ИД13</t>
  </si>
  <si>
    <t>ИД14</t>
  </si>
  <si>
    <t>ИД15</t>
  </si>
  <si>
    <t>ИД16</t>
  </si>
  <si>
    <t>ИД17</t>
  </si>
  <si>
    <t>ИД18</t>
  </si>
  <si>
    <t>ИД19</t>
  </si>
  <si>
    <t>ИД20</t>
  </si>
  <si>
    <t>ИД21</t>
  </si>
  <si>
    <t>ИД22</t>
  </si>
  <si>
    <t>ИД23</t>
  </si>
  <si>
    <t>ИД24</t>
  </si>
  <si>
    <t>ИД25</t>
  </si>
  <si>
    <t>ИД26</t>
  </si>
  <si>
    <t>ИД27</t>
  </si>
  <si>
    <t>ИД28</t>
  </si>
  <si>
    <t>ИД29</t>
  </si>
  <si>
    <t>ИД30</t>
  </si>
  <si>
    <t>ИД31</t>
  </si>
  <si>
    <t>ИД32</t>
  </si>
  <si>
    <t>ИД33</t>
  </si>
  <si>
    <t>ИД34</t>
  </si>
  <si>
    <t>ИД35</t>
  </si>
  <si>
    <t>ИД36</t>
  </si>
  <si>
    <t>ИД37</t>
  </si>
  <si>
    <t>ИД38</t>
  </si>
  <si>
    <t>ИД39</t>
  </si>
  <si>
    <t>ИД40</t>
  </si>
  <si>
    <t>ИД41</t>
  </si>
  <si>
    <t>ИД42</t>
  </si>
  <si>
    <t>ИД43</t>
  </si>
  <si>
    <t>ИД44</t>
  </si>
  <si>
    <t>ИД45</t>
  </si>
  <si>
    <t>ИД46</t>
  </si>
  <si>
    <t>ИД47</t>
  </si>
  <si>
    <t>ИД48</t>
  </si>
  <si>
    <t>ИД49</t>
  </si>
  <si>
    <t>I. Качество образовательного процесса</t>
  </si>
  <si>
    <t>Качество программы обучения</t>
  </si>
  <si>
    <t>Обучение рисованию, музыке, театральному искусству, изучение художественной литературы и фольклора</t>
  </si>
  <si>
    <t>Речевое развитие и навыки общения</t>
  </si>
  <si>
    <t>Физическое развитие</t>
  </si>
  <si>
    <t>П1.1=ИД1+ИД2+ИД3</t>
  </si>
  <si>
    <t>П1.1.1=ИД1</t>
  </si>
  <si>
    <t>П1.1.2=ИД2</t>
  </si>
  <si>
    <t>П1.1.3=ИД3</t>
  </si>
  <si>
    <t xml:space="preserve">Качество дополнительных кружков и секций </t>
  </si>
  <si>
    <t>Содержательность и увлекательность дополнительных кружков и секций</t>
  </si>
  <si>
    <t>Разнообразие дополнительных кружков и секций</t>
  </si>
  <si>
    <t>Удобство расписания дополнительных кружков и секций</t>
  </si>
  <si>
    <t>Наличие материально-технических условий для проведения дополнительных кружков и секций</t>
  </si>
  <si>
    <t>П1.2=ИД4+ИД5+ИД6+ИД7</t>
  </si>
  <si>
    <t>П1.2.1=ИД4</t>
  </si>
  <si>
    <t>П1.2.2=ИД5</t>
  </si>
  <si>
    <t>П1.2.3=ИД6</t>
  </si>
  <si>
    <t>П1.2.4=ИД7</t>
  </si>
  <si>
    <t>II. Качество услуг по присмотру и уходу за детьми</t>
  </si>
  <si>
    <t>Качество услуг по присмотру и уходу за детьми</t>
  </si>
  <si>
    <t xml:space="preserve">Организация питания детей </t>
  </si>
  <si>
    <t>Обеспечение здоровья и предотвращение травматизма детей</t>
  </si>
  <si>
    <t>Организация охраны здания детского сада и прилегающей территории</t>
  </si>
  <si>
    <t>Соотношение времени занятий и отдыха</t>
  </si>
  <si>
    <t>Переполненность группы</t>
  </si>
  <si>
    <t>III. Обеспеченность кадровыми ресурсами</t>
  </si>
  <si>
    <t>Качество работы сотрудников ДОУ</t>
  </si>
  <si>
    <t>П2.1.=ИД8+ИД9+ИД10+ИД11</t>
  </si>
  <si>
    <t>П2.1.1.=ИД8</t>
  </si>
  <si>
    <t>П2.1.2.=ИД9</t>
  </si>
  <si>
    <t>П2.1.3.=ИД10</t>
  </si>
  <si>
    <t>П2.1.4.=ИД11</t>
  </si>
  <si>
    <t>П2.2.=ИД12</t>
  </si>
  <si>
    <t>П3.1.=ИД13+ИД14+ИД15+ИД16+ИД17+ИД18+ИД19+ИД20+ИД21+ИД22</t>
  </si>
  <si>
    <t>П3.1.1.=ИД13</t>
  </si>
  <si>
    <t>П3.1.2.=ИД14</t>
  </si>
  <si>
    <t>П3.1.3.=ИД15</t>
  </si>
  <si>
    <t>П3.1.4.=ИД16</t>
  </si>
  <si>
    <t>П3.1.5.=ИД17</t>
  </si>
  <si>
    <t>П3.1.6.=ИД18</t>
  </si>
  <si>
    <t>П3.1.7.=ИД19</t>
  </si>
  <si>
    <t>П3.1.8.=ИД20</t>
  </si>
  <si>
    <t>П3.1.9.=ИД21</t>
  </si>
  <si>
    <t>Укомплектованность и постоянство штата педагогических сотрудников</t>
  </si>
  <si>
    <t>Достаточность количества воспитателей и помощников воспитателей в группе</t>
  </si>
  <si>
    <t>Постоянство состава воспитателей и помощников воспитателей</t>
  </si>
  <si>
    <t>П3.2.=ИД23+ИД24</t>
  </si>
  <si>
    <t>П3.2.1.=ИД23</t>
  </si>
  <si>
    <t>П3.2.2.=ИД24</t>
  </si>
  <si>
    <t xml:space="preserve">Характер личных взаимоотношений родителей с воспитателями и помощниками воспитателей </t>
  </si>
  <si>
    <t>П3.3.=ИД25</t>
  </si>
  <si>
    <t>IV. Обеспеченность материально-техническими ресурсами</t>
  </si>
  <si>
    <t>Оснащение помещений и прилегающей территории детского сада</t>
  </si>
  <si>
    <t>П4.1.1.=ИД26</t>
  </si>
  <si>
    <t>П4.1.2.=ИД27</t>
  </si>
  <si>
    <t>П4.1.3.=ИД28</t>
  </si>
  <si>
    <t>П4.1.4.=ИД29</t>
  </si>
  <si>
    <t>П4.1.5.=ИД30</t>
  </si>
  <si>
    <t>П4.1.6.=ИД31</t>
  </si>
  <si>
    <t>П4.1.7.=ИД32</t>
  </si>
  <si>
    <t>П4.1.8.=ИД33</t>
  </si>
  <si>
    <t>П4.1.9.=ИД34</t>
  </si>
  <si>
    <t>П4.1.=ИД26+ИД27+ИД28+ИД29+ИД30+ИД31+ИД32+ИД33+ИД34</t>
  </si>
  <si>
    <t>Состояние имущества детского сада</t>
  </si>
  <si>
    <t>Состояние здания детского сада</t>
  </si>
  <si>
    <t>Состояние инженерно-коммунальных систем (отопление, водопровод и канализация, электроснабжение)</t>
  </si>
  <si>
    <t>Обеспеченность здания системами безопасности (видеонаблюдение, охранная и противопожарная сигнализации и др.)</t>
  </si>
  <si>
    <t>V. Обеспеченность финансовыми ресурсами</t>
  </si>
  <si>
    <t>Адекватность и целесообразность обязательных и дополнительных сборов с родителей</t>
  </si>
  <si>
    <t>Адекватность размера родительской платы</t>
  </si>
  <si>
    <t>П4.2.1.=ИД35</t>
  </si>
  <si>
    <t>П4.2.2=ИД36</t>
  </si>
  <si>
    <t>П4.2.3.=ИД37</t>
  </si>
  <si>
    <t>П4.2.=ИД35+ИД36+ИД37</t>
  </si>
  <si>
    <t>П5.1.1.=ИД38</t>
  </si>
  <si>
    <t>П5.1.2.=ИД39</t>
  </si>
  <si>
    <t>Целесообразность дополнительных сборов с родителей</t>
  </si>
  <si>
    <t>Финансовое положение детского сада в целом</t>
  </si>
  <si>
    <t>П5.2.=ИД40</t>
  </si>
  <si>
    <t>VI. Качество информирования</t>
  </si>
  <si>
    <t>Своевременность и полнота представления информации о работе детского сада</t>
  </si>
  <si>
    <t>П5.1.=ИД38+ИД39+ИД40</t>
  </si>
  <si>
    <t>П6.1.1.=ИД41</t>
  </si>
  <si>
    <t>П6.1.2.=ИД42</t>
  </si>
  <si>
    <t>П6.1.3.=ИД43</t>
  </si>
  <si>
    <t>П6.1.=ИД41+ИД42+ИД43</t>
  </si>
  <si>
    <t>Своевременность и полнота представления информации о здоровье и обучении ребёнка (детей)</t>
  </si>
  <si>
    <t>П6.2.=ИД44</t>
  </si>
  <si>
    <t>VII. Качество управления</t>
  </si>
  <si>
    <t>Качество работы органов управления</t>
  </si>
  <si>
    <t>Качество работы заведующей и заместителей заведующей</t>
  </si>
  <si>
    <t>Качество работы родительского совета, наблюдательного совета и др.</t>
  </si>
  <si>
    <t>Качество взаимодействия родительского комитета с заведующей</t>
  </si>
  <si>
    <t>П7.1.=ИД45+ИД46+ИД47</t>
  </si>
  <si>
    <t>П7.1.1.=ИД45</t>
  </si>
  <si>
    <t>П7.1.2.=ИД46</t>
  </si>
  <si>
    <t>П7.1.3.=ИД47</t>
  </si>
  <si>
    <t>Удобство организации записи ребёнка в детский сад</t>
  </si>
  <si>
    <t>П7.2.=ИД48</t>
  </si>
  <si>
    <t>П7.3.=ИД49</t>
  </si>
  <si>
    <t>Реакция администрации ДОУ на жалобы родителей</t>
  </si>
  <si>
    <t>Качество работы воспитателей</t>
  </si>
  <si>
    <t>Качество работы помощников воспитателей</t>
  </si>
  <si>
    <t>Качество работы музыкальных руководителей</t>
  </si>
  <si>
    <t>Качество работы учителей по физкультуре</t>
  </si>
  <si>
    <t>Качество работы учителей-логопедов</t>
  </si>
  <si>
    <t>Качество работы педагогов-психологов</t>
  </si>
  <si>
    <t>Качество работы медицинского персонала</t>
  </si>
  <si>
    <t>Качество работы сотрудников пищевого блока</t>
  </si>
  <si>
    <t>Качество работы педагогов, ведущих занятия в кружках и секциях</t>
  </si>
  <si>
    <t>П3.1.10.=ИД22</t>
  </si>
  <si>
    <t>Оснащение спален</t>
  </si>
  <si>
    <t>Оснащение игровых комнат / классов</t>
  </si>
  <si>
    <t>Оснащение раздевалки (шкафчиков)</t>
  </si>
  <si>
    <t>Оснащение кухни / столовой</t>
  </si>
  <si>
    <t>Оснащение медицинского кабинета</t>
  </si>
  <si>
    <t>Оснащение бассейна</t>
  </si>
  <si>
    <t>Оснащение музыкального зала</t>
  </si>
  <si>
    <t>Оснащение физкультурного зала</t>
  </si>
  <si>
    <t>Оснащение прогулочной площадки</t>
  </si>
  <si>
    <t>Своевременность и полнота представления информации о работе детского сада на родительских собраниях</t>
  </si>
  <si>
    <t>Своевременность и полнота представления информации о работе детского сада на информационных стендах</t>
  </si>
  <si>
    <t>Своевременность и полнота представления информации на сайте детского сада</t>
  </si>
  <si>
    <t>Качество работы учителей-дефектологов</t>
  </si>
  <si>
    <t>N1</t>
  </si>
  <si>
    <t>N1.1.</t>
  </si>
  <si>
    <t>N1.1.1.</t>
  </si>
  <si>
    <t>N1.1.2.</t>
  </si>
  <si>
    <t>N1.1.3.</t>
  </si>
  <si>
    <t>N1.2.</t>
  </si>
  <si>
    <t>N1.2.1.</t>
  </si>
  <si>
    <t>N1.2.2.</t>
  </si>
  <si>
    <t>N1.2.3.</t>
  </si>
  <si>
    <t>N1.2.4.</t>
  </si>
  <si>
    <t>N2</t>
  </si>
  <si>
    <t>N2.1.</t>
  </si>
  <si>
    <t>N2.1.1</t>
  </si>
  <si>
    <t>N2.1.2</t>
  </si>
  <si>
    <t>N2.1.3</t>
  </si>
  <si>
    <t>N2.1.4</t>
  </si>
  <si>
    <t>N2.2.</t>
  </si>
  <si>
    <t>N3</t>
  </si>
  <si>
    <t>N3.1.</t>
  </si>
  <si>
    <t>N3.1.1</t>
  </si>
  <si>
    <t>N3.1.2.</t>
  </si>
  <si>
    <t>N3.1.3</t>
  </si>
  <si>
    <t>N3.1.4</t>
  </si>
  <si>
    <t>N3.1.5</t>
  </si>
  <si>
    <t>N3.1.6</t>
  </si>
  <si>
    <t>N3.1.7</t>
  </si>
  <si>
    <t>N3.1.8</t>
  </si>
  <si>
    <t>N3.1.9</t>
  </si>
  <si>
    <t>N3.1.10</t>
  </si>
  <si>
    <t>N3.2.</t>
  </si>
  <si>
    <t>N3.2.1.</t>
  </si>
  <si>
    <t>N3.2.2.</t>
  </si>
  <si>
    <t>N3.3.</t>
  </si>
  <si>
    <t>N4</t>
  </si>
  <si>
    <t>N4.1.</t>
  </si>
  <si>
    <t>N4.1.1.</t>
  </si>
  <si>
    <t>N4.1.2.</t>
  </si>
  <si>
    <t>N4.1.3.</t>
  </si>
  <si>
    <t>N4.1.4.</t>
  </si>
  <si>
    <t>N4.1.5.</t>
  </si>
  <si>
    <t>N4.1.6.</t>
  </si>
  <si>
    <t>N4.1.7.</t>
  </si>
  <si>
    <t>N4.1.8.</t>
  </si>
  <si>
    <t>N4.1.9.</t>
  </si>
  <si>
    <t>N4.2.</t>
  </si>
  <si>
    <t>N4.2.1.</t>
  </si>
  <si>
    <t>N4.2.2.</t>
  </si>
  <si>
    <t>N4.2.3.</t>
  </si>
  <si>
    <t>N5</t>
  </si>
  <si>
    <t>N5.1.</t>
  </si>
  <si>
    <t>N5.1.1.</t>
  </si>
  <si>
    <t>N5.1.2.</t>
  </si>
  <si>
    <t>N5.2.</t>
  </si>
  <si>
    <t>N6</t>
  </si>
  <si>
    <t>N6.1.</t>
  </si>
  <si>
    <t>N6.1.1.</t>
  </si>
  <si>
    <t>N6.1.2.</t>
  </si>
  <si>
    <t>N6.1.3.</t>
  </si>
  <si>
    <t>N6.2.</t>
  </si>
  <si>
    <t>N7</t>
  </si>
  <si>
    <t>N7.1.</t>
  </si>
  <si>
    <t>N7.1.1.</t>
  </si>
  <si>
    <t>N7.1.2.</t>
  </si>
  <si>
    <t>N7.1.3.</t>
  </si>
  <si>
    <t>N7.2.</t>
  </si>
  <si>
    <t>N7.3.</t>
  </si>
  <si>
    <t>Наименование ДОУ</t>
  </si>
  <si>
    <t>Общий рейтинг</t>
  </si>
  <si>
    <t>Критерии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</si>
</sst>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97">
    <xf numFmtId="0" fontId="0" fillId="0" borderId="0" xfId="0"/>
    <xf numFmtId="49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right" vertical="top" wrapText="1"/>
    </xf>
    <xf numFmtId="49" fontId="3" fillId="4" borderId="1" xfId="0" applyNumberFormat="1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2" fontId="3" fillId="3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top" wrapText="1"/>
    </xf>
    <xf numFmtId="2" fontId="3" fillId="3" borderId="1" xfId="0" applyNumberFormat="1" applyFont="1" applyFill="1" applyBorder="1" applyAlignment="1">
      <alignment horizontal="right" vertical="top" wrapText="1"/>
    </xf>
    <xf numFmtId="2" fontId="3" fillId="0" borderId="0" xfId="0" applyNumberFormat="1" applyFont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vertical="top" wrapText="1"/>
    </xf>
    <xf numFmtId="1" fontId="3" fillId="4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vertical="top" wrapText="1"/>
    </xf>
    <xf numFmtId="2" fontId="3" fillId="0" borderId="0" xfId="0" applyNumberFormat="1" applyFont="1" applyAlignment="1">
      <alignment vertical="top" wrapText="1"/>
    </xf>
    <xf numFmtId="2" fontId="3" fillId="2" borderId="1" xfId="0" applyNumberFormat="1" applyFont="1" applyFill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2" fontId="3" fillId="3" borderId="1" xfId="0" applyNumberFormat="1" applyFont="1" applyFill="1" applyBorder="1" applyAlignment="1">
      <alignment vertical="top" wrapText="1"/>
    </xf>
    <xf numFmtId="2" fontId="3" fillId="4" borderId="1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8" fillId="5" borderId="1" xfId="0" applyNumberFormat="1" applyFont="1" applyFill="1" applyBorder="1" applyAlignment="1">
      <alignment vertical="center" wrapText="1"/>
    </xf>
    <xf numFmtId="2" fontId="3" fillId="0" borderId="0" xfId="0" applyNumberFormat="1" applyFont="1" applyAlignment="1">
      <alignment horizontal="right" vertical="top" wrapText="1"/>
    </xf>
    <xf numFmtId="2" fontId="3" fillId="4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horizontal="right"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5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3" fillId="6" borderId="1" xfId="0" applyNumberFormat="1" applyFont="1" applyFill="1" applyBorder="1" applyAlignment="1">
      <alignment horizontal="left" vertical="center" wrapText="1"/>
    </xf>
    <xf numFmtId="0" fontId="5" fillId="6" borderId="1" xfId="0" applyNumberFormat="1" applyFont="1" applyFill="1" applyBorder="1" applyAlignment="1">
      <alignment horizontal="left" vertical="center" wrapText="1"/>
    </xf>
    <xf numFmtId="0" fontId="8" fillId="5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49" fontId="8" fillId="5" borderId="1" xfId="0" applyNumberFormat="1" applyFont="1" applyFill="1" applyBorder="1" applyAlignment="1">
      <alignment vertical="center" wrapText="1"/>
    </xf>
    <xf numFmtId="49" fontId="3" fillId="6" borderId="1" xfId="0" applyNumberFormat="1" applyFont="1" applyFill="1" applyBorder="1" applyAlignment="1">
      <alignment horizontal="left" vertical="center" wrapText="1"/>
    </xf>
    <xf numFmtId="49" fontId="8" fillId="5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5" fillId="6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" fontId="0" fillId="0" borderId="1" xfId="0" applyNumberFormat="1" applyBorder="1" applyAlignment="1">
      <alignment horizontal="left" vertical="center" wrapText="1"/>
    </xf>
    <xf numFmtId="164" fontId="0" fillId="0" borderId="1" xfId="0" applyNumberFormat="1" applyBorder="1" applyAlignment="1">
      <alignment horizontal="right" vertical="center" wrapText="1"/>
    </xf>
    <xf numFmtId="1" fontId="0" fillId="0" borderId="0" xfId="0" applyNumberFormat="1" applyAlignment="1">
      <alignment horizontal="left" vertical="center" wrapText="1"/>
    </xf>
    <xf numFmtId="16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quotePrefix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165" fontId="3" fillId="6" borderId="1" xfId="0" applyNumberFormat="1" applyFont="1" applyFill="1" applyBorder="1" applyAlignment="1">
      <alignment horizontal="right" vertical="center" wrapText="1"/>
    </xf>
    <xf numFmtId="165" fontId="5" fillId="5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3" fillId="5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164" fontId="3" fillId="0" borderId="1" xfId="0" applyNumberFormat="1" applyFont="1" applyBorder="1" applyAlignment="1">
      <alignment wrapText="1"/>
    </xf>
    <xf numFmtId="164" fontId="0" fillId="0" borderId="0" xfId="0" applyNumberFormat="1" applyAlignment="1">
      <alignment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top" wrapText="1"/>
    </xf>
    <xf numFmtId="2" fontId="3" fillId="2" borderId="3" xfId="0" applyNumberFormat="1" applyFont="1" applyFill="1" applyBorder="1" applyAlignment="1">
      <alignment horizontal="right" vertical="top" wrapText="1"/>
    </xf>
    <xf numFmtId="2" fontId="3" fillId="2" borderId="4" xfId="0" applyNumberFormat="1" applyFont="1" applyFill="1" applyBorder="1" applyAlignment="1">
      <alignment horizontal="right" vertical="top" wrapText="1"/>
    </xf>
    <xf numFmtId="2" fontId="3" fillId="2" borderId="5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Средние баллы ДОУ Ножай-Юртовского</a:t>
            </a:r>
            <a:r>
              <a:rPr lang="ru-RU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муниципального района </a:t>
            </a:r>
            <a:r>
              <a:rPr lang="ru-RU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по 7</a:t>
            </a:r>
            <a:r>
              <a:rPr lang="ru-RU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направлениям </a:t>
            </a:r>
          </a:p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(в 100-балльной шкале, без учёта весовых коэффициентов</a:t>
            </a:r>
            <a:endParaRPr lang="ru-RU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5.5134607507057259E-2"/>
          <c:y val="0.21494054785991423"/>
          <c:w val="0.56991921617654262"/>
          <c:h val="0.71658957336215334"/>
        </c:manualLayout>
      </c:layout>
      <c:radarChart>
        <c:radarStyle val="marker"/>
        <c:ser>
          <c:idx val="0"/>
          <c:order val="0"/>
          <c:tx>
            <c:strRef>
              <c:f>'Лепест. диаграмма'!$A$2</c:f>
              <c:strCache>
                <c:ptCount val="1"/>
                <c:pt idx="0">
                  <c:v>0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strRef>
              <c:f>'Лепест. диаграмма'!$B$1:$H$1</c:f>
              <c:strCache>
                <c:ptCount val="7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  <c:pt idx="5">
                  <c:v>N6</c:v>
                </c:pt>
                <c:pt idx="6">
                  <c:v>N7</c:v>
                </c:pt>
              </c:strCache>
            </c:strRef>
          </c:cat>
          <c:val>
            <c:numRef>
              <c:f>'Лепест. диаграмма'!$B$2:$H$2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'Лепест. диаграмма'!$A$3</c:f>
              <c:strCache>
                <c:ptCount val="1"/>
                <c:pt idx="0">
                  <c:v>0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strRef>
              <c:f>'Лепест. диаграмма'!$B$1:$H$1</c:f>
              <c:strCache>
                <c:ptCount val="7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  <c:pt idx="5">
                  <c:v>N6</c:v>
                </c:pt>
                <c:pt idx="6">
                  <c:v>N7</c:v>
                </c:pt>
              </c:strCache>
            </c:strRef>
          </c:cat>
          <c:val>
            <c:numRef>
              <c:f>'Лепест. диаграмма'!$B$3:$H$3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'Лепест. диаграмма'!$A$4</c:f>
              <c:strCache>
                <c:ptCount val="1"/>
                <c:pt idx="0">
                  <c:v>0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strRef>
              <c:f>'Лепест. диаграмма'!$B$1:$H$1</c:f>
              <c:strCache>
                <c:ptCount val="7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  <c:pt idx="5">
                  <c:v>N6</c:v>
                </c:pt>
                <c:pt idx="6">
                  <c:v>N7</c:v>
                </c:pt>
              </c:strCache>
            </c:strRef>
          </c:cat>
          <c:val>
            <c:numRef>
              <c:f>'Лепест. диаграмма'!$B$4:$H$4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'Лепест. диаграмма'!$A$5</c:f>
              <c:strCache>
                <c:ptCount val="1"/>
                <c:pt idx="0">
                  <c:v>0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strRef>
              <c:f>'Лепест. диаграмма'!$B$1:$H$1</c:f>
              <c:strCache>
                <c:ptCount val="7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  <c:pt idx="5">
                  <c:v>N6</c:v>
                </c:pt>
                <c:pt idx="6">
                  <c:v>N7</c:v>
                </c:pt>
              </c:strCache>
            </c:strRef>
          </c:cat>
          <c:val>
            <c:numRef>
              <c:f>'Лепест. диаграмма'!$B$5:$H$5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'Лепест. диаграмма'!$A$6</c:f>
              <c:strCache>
                <c:ptCount val="1"/>
                <c:pt idx="0">
                  <c:v>0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strRef>
              <c:f>'Лепест. диаграмма'!$B$1:$H$1</c:f>
              <c:strCache>
                <c:ptCount val="7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  <c:pt idx="5">
                  <c:v>N6</c:v>
                </c:pt>
                <c:pt idx="6">
                  <c:v>N7</c:v>
                </c:pt>
              </c:strCache>
            </c:strRef>
          </c:cat>
          <c:val>
            <c:numRef>
              <c:f>'Лепест. диаграмма'!$B$6:$H$6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'Лепест. диаграмма'!$A$7</c:f>
              <c:strCache>
                <c:ptCount val="1"/>
                <c:pt idx="0">
                  <c:v>0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strRef>
              <c:f>'Лепест. диаграмма'!$B$1:$H$1</c:f>
              <c:strCache>
                <c:ptCount val="7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  <c:pt idx="5">
                  <c:v>N6</c:v>
                </c:pt>
                <c:pt idx="6">
                  <c:v>N7</c:v>
                </c:pt>
              </c:strCache>
            </c:strRef>
          </c:cat>
          <c:val>
            <c:numRef>
              <c:f>'Лепест. диаграмма'!$B$7:$H$7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6"/>
          <c:order val="6"/>
          <c:tx>
            <c:strRef>
              <c:f>'Лепест. диаграмма'!$A$8</c:f>
              <c:strCache>
                <c:ptCount val="1"/>
                <c:pt idx="0">
                  <c:v>0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strRef>
              <c:f>'Лепест. диаграмма'!$B$1:$H$1</c:f>
              <c:strCache>
                <c:ptCount val="7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  <c:pt idx="5">
                  <c:v>N6</c:v>
                </c:pt>
                <c:pt idx="6">
                  <c:v>N7</c:v>
                </c:pt>
              </c:strCache>
            </c:strRef>
          </c:cat>
          <c:val>
            <c:numRef>
              <c:f>'Лепест. диаграмма'!$B$8:$H$8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7"/>
          <c:order val="7"/>
          <c:tx>
            <c:strRef>
              <c:f>'Лепест. диаграмма'!$A$9</c:f>
              <c:strCache>
                <c:ptCount val="1"/>
                <c:pt idx="0">
                  <c:v>0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strRef>
              <c:f>'Лепест. диаграмма'!$B$1:$H$1</c:f>
              <c:strCache>
                <c:ptCount val="7"/>
                <c:pt idx="0">
                  <c:v>N1</c:v>
                </c:pt>
                <c:pt idx="1">
                  <c:v>N2</c:v>
                </c:pt>
                <c:pt idx="2">
                  <c:v>N3</c:v>
                </c:pt>
                <c:pt idx="3">
                  <c:v>N4</c:v>
                </c:pt>
                <c:pt idx="4">
                  <c:v>N5</c:v>
                </c:pt>
                <c:pt idx="5">
                  <c:v>N6</c:v>
                </c:pt>
                <c:pt idx="6">
                  <c:v>N7</c:v>
                </c:pt>
              </c:strCache>
            </c:strRef>
          </c:cat>
          <c:val>
            <c:numRef>
              <c:f>'Лепест. диаграмма'!$B$9:$H$9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/>
        <c:axId val="57897728"/>
        <c:axId val="57899264"/>
      </c:radarChart>
      <c:catAx>
        <c:axId val="578977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899264"/>
        <c:crosses val="autoZero"/>
        <c:auto val="1"/>
        <c:lblAlgn val="ctr"/>
        <c:lblOffset val="100"/>
      </c:catAx>
      <c:valAx>
        <c:axId val="57899264"/>
        <c:scaling>
          <c:orientation val="minMax"/>
          <c:max val="100"/>
        </c:scaling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89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801685880562009"/>
          <c:y val="0.1731297411352993"/>
          <c:w val="0.32487598859576433"/>
          <c:h val="0.79673063997824944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350"/>
            </a:pPr>
            <a:r>
              <a:rPr lang="ru-RU" sz="1350"/>
              <a:t>Общий</a:t>
            </a:r>
            <a:r>
              <a:rPr lang="ru-RU" sz="1350" baseline="0"/>
              <a:t> рейтинг ДОУ Ножай-Юртовского муниципального района по оценкам родителей</a:t>
            </a:r>
            <a:endParaRPr lang="ru-RU" sz="1350"/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'Гист. с накопл.'!$A$2</c:f>
              <c:strCache>
                <c:ptCount val="1"/>
                <c:pt idx="0">
                  <c:v>N1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'Гист. с накопл.'!$C$1:$I$1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'Гист. с накопл.'!$C$2:$I$2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'Гист. с накопл.'!$A$3</c:f>
              <c:strCache>
                <c:ptCount val="1"/>
                <c:pt idx="0">
                  <c:v>N2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'Гист. с накопл.'!$C$1:$I$1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'Гист. с накопл.'!$C$3:$I$3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'Гист. с накопл.'!$A$4</c:f>
              <c:strCache>
                <c:ptCount val="1"/>
                <c:pt idx="0">
                  <c:v>N3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'Гист. с накопл.'!$C$1:$I$1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'Гист. с накопл.'!$C$4:$I$4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'Гист. с накопл.'!$A$5</c:f>
              <c:strCache>
                <c:ptCount val="1"/>
                <c:pt idx="0">
                  <c:v>N4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'Гист. с накопл.'!$C$1:$I$1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'Гист. с накопл.'!$C$5:$I$5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'Гист. с накопл.'!$A$6</c:f>
              <c:strCache>
                <c:ptCount val="1"/>
                <c:pt idx="0">
                  <c:v>N5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'Гист. с накопл.'!$C$1:$I$1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'Гист. с накопл.'!$C$6:$I$6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'Гист. с накопл.'!$A$7</c:f>
              <c:strCache>
                <c:ptCount val="1"/>
                <c:pt idx="0">
                  <c:v>N6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'Гист. с накопл.'!$C$1:$I$1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'Гист. с накопл.'!$C$7:$I$7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6"/>
          <c:order val="6"/>
          <c:tx>
            <c:strRef>
              <c:f>'Гист. с накопл.'!$A$8</c:f>
              <c:strCache>
                <c:ptCount val="1"/>
                <c:pt idx="0">
                  <c:v>N7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'Гист. с накопл.'!$C$1:$I$1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'Гист. с накопл.'!$C$8:$I$8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/>
        <c:gapWidth val="55"/>
        <c:overlap val="100"/>
        <c:axId val="64115456"/>
        <c:axId val="64116992"/>
      </c:barChart>
      <c:catAx>
        <c:axId val="64115456"/>
        <c:scaling>
          <c:orientation val="minMax"/>
        </c:scaling>
        <c:axPos val="b"/>
        <c:numFmt formatCode="General" sourceLinked="0"/>
        <c:majorTickMark val="none"/>
        <c:tickLblPos val="nextTo"/>
        <c:crossAx val="64116992"/>
        <c:crosses val="autoZero"/>
        <c:auto val="1"/>
        <c:lblAlgn val="ctr"/>
        <c:lblOffset val="100"/>
      </c:catAx>
      <c:valAx>
        <c:axId val="64116992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crossAx val="6411545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19</xdr:col>
      <xdr:colOff>35718</xdr:colOff>
      <xdr:row>16</xdr:row>
      <xdr:rowOff>95250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K68"/>
  <sheetViews>
    <sheetView topLeftCell="A3" workbookViewId="0">
      <selection activeCell="E65" sqref="E65"/>
    </sheetView>
  </sheetViews>
  <sheetFormatPr defaultColWidth="8.7109375" defaultRowHeight="15"/>
  <cols>
    <col min="1" max="1" width="10" style="70" bestFit="1" customWidth="1"/>
    <col min="2" max="2" width="58.5703125" style="70" customWidth="1"/>
    <col min="3" max="3" width="10.5703125" style="70" bestFit="1" customWidth="1"/>
    <col min="4" max="11" width="13.42578125" style="70" customWidth="1"/>
    <col min="12" max="16384" width="8.7109375" style="70"/>
  </cols>
  <sheetData>
    <row r="1" spans="1:11" s="88" customFormat="1" ht="76.5">
      <c r="A1" s="85" t="s">
        <v>0</v>
      </c>
      <c r="B1" s="85" t="s">
        <v>255</v>
      </c>
      <c r="C1" s="87" t="s">
        <v>13</v>
      </c>
      <c r="D1" s="85">
        <f>'ИД Свод'!CV1</f>
        <v>0</v>
      </c>
      <c r="E1" s="85">
        <f>'ИД Свод'!CV70</f>
        <v>0</v>
      </c>
      <c r="F1" s="85">
        <f>'ИД Свод'!CV139</f>
        <v>0</v>
      </c>
      <c r="G1" s="85">
        <f>'ИД Свод'!CV208</f>
        <v>0</v>
      </c>
      <c r="H1" s="85">
        <f>'ИД Свод'!CV277</f>
        <v>0</v>
      </c>
      <c r="I1" s="85">
        <f>'ИД Свод'!CV346</f>
        <v>0</v>
      </c>
      <c r="J1" s="85">
        <f>'ИД Свод'!CV415</f>
        <v>0</v>
      </c>
      <c r="K1" s="91">
        <f>'ИД Свод'!CV484</f>
        <v>0</v>
      </c>
    </row>
    <row r="2" spans="1:11" ht="31.5">
      <c r="A2" s="55" t="s">
        <v>10</v>
      </c>
      <c r="B2" s="55"/>
      <c r="C2" s="77"/>
      <c r="D2" s="61">
        <f>'ИД Свод'!CX2</f>
        <v>0</v>
      </c>
      <c r="E2" s="61">
        <f>'ИД Свод'!CX71</f>
        <v>0</v>
      </c>
      <c r="F2" s="61">
        <f>'ИД Свод'!CX140</f>
        <v>0</v>
      </c>
      <c r="G2" s="61">
        <f>'ИД Свод'!CX209</f>
        <v>0</v>
      </c>
      <c r="H2" s="61">
        <f>'ИД Свод'!CX278</f>
        <v>0</v>
      </c>
      <c r="I2" s="61">
        <f>'ИД Свод'!CX347</f>
        <v>0</v>
      </c>
      <c r="J2" s="61">
        <f>'ИД Свод'!CX416</f>
        <v>0</v>
      </c>
      <c r="K2" s="61">
        <f>'ИД Свод'!CX485</f>
        <v>0</v>
      </c>
    </row>
    <row r="3" spans="1:11">
      <c r="A3" s="63" t="str">
        <f>'Методика оценки'!$A$6</f>
        <v>N1</v>
      </c>
      <c r="B3" s="57" t="str">
        <f>'Методика оценки'!$B$6</f>
        <v>I. Качество образовательного процесса</v>
      </c>
      <c r="C3" s="78">
        <f>'Методика оценки'!$D$6</f>
        <v>0.15</v>
      </c>
      <c r="D3" s="50">
        <f>'ИД Свод'!CX3</f>
        <v>0</v>
      </c>
      <c r="E3" s="50">
        <f>'ИД Свод'!CX72</f>
        <v>0</v>
      </c>
      <c r="F3" s="50">
        <f>'ИД Свод'!CX141</f>
        <v>0</v>
      </c>
      <c r="G3" s="50">
        <f>'ИД Свод'!CX210</f>
        <v>0</v>
      </c>
      <c r="H3" s="50">
        <f>'ИД Свод'!CX279</f>
        <v>0</v>
      </c>
      <c r="I3" s="50">
        <f>'ИД Свод'!CX348</f>
        <v>0</v>
      </c>
      <c r="J3" s="50">
        <f>'ИД Свод'!CX417</f>
        <v>0</v>
      </c>
      <c r="K3" s="50">
        <f>'ИД Свод'!CX486</f>
        <v>0</v>
      </c>
    </row>
    <row r="4" spans="1:11">
      <c r="A4" s="64" t="str">
        <f>'Методика оценки'!$A$7</f>
        <v>N1.1.</v>
      </c>
      <c r="B4" s="58" t="str">
        <f>'Методика оценки'!$C$7</f>
        <v>Качество программы обучения</v>
      </c>
      <c r="C4" s="79">
        <f>'Методика оценки'!$D$7*C3</f>
        <v>7.4999999999999997E-2</v>
      </c>
      <c r="D4" s="51">
        <f>'ИД Свод'!CX4</f>
        <v>0</v>
      </c>
      <c r="E4" s="51">
        <f>'ИД Свод'!CX73</f>
        <v>0</v>
      </c>
      <c r="F4" s="51">
        <f>'ИД Свод'!CX142</f>
        <v>0</v>
      </c>
      <c r="G4" s="51">
        <f>'ИД Свод'!CX211</f>
        <v>0</v>
      </c>
      <c r="H4" s="51">
        <f>'ИД Свод'!CX280</f>
        <v>0</v>
      </c>
      <c r="I4" s="51">
        <f>'ИД Свод'!CX349</f>
        <v>0</v>
      </c>
      <c r="J4" s="51">
        <f>'ИД Свод'!CX418</f>
        <v>0</v>
      </c>
      <c r="K4" s="51">
        <f>'ИД Свод'!CX487</f>
        <v>0</v>
      </c>
    </row>
    <row r="5" spans="1:11" ht="30">
      <c r="A5" s="65" t="str">
        <f>'Методика оценки'!$A$8</f>
        <v>N1.1.1.</v>
      </c>
      <c r="B5" s="59" t="str">
        <f>'Методика оценки'!$C$8</f>
        <v>Обучение рисованию, музыке, театральному искусству, изучение художественной литературы и фольклора</v>
      </c>
      <c r="C5" s="80">
        <f>'Методика оценки'!$D$8*C4</f>
        <v>2.4975000000000001E-2</v>
      </c>
      <c r="D5" s="49">
        <f>'ИД Свод'!CX5</f>
        <v>0</v>
      </c>
      <c r="E5" s="49">
        <f>'ИД Свод'!CX74</f>
        <v>0</v>
      </c>
      <c r="F5" s="49">
        <f>'ИД Свод'!CX143</f>
        <v>0</v>
      </c>
      <c r="G5" s="49">
        <f>'ИД Свод'!CX212</f>
        <v>0</v>
      </c>
      <c r="H5" s="49">
        <f>'ИД Свод'!CX281</f>
        <v>0</v>
      </c>
      <c r="I5" s="49">
        <f>'ИД Свод'!CX350</f>
        <v>0</v>
      </c>
      <c r="J5" s="49">
        <f>'ИД Свод'!CX419</f>
        <v>0</v>
      </c>
      <c r="K5" s="49">
        <f>'ИД Свод'!CX488</f>
        <v>0</v>
      </c>
    </row>
    <row r="6" spans="1:11">
      <c r="A6" s="65" t="str">
        <f>'Методика оценки'!$A$14</f>
        <v>N1.1.2.</v>
      </c>
      <c r="B6" s="59" t="str">
        <f>'Методика оценки'!$C$14</f>
        <v>Речевое развитие и навыки общения</v>
      </c>
      <c r="C6" s="80">
        <f>'Методика оценки'!$D$14*C4</f>
        <v>2.4975000000000001E-2</v>
      </c>
      <c r="D6" s="49">
        <f>'ИД Свод'!CX6</f>
        <v>0</v>
      </c>
      <c r="E6" s="49">
        <f>'ИД Свод'!CX75</f>
        <v>0</v>
      </c>
      <c r="F6" s="49">
        <f>'ИД Свод'!CX144</f>
        <v>0</v>
      </c>
      <c r="G6" s="49">
        <f>'ИД Свод'!CX213</f>
        <v>0</v>
      </c>
      <c r="H6" s="49">
        <f>'ИД Свод'!CX282</f>
        <v>0</v>
      </c>
      <c r="I6" s="49">
        <f>'ИД Свод'!CX351</f>
        <v>0</v>
      </c>
      <c r="J6" s="49">
        <f>'ИД Свод'!CX420</f>
        <v>0</v>
      </c>
      <c r="K6" s="49">
        <f>'ИД Свод'!CX489</f>
        <v>0</v>
      </c>
    </row>
    <row r="7" spans="1:11">
      <c r="A7" s="65" t="str">
        <f>'Методика оценки'!$A$20</f>
        <v>N1.1.3.</v>
      </c>
      <c r="B7" s="59" t="str">
        <f>'Методика оценки'!$C$20</f>
        <v>Физическое развитие</v>
      </c>
      <c r="C7" s="80">
        <f>'Методика оценки'!$D$20*C4</f>
        <v>2.4975000000000001E-2</v>
      </c>
      <c r="D7" s="49">
        <f>'ИД Свод'!CX7</f>
        <v>0</v>
      </c>
      <c r="E7" s="49">
        <f>'ИД Свод'!CX76</f>
        <v>0</v>
      </c>
      <c r="F7" s="49">
        <f>'ИД Свод'!CX145</f>
        <v>0</v>
      </c>
      <c r="G7" s="49">
        <f>'ИД Свод'!CX214</f>
        <v>0</v>
      </c>
      <c r="H7" s="49">
        <f>'ИД Свод'!CX283</f>
        <v>0</v>
      </c>
      <c r="I7" s="49">
        <f>'ИД Свод'!CX352</f>
        <v>0</v>
      </c>
      <c r="J7" s="49">
        <f>'ИД Свод'!CX421</f>
        <v>0</v>
      </c>
      <c r="K7" s="49">
        <f>'ИД Свод'!CX490</f>
        <v>0</v>
      </c>
    </row>
    <row r="8" spans="1:11">
      <c r="A8" s="64" t="str">
        <f>'Методика оценки'!$A$26</f>
        <v>N1.2.</v>
      </c>
      <c r="B8" s="58" t="str">
        <f>'Методика оценки'!$C$26</f>
        <v xml:space="preserve">Качество дополнительных кружков и секций </v>
      </c>
      <c r="C8" s="79">
        <f>'Методика оценки'!$D$26*C3</f>
        <v>7.4999999999999997E-2</v>
      </c>
      <c r="D8" s="51">
        <f>'ИД Свод'!CX8</f>
        <v>0</v>
      </c>
      <c r="E8" s="51">
        <f>'ИД Свод'!CX77</f>
        <v>0</v>
      </c>
      <c r="F8" s="51">
        <f>'ИД Свод'!CX146</f>
        <v>0</v>
      </c>
      <c r="G8" s="51">
        <f>'ИД Свод'!CX215</f>
        <v>0</v>
      </c>
      <c r="H8" s="51">
        <f>'ИД Свод'!CX284</f>
        <v>0</v>
      </c>
      <c r="I8" s="51">
        <f>'ИД Свод'!CX353</f>
        <v>0</v>
      </c>
      <c r="J8" s="51">
        <f>'ИД Свод'!CX422</f>
        <v>0</v>
      </c>
      <c r="K8" s="51">
        <f>'ИД Свод'!CX491</f>
        <v>0</v>
      </c>
    </row>
    <row r="9" spans="1:11" ht="30">
      <c r="A9" s="65" t="str">
        <f>'Методика оценки'!$A$27</f>
        <v>N1.2.1.</v>
      </c>
      <c r="B9" s="59" t="str">
        <f>'Методика оценки'!$C$27</f>
        <v>Содержательность и увлекательность дополнительных кружков и секций</v>
      </c>
      <c r="C9" s="80">
        <f>'Методика оценки'!$D$27*C8</f>
        <v>1.8749999999999999E-2</v>
      </c>
      <c r="D9" s="49">
        <f>'ИД Свод'!CX9</f>
        <v>0</v>
      </c>
      <c r="E9" s="49">
        <f>'ИД Свод'!CX78</f>
        <v>0</v>
      </c>
      <c r="F9" s="49">
        <f>'ИД Свод'!CX147</f>
        <v>0</v>
      </c>
      <c r="G9" s="49">
        <f>'ИД Свод'!CX216</f>
        <v>0</v>
      </c>
      <c r="H9" s="49">
        <f>'ИД Свод'!CX285</f>
        <v>0</v>
      </c>
      <c r="I9" s="49">
        <f>'ИД Свод'!CX354</f>
        <v>0</v>
      </c>
      <c r="J9" s="49">
        <f>'ИД Свод'!CX423</f>
        <v>0</v>
      </c>
      <c r="K9" s="49">
        <f>'ИД Свод'!CX492</f>
        <v>0</v>
      </c>
    </row>
    <row r="10" spans="1:11">
      <c r="A10" s="65" t="str">
        <f>'Методика оценки'!$A$33</f>
        <v>N1.2.2.</v>
      </c>
      <c r="B10" s="59" t="str">
        <f>'Методика оценки'!$C$33</f>
        <v>Разнообразие дополнительных кружков и секций</v>
      </c>
      <c r="C10" s="80">
        <f>'Методика оценки'!$D$33*C8</f>
        <v>1.8749999999999999E-2</v>
      </c>
      <c r="D10" s="49">
        <f>'ИД Свод'!CX10</f>
        <v>0</v>
      </c>
      <c r="E10" s="49">
        <f>'ИД Свод'!CX79</f>
        <v>0</v>
      </c>
      <c r="F10" s="49">
        <f>'ИД Свод'!CX148</f>
        <v>0</v>
      </c>
      <c r="G10" s="49">
        <f>'ИД Свод'!CX217</f>
        <v>0</v>
      </c>
      <c r="H10" s="49">
        <f>'ИД Свод'!CX286</f>
        <v>0</v>
      </c>
      <c r="I10" s="49">
        <f>'ИД Свод'!CX355</f>
        <v>0</v>
      </c>
      <c r="J10" s="49">
        <f>'ИД Свод'!CX424</f>
        <v>0</v>
      </c>
      <c r="K10" s="49">
        <f>'ИД Свод'!CX493</f>
        <v>0</v>
      </c>
    </row>
    <row r="11" spans="1:11">
      <c r="A11" s="65" t="str">
        <f>'Методика оценки'!$A$39</f>
        <v>N1.2.3.</v>
      </c>
      <c r="B11" s="60" t="str">
        <f>'Методика оценки'!$C$39</f>
        <v>Удобство расписания дополнительных кружков и секций</v>
      </c>
      <c r="C11" s="80">
        <f>'Методика оценки'!$D$39*C8</f>
        <v>1.8749999999999999E-2</v>
      </c>
      <c r="D11" s="49">
        <f>'ИД Свод'!CX11</f>
        <v>0</v>
      </c>
      <c r="E11" s="49">
        <f>'ИД Свод'!CX80</f>
        <v>0</v>
      </c>
      <c r="F11" s="49">
        <f>'ИД Свод'!CX149</f>
        <v>0</v>
      </c>
      <c r="G11" s="49">
        <f>'ИД Свод'!CX218</f>
        <v>0</v>
      </c>
      <c r="H11" s="49">
        <f>'ИД Свод'!CX287</f>
        <v>0</v>
      </c>
      <c r="I11" s="49">
        <f>'ИД Свод'!CX356</f>
        <v>0</v>
      </c>
      <c r="J11" s="49">
        <f>'ИД Свод'!CX425</f>
        <v>0</v>
      </c>
      <c r="K11" s="49">
        <f>'ИД Свод'!CX494</f>
        <v>0</v>
      </c>
    </row>
    <row r="12" spans="1:11" ht="30">
      <c r="A12" s="65" t="str">
        <f>'Методика оценки'!$A$45</f>
        <v>N1.2.4.</v>
      </c>
      <c r="B12" s="60" t="str">
        <f>'Методика оценки'!$C$45</f>
        <v>Наличие материально-технических условий для проведения дополнительных кружков и секций</v>
      </c>
      <c r="C12" s="80">
        <f>'Методика оценки'!$D$45*C8</f>
        <v>1.8749999999999999E-2</v>
      </c>
      <c r="D12" s="49">
        <f>'ИД Свод'!CX12</f>
        <v>0</v>
      </c>
      <c r="E12" s="49">
        <f>'ИД Свод'!CX81</f>
        <v>0</v>
      </c>
      <c r="F12" s="49">
        <f>'ИД Свод'!CX150</f>
        <v>0</v>
      </c>
      <c r="G12" s="49">
        <f>'ИД Свод'!CX219</f>
        <v>0</v>
      </c>
      <c r="H12" s="49">
        <f>'ИД Свод'!CX288</f>
        <v>0</v>
      </c>
      <c r="I12" s="49">
        <f>'ИД Свод'!CX357</f>
        <v>0</v>
      </c>
      <c r="J12" s="49">
        <f>'ИД Свод'!CX426</f>
        <v>0</v>
      </c>
      <c r="K12" s="49">
        <f>'ИД Свод'!CX495</f>
        <v>0</v>
      </c>
    </row>
    <row r="13" spans="1:11">
      <c r="A13" s="66" t="str">
        <f>'Методика оценки'!$A$51</f>
        <v>N2</v>
      </c>
      <c r="B13" s="57" t="str">
        <f>'Методика оценки'!$B$51</f>
        <v>II. Качество услуг по присмотру и уходу за детьми</v>
      </c>
      <c r="C13" s="78">
        <f>'Методика оценки'!$D$51</f>
        <v>0.15</v>
      </c>
      <c r="D13" s="50">
        <f>'ИД Свод'!CX13</f>
        <v>0</v>
      </c>
      <c r="E13" s="50">
        <f>'ИД Свод'!CX82</f>
        <v>0</v>
      </c>
      <c r="F13" s="50">
        <f>'ИД Свод'!CX151</f>
        <v>0</v>
      </c>
      <c r="G13" s="50">
        <f>'ИД Свод'!CX220</f>
        <v>0</v>
      </c>
      <c r="H13" s="50">
        <f>'ИД Свод'!CX289</f>
        <v>0</v>
      </c>
      <c r="I13" s="50">
        <f>'ИД Свод'!CX358</f>
        <v>0</v>
      </c>
      <c r="J13" s="50">
        <f>'ИД Свод'!CX427</f>
        <v>0</v>
      </c>
      <c r="K13" s="50">
        <f>'ИД Свод'!CX496</f>
        <v>0</v>
      </c>
    </row>
    <row r="14" spans="1:11">
      <c r="A14" s="64" t="str">
        <f>'Методика оценки'!$A$52</f>
        <v>N2.1.</v>
      </c>
      <c r="B14" s="58" t="str">
        <f>'Методика оценки'!$C$52</f>
        <v>Качество услуг по присмотру и уходу за детьми</v>
      </c>
      <c r="C14" s="79">
        <f>'Методика оценки'!$D$52*C13</f>
        <v>0.12</v>
      </c>
      <c r="D14" s="51">
        <f>'ИД Свод'!CX14</f>
        <v>0</v>
      </c>
      <c r="E14" s="51">
        <f>'ИД Свод'!CX83</f>
        <v>0</v>
      </c>
      <c r="F14" s="51">
        <f>'ИД Свод'!CX152</f>
        <v>0</v>
      </c>
      <c r="G14" s="51">
        <f>'ИД Свод'!CX221</f>
        <v>0</v>
      </c>
      <c r="H14" s="51">
        <f>'ИД Свод'!CX290</f>
        <v>0</v>
      </c>
      <c r="I14" s="51">
        <f>'ИД Свод'!CX359</f>
        <v>0</v>
      </c>
      <c r="J14" s="51">
        <f>'ИД Свод'!CX428</f>
        <v>0</v>
      </c>
      <c r="K14" s="51">
        <f>'ИД Свод'!CX497</f>
        <v>0</v>
      </c>
    </row>
    <row r="15" spans="1:11">
      <c r="A15" s="65" t="str">
        <f>'Методика оценки'!$A$53</f>
        <v>N2.1.1</v>
      </c>
      <c r="B15" s="59" t="str">
        <f>'Методика оценки'!$C$53</f>
        <v xml:space="preserve">Организация питания детей </v>
      </c>
      <c r="C15" s="80">
        <f>'Методика оценки'!$D$53*C14</f>
        <v>0.03</v>
      </c>
      <c r="D15" s="49">
        <f>'ИД Свод'!CX15</f>
        <v>0</v>
      </c>
      <c r="E15" s="49">
        <f>'ИД Свод'!CX84</f>
        <v>0</v>
      </c>
      <c r="F15" s="49">
        <f>'ИД Свод'!CX153</f>
        <v>0</v>
      </c>
      <c r="G15" s="49">
        <f>'ИД Свод'!CX222</f>
        <v>0</v>
      </c>
      <c r="H15" s="49">
        <f>'ИД Свод'!CX291</f>
        <v>0</v>
      </c>
      <c r="I15" s="49">
        <f>'ИД Свод'!CX360</f>
        <v>0</v>
      </c>
      <c r="J15" s="49">
        <f>'ИД Свод'!CX429</f>
        <v>0</v>
      </c>
      <c r="K15" s="49">
        <f>'ИД Свод'!CX498</f>
        <v>0</v>
      </c>
    </row>
    <row r="16" spans="1:11">
      <c r="A16" s="65" t="str">
        <f>'Методика оценки'!$A$59</f>
        <v>N2.1.2</v>
      </c>
      <c r="B16" s="59" t="str">
        <f>'Методика оценки'!$C$59</f>
        <v>Обеспечение здоровья и предотвращение травматизма детей</v>
      </c>
      <c r="C16" s="80">
        <f>'Методика оценки'!$D$59*C14</f>
        <v>0.03</v>
      </c>
      <c r="D16" s="49">
        <f>'ИД Свод'!CX16</f>
        <v>0</v>
      </c>
      <c r="E16" s="49">
        <f>'ИД Свод'!CX85</f>
        <v>0</v>
      </c>
      <c r="F16" s="49">
        <f>'ИД Свод'!CX154</f>
        <v>0</v>
      </c>
      <c r="G16" s="49">
        <f>'ИД Свод'!CX223</f>
        <v>0</v>
      </c>
      <c r="H16" s="49">
        <f>'ИД Свод'!CX292</f>
        <v>0</v>
      </c>
      <c r="I16" s="49">
        <f>'ИД Свод'!CX361</f>
        <v>0</v>
      </c>
      <c r="J16" s="49">
        <f>'ИД Свод'!CX430</f>
        <v>0</v>
      </c>
      <c r="K16" s="49">
        <f>'ИД Свод'!CX499</f>
        <v>0</v>
      </c>
    </row>
    <row r="17" spans="1:11" ht="30">
      <c r="A17" s="65" t="str">
        <f>'Методика оценки'!$A$65</f>
        <v>N2.1.3</v>
      </c>
      <c r="B17" s="59" t="str">
        <f>'Методика оценки'!$C$65</f>
        <v>Организация охраны здания детского сада и прилегающей территории</v>
      </c>
      <c r="C17" s="80">
        <f>'Методика оценки'!$D$65*C14</f>
        <v>0.03</v>
      </c>
      <c r="D17" s="49">
        <f>'ИД Свод'!CX17</f>
        <v>0</v>
      </c>
      <c r="E17" s="49">
        <f>'ИД Свод'!CX86</f>
        <v>0</v>
      </c>
      <c r="F17" s="49">
        <f>'ИД Свод'!CX155</f>
        <v>0</v>
      </c>
      <c r="G17" s="49">
        <f>'ИД Свод'!CX224</f>
        <v>0</v>
      </c>
      <c r="H17" s="49">
        <f>'ИД Свод'!CX293</f>
        <v>0</v>
      </c>
      <c r="I17" s="49">
        <f>'ИД Свод'!CX362</f>
        <v>0</v>
      </c>
      <c r="J17" s="49">
        <f>'ИД Свод'!CX431</f>
        <v>0</v>
      </c>
      <c r="K17" s="49">
        <f>'ИД Свод'!CX500</f>
        <v>0</v>
      </c>
    </row>
    <row r="18" spans="1:11">
      <c r="A18" s="65" t="str">
        <f>'Методика оценки'!$A$71</f>
        <v>N2.1.4</v>
      </c>
      <c r="B18" s="59" t="str">
        <f>'Методика оценки'!$C$71</f>
        <v>Соотношение времени занятий и отдыха</v>
      </c>
      <c r="C18" s="80">
        <f>'Методика оценки'!$D$71*C14</f>
        <v>0.03</v>
      </c>
      <c r="D18" s="49">
        <f>'ИД Свод'!CX18</f>
        <v>0</v>
      </c>
      <c r="E18" s="49">
        <f>'ИД Свод'!CX87</f>
        <v>0</v>
      </c>
      <c r="F18" s="49">
        <f>'ИД Свод'!CX156</f>
        <v>0</v>
      </c>
      <c r="G18" s="49">
        <f>'ИД Свод'!CX225</f>
        <v>0</v>
      </c>
      <c r="H18" s="49">
        <f>'ИД Свод'!CX294</f>
        <v>0</v>
      </c>
      <c r="I18" s="49">
        <f>'ИД Свод'!CX363</f>
        <v>0</v>
      </c>
      <c r="J18" s="49">
        <f>'ИД Свод'!CX432</f>
        <v>0</v>
      </c>
      <c r="K18" s="49">
        <f>'ИД Свод'!CX501</f>
        <v>0</v>
      </c>
    </row>
    <row r="19" spans="1:11">
      <c r="A19" s="62" t="str">
        <f>'Методика оценки'!$A$77</f>
        <v>N2.2.</v>
      </c>
      <c r="B19" s="45" t="str">
        <f>'Методика оценки'!$C$77</f>
        <v>Переполненность группы</v>
      </c>
      <c r="C19" s="79">
        <f>'Методика оценки'!$D$77*C13</f>
        <v>0.03</v>
      </c>
      <c r="D19" s="51">
        <f>'ИД Свод'!CX19</f>
        <v>0</v>
      </c>
      <c r="E19" s="51">
        <f>'ИД Свод'!CX88</f>
        <v>0</v>
      </c>
      <c r="F19" s="51">
        <f>'ИД Свод'!CX157</f>
        <v>0</v>
      </c>
      <c r="G19" s="51">
        <f>'ИД Свод'!CX226</f>
        <v>0</v>
      </c>
      <c r="H19" s="51">
        <f>'ИД Свод'!CX295</f>
        <v>0</v>
      </c>
      <c r="I19" s="51">
        <f>'ИД Свод'!CX364</f>
        <v>0</v>
      </c>
      <c r="J19" s="51">
        <f>'ИД Свод'!CX433</f>
        <v>0</v>
      </c>
      <c r="K19" s="51">
        <f>'ИД Свод'!CX502</f>
        <v>0</v>
      </c>
    </row>
    <row r="20" spans="1:11">
      <c r="A20" s="66" t="str">
        <f>'Методика оценки'!$A$83</f>
        <v>N3</v>
      </c>
      <c r="B20" s="57" t="str">
        <f>'Методика оценки'!$B$83</f>
        <v>III. Обеспеченность кадровыми ресурсами</v>
      </c>
      <c r="C20" s="78">
        <f>'Методика оценки'!$D$83</f>
        <v>0.15</v>
      </c>
      <c r="D20" s="50">
        <f>'ИД Свод'!CX20</f>
        <v>0</v>
      </c>
      <c r="E20" s="50">
        <f>'ИД Свод'!CX89</f>
        <v>0</v>
      </c>
      <c r="F20" s="50">
        <f>'ИД Свод'!CX158</f>
        <v>0</v>
      </c>
      <c r="G20" s="50">
        <f>'ИД Свод'!CX227</f>
        <v>0</v>
      </c>
      <c r="H20" s="50">
        <f>'ИД Свод'!CX296</f>
        <v>0</v>
      </c>
      <c r="I20" s="50">
        <f>'ИД Свод'!CX365</f>
        <v>0</v>
      </c>
      <c r="J20" s="50">
        <f>'ИД Свод'!CX434</f>
        <v>0</v>
      </c>
      <c r="K20" s="50">
        <f>'ИД Свод'!CX503</f>
        <v>0</v>
      </c>
    </row>
    <row r="21" spans="1:11">
      <c r="A21" s="45" t="str">
        <f>'Методика оценки'!$A$84</f>
        <v>N3.1.</v>
      </c>
      <c r="B21" s="45" t="str">
        <f>'Методика оценки'!$C$84</f>
        <v>Качество работы сотрудников ДОУ</v>
      </c>
      <c r="C21" s="79">
        <f>'Методика оценки'!$D$84*C20</f>
        <v>0.06</v>
      </c>
      <c r="D21" s="51">
        <f>'ИД Свод'!CX21</f>
        <v>0</v>
      </c>
      <c r="E21" s="51">
        <f>'ИД Свод'!CX90</f>
        <v>0</v>
      </c>
      <c r="F21" s="51">
        <f>'ИД Свод'!CX159</f>
        <v>0</v>
      </c>
      <c r="G21" s="51">
        <f>'ИД Свод'!CX228</f>
        <v>0</v>
      </c>
      <c r="H21" s="51">
        <f>'ИД Свод'!CX297</f>
        <v>0</v>
      </c>
      <c r="I21" s="51">
        <f>'ИД Свод'!CX366</f>
        <v>0</v>
      </c>
      <c r="J21" s="51">
        <f>'ИД Свод'!CX435</f>
        <v>0</v>
      </c>
      <c r="K21" s="51">
        <f>'ИД Свод'!CX504</f>
        <v>0</v>
      </c>
    </row>
    <row r="22" spans="1:11">
      <c r="A22" s="65" t="str">
        <f>'Методика оценки'!$A$85</f>
        <v>N3.1.1</v>
      </c>
      <c r="B22" s="59" t="str">
        <f>'Методика оценки'!$C$85</f>
        <v>Качество работы воспитателей</v>
      </c>
      <c r="C22" s="81">
        <f>'Методика оценки'!$D$85*C21</f>
        <v>6.0000000000000001E-3</v>
      </c>
      <c r="D22" s="52">
        <f>'ИД Свод'!CX22</f>
        <v>0</v>
      </c>
      <c r="E22" s="52">
        <f>'ИД Свод'!CX91</f>
        <v>0</v>
      </c>
      <c r="F22" s="52">
        <f>'ИД Свод'!CX160</f>
        <v>0</v>
      </c>
      <c r="G22" s="52">
        <f>'ИД Свод'!CX229</f>
        <v>0</v>
      </c>
      <c r="H22" s="52">
        <f>'ИД Свод'!CX298</f>
        <v>0</v>
      </c>
      <c r="I22" s="52">
        <f>'ИД Свод'!CX367</f>
        <v>0</v>
      </c>
      <c r="J22" s="52">
        <f>'ИД Свод'!CX436</f>
        <v>0</v>
      </c>
      <c r="K22" s="52">
        <f>'ИД Свод'!CX505</f>
        <v>0</v>
      </c>
    </row>
    <row r="23" spans="1:11">
      <c r="A23" s="65" t="str">
        <f>'Методика оценки'!$A$91</f>
        <v>N3.1.2.</v>
      </c>
      <c r="B23" s="59" t="str">
        <f>'Методика оценки'!$C$91</f>
        <v>Качество работы помощников воспитателей</v>
      </c>
      <c r="C23" s="81">
        <f>'Методика оценки'!$D$91*C21</f>
        <v>6.0000000000000001E-3</v>
      </c>
      <c r="D23" s="52">
        <f>'ИД Свод'!CX23</f>
        <v>0</v>
      </c>
      <c r="E23" s="52">
        <f>'ИД Свод'!CX92</f>
        <v>0</v>
      </c>
      <c r="F23" s="52">
        <f>'ИД Свод'!CX161</f>
        <v>0</v>
      </c>
      <c r="G23" s="52">
        <f>'ИД Свод'!CX230</f>
        <v>0</v>
      </c>
      <c r="H23" s="52">
        <f>'ИД Свод'!CX299</f>
        <v>0</v>
      </c>
      <c r="I23" s="52">
        <f>'ИД Свод'!CX368</f>
        <v>0</v>
      </c>
      <c r="J23" s="52">
        <f>'ИД Свод'!CX437</f>
        <v>0</v>
      </c>
      <c r="K23" s="52">
        <f>'ИД Свод'!CX506</f>
        <v>0</v>
      </c>
    </row>
    <row r="24" spans="1:11">
      <c r="A24" s="65" t="str">
        <f>'Методика оценки'!$A$98</f>
        <v>N3.1.3</v>
      </c>
      <c r="B24" s="59" t="str">
        <f>'Методика оценки'!$C$98</f>
        <v>Качество работы музыкальных руководителей</v>
      </c>
      <c r="C24" s="81">
        <f>'Методика оценки'!$D$98*C21</f>
        <v>6.0000000000000001E-3</v>
      </c>
      <c r="D24" s="52">
        <f>'ИД Свод'!CX24</f>
        <v>0</v>
      </c>
      <c r="E24" s="52">
        <f>'ИД Свод'!CX93</f>
        <v>0</v>
      </c>
      <c r="F24" s="52">
        <f>'ИД Свод'!CX162</f>
        <v>0</v>
      </c>
      <c r="G24" s="52">
        <f>'ИД Свод'!CX231</f>
        <v>0</v>
      </c>
      <c r="H24" s="52">
        <f>'ИД Свод'!CX300</f>
        <v>0</v>
      </c>
      <c r="I24" s="52">
        <f>'ИД Свод'!CX369</f>
        <v>0</v>
      </c>
      <c r="J24" s="52">
        <f>'ИД Свод'!CX438</f>
        <v>0</v>
      </c>
      <c r="K24" s="52">
        <f>'ИД Свод'!CX507</f>
        <v>0</v>
      </c>
    </row>
    <row r="25" spans="1:11">
      <c r="A25" s="65" t="str">
        <f>'Методика оценки'!$A$104</f>
        <v>N3.1.4</v>
      </c>
      <c r="B25" s="59" t="str">
        <f>'Методика оценки'!$C$104</f>
        <v>Качество работы учителей по физкультуре</v>
      </c>
      <c r="C25" s="81">
        <f>'Методика оценки'!$D$104*C21</f>
        <v>6.0000000000000001E-3</v>
      </c>
      <c r="D25" s="52">
        <f>'ИД Свод'!CX25</f>
        <v>0</v>
      </c>
      <c r="E25" s="52">
        <f>'ИД Свод'!CX94</f>
        <v>0</v>
      </c>
      <c r="F25" s="52">
        <f>'ИД Свод'!CX163</f>
        <v>0</v>
      </c>
      <c r="G25" s="52">
        <f>'ИД Свод'!CX232</f>
        <v>0</v>
      </c>
      <c r="H25" s="52">
        <f>'ИД Свод'!CX301</f>
        <v>0</v>
      </c>
      <c r="I25" s="52">
        <f>'ИД Свод'!CX370</f>
        <v>0</v>
      </c>
      <c r="J25" s="52">
        <f>'ИД Свод'!CX439</f>
        <v>0</v>
      </c>
      <c r="K25" s="52">
        <f>'ИД Свод'!CX508</f>
        <v>0</v>
      </c>
    </row>
    <row r="26" spans="1:11">
      <c r="A26" s="65" t="str">
        <f>'Методика оценки'!$A$110</f>
        <v>N3.1.5</v>
      </c>
      <c r="B26" s="59" t="str">
        <f>'Методика оценки'!$C$110</f>
        <v>Качество работы учителей-логопедов</v>
      </c>
      <c r="C26" s="81">
        <f>'Методика оценки'!$D$110*C21</f>
        <v>6.0000000000000001E-3</v>
      </c>
      <c r="D26" s="52">
        <f>'ИД Свод'!CX26</f>
        <v>0</v>
      </c>
      <c r="E26" s="52">
        <f>'ИД Свод'!CX95</f>
        <v>0</v>
      </c>
      <c r="F26" s="52">
        <f>'ИД Свод'!CX164</f>
        <v>0</v>
      </c>
      <c r="G26" s="52">
        <f>'ИД Свод'!CX233</f>
        <v>0</v>
      </c>
      <c r="H26" s="52">
        <f>'ИД Свод'!CX302</f>
        <v>0</v>
      </c>
      <c r="I26" s="52">
        <f>'ИД Свод'!CX371</f>
        <v>0</v>
      </c>
      <c r="J26" s="52">
        <f>'ИД Свод'!CX440</f>
        <v>0</v>
      </c>
      <c r="K26" s="52">
        <f>'ИД Свод'!CX509</f>
        <v>0</v>
      </c>
    </row>
    <row r="27" spans="1:11">
      <c r="A27" s="65" t="str">
        <f>'Методика оценки'!$A$116</f>
        <v>N3.1.6</v>
      </c>
      <c r="B27" s="59" t="str">
        <f>'Методика оценки'!$C$116</f>
        <v>Качество работы учителей-дефектологов</v>
      </c>
      <c r="C27" s="81">
        <f>'Методика оценки'!$D$116*C21</f>
        <v>6.0000000000000001E-3</v>
      </c>
      <c r="D27" s="52">
        <f>'ИД Свод'!CX27</f>
        <v>0</v>
      </c>
      <c r="E27" s="52">
        <f>'ИД Свод'!CX96</f>
        <v>0</v>
      </c>
      <c r="F27" s="52">
        <f>'ИД Свод'!CX165</f>
        <v>0</v>
      </c>
      <c r="G27" s="52">
        <f>'ИД Свод'!CX234</f>
        <v>0</v>
      </c>
      <c r="H27" s="52">
        <f>'ИД Свод'!CX303</f>
        <v>0</v>
      </c>
      <c r="I27" s="52">
        <f>'ИД Свод'!CX372</f>
        <v>0</v>
      </c>
      <c r="J27" s="52">
        <f>'ИД Свод'!CX441</f>
        <v>0</v>
      </c>
      <c r="K27" s="52">
        <f>'ИД Свод'!CX510</f>
        <v>0</v>
      </c>
    </row>
    <row r="28" spans="1:11">
      <c r="A28" s="65" t="str">
        <f>'Методика оценки'!$A$122</f>
        <v>N3.1.7</v>
      </c>
      <c r="B28" s="59" t="str">
        <f>'Методика оценки'!$C$122</f>
        <v>Качество работы педагогов-психологов</v>
      </c>
      <c r="C28" s="81">
        <f>'Методика оценки'!$D$122*C21</f>
        <v>6.0000000000000001E-3</v>
      </c>
      <c r="D28" s="52">
        <f>'ИД Свод'!CX28</f>
        <v>0</v>
      </c>
      <c r="E28" s="52">
        <f>'ИД Свод'!CX97</f>
        <v>0</v>
      </c>
      <c r="F28" s="52">
        <f>'ИД Свод'!CX166</f>
        <v>0</v>
      </c>
      <c r="G28" s="52">
        <f>'ИД Свод'!CX235</f>
        <v>0</v>
      </c>
      <c r="H28" s="52">
        <f>'ИД Свод'!CX304</f>
        <v>0</v>
      </c>
      <c r="I28" s="52">
        <f>'ИД Свод'!CX373</f>
        <v>0</v>
      </c>
      <c r="J28" s="52">
        <f>'ИД Свод'!CX442</f>
        <v>0</v>
      </c>
      <c r="K28" s="52">
        <f>'ИД Свод'!CX511</f>
        <v>0</v>
      </c>
    </row>
    <row r="29" spans="1:11">
      <c r="A29" s="65" t="str">
        <f>'Методика оценки'!$A$128</f>
        <v>N3.1.8</v>
      </c>
      <c r="B29" s="59" t="str">
        <f>'Методика оценки'!$C$128</f>
        <v>Качество работы медицинского персонала</v>
      </c>
      <c r="C29" s="81">
        <f>'Методика оценки'!$D$128*C21</f>
        <v>6.0000000000000001E-3</v>
      </c>
      <c r="D29" s="52">
        <f>'ИД Свод'!CX29</f>
        <v>0</v>
      </c>
      <c r="E29" s="52">
        <f>'ИД Свод'!CX98</f>
        <v>0</v>
      </c>
      <c r="F29" s="52">
        <f>'ИД Свод'!CX167</f>
        <v>0</v>
      </c>
      <c r="G29" s="52">
        <f>'ИД Свод'!CX236</f>
        <v>0</v>
      </c>
      <c r="H29" s="52">
        <f>'ИД Свод'!CX305</f>
        <v>0</v>
      </c>
      <c r="I29" s="52">
        <f>'ИД Свод'!CX374</f>
        <v>0</v>
      </c>
      <c r="J29" s="52">
        <f>'ИД Свод'!CX443</f>
        <v>0</v>
      </c>
      <c r="K29" s="52">
        <f>'ИД Свод'!CX512</f>
        <v>0</v>
      </c>
    </row>
    <row r="30" spans="1:11">
      <c r="A30" s="65" t="str">
        <f>'Методика оценки'!$A$134</f>
        <v>N3.1.9</v>
      </c>
      <c r="B30" s="59" t="str">
        <f>'Методика оценки'!$C$134</f>
        <v>Качество работы сотрудников пищевого блока</v>
      </c>
      <c r="C30" s="81">
        <f>'Методика оценки'!$D$134*C21</f>
        <v>6.0000000000000001E-3</v>
      </c>
      <c r="D30" s="52">
        <f>'ИД Свод'!CX30</f>
        <v>0</v>
      </c>
      <c r="E30" s="52">
        <f>'ИД Свод'!CX99</f>
        <v>0</v>
      </c>
      <c r="F30" s="52">
        <f>'ИД Свод'!CX168</f>
        <v>0</v>
      </c>
      <c r="G30" s="52">
        <f>'ИД Свод'!CX237</f>
        <v>0</v>
      </c>
      <c r="H30" s="52">
        <f>'ИД Свод'!CX306</f>
        <v>0</v>
      </c>
      <c r="I30" s="52">
        <f>'ИД Свод'!CX375</f>
        <v>0</v>
      </c>
      <c r="J30" s="52">
        <f>'ИД Свод'!CX444</f>
        <v>0</v>
      </c>
      <c r="K30" s="52">
        <f>'ИД Свод'!CX513</f>
        <v>0</v>
      </c>
    </row>
    <row r="31" spans="1:11" ht="30">
      <c r="A31" s="65" t="str">
        <f>'Методика оценки'!$A$140</f>
        <v>N3.1.10</v>
      </c>
      <c r="B31" s="59" t="str">
        <f>'Методика оценки'!$C$140</f>
        <v>Качество работы педагогов, ведущих занятия в кружках и секциях</v>
      </c>
      <c r="C31" s="81">
        <f>'Методика оценки'!$D$140*C21</f>
        <v>6.0000000000000001E-3</v>
      </c>
      <c r="D31" s="52">
        <f>'ИД Свод'!CX31</f>
        <v>0</v>
      </c>
      <c r="E31" s="52">
        <f>'ИД Свод'!CX100</f>
        <v>0</v>
      </c>
      <c r="F31" s="52">
        <f>'ИД Свод'!CX169</f>
        <v>0</v>
      </c>
      <c r="G31" s="52">
        <f>'ИД Свод'!CX238</f>
        <v>0</v>
      </c>
      <c r="H31" s="52">
        <f>'ИД Свод'!CX307</f>
        <v>0</v>
      </c>
      <c r="I31" s="52">
        <f>'ИД Свод'!CX376</f>
        <v>0</v>
      </c>
      <c r="J31" s="52">
        <f>'ИД Свод'!CX445</f>
        <v>0</v>
      </c>
      <c r="K31" s="52">
        <f>'ИД Свод'!CX514</f>
        <v>0</v>
      </c>
    </row>
    <row r="32" spans="1:11" ht="30">
      <c r="A32" s="45" t="str">
        <f>'Методика оценки'!$A$146</f>
        <v>N3.2.</v>
      </c>
      <c r="B32" s="45" t="str">
        <f>'Методика оценки'!$C$146</f>
        <v>Укомплектованность и постоянство штата педагогических сотрудников</v>
      </c>
      <c r="C32" s="79">
        <f>'Методика оценки'!$D$146*C20</f>
        <v>0.06</v>
      </c>
      <c r="D32" s="51">
        <f>'ИД Свод'!CX32</f>
        <v>0</v>
      </c>
      <c r="E32" s="51">
        <f>'ИД Свод'!CX101</f>
        <v>0</v>
      </c>
      <c r="F32" s="51">
        <f>'ИД Свод'!CX170</f>
        <v>0</v>
      </c>
      <c r="G32" s="51">
        <f>'ИД Свод'!CX239</f>
        <v>0</v>
      </c>
      <c r="H32" s="51">
        <f>'ИД Свод'!CX308</f>
        <v>0</v>
      </c>
      <c r="I32" s="51">
        <f>'ИД Свод'!CX377</f>
        <v>0</v>
      </c>
      <c r="J32" s="51">
        <f>'ИД Свод'!CX446</f>
        <v>0</v>
      </c>
      <c r="K32" s="51">
        <f>'ИД Свод'!CX515</f>
        <v>0</v>
      </c>
    </row>
    <row r="33" spans="1:11" ht="30">
      <c r="A33" s="65" t="str">
        <f>'Методика оценки'!$A$147</f>
        <v>N3.2.1.</v>
      </c>
      <c r="B33" s="59" t="str">
        <f>'Методика оценки'!$C$147</f>
        <v>Достаточность количества воспитателей и помощников воспитателей в группе</v>
      </c>
      <c r="C33" s="80">
        <f>'Методика оценки'!$D$147*C32</f>
        <v>0.03</v>
      </c>
      <c r="D33" s="52">
        <f>'ИД Свод'!CX33</f>
        <v>0</v>
      </c>
      <c r="E33" s="52">
        <f>'ИД Свод'!CX102</f>
        <v>0</v>
      </c>
      <c r="F33" s="52">
        <f>'ИД Свод'!CX171</f>
        <v>0</v>
      </c>
      <c r="G33" s="52">
        <f>'ИД Свод'!CX240</f>
        <v>0</v>
      </c>
      <c r="H33" s="52">
        <f>'ИД Свод'!CX309</f>
        <v>0</v>
      </c>
      <c r="I33" s="52">
        <f>'ИД Свод'!CX378</f>
        <v>0</v>
      </c>
      <c r="J33" s="52">
        <f>'ИД Свод'!CX447</f>
        <v>0</v>
      </c>
      <c r="K33" s="52">
        <f>'ИД Свод'!CX516</f>
        <v>0</v>
      </c>
    </row>
    <row r="34" spans="1:11" ht="30">
      <c r="A34" s="65" t="str">
        <f>'Методика оценки'!$A$153</f>
        <v>N3.2.2.</v>
      </c>
      <c r="B34" s="59" t="str">
        <f>'Методика оценки'!$C$153</f>
        <v>Постоянство состава воспитателей и помощников воспитателей</v>
      </c>
      <c r="C34" s="80">
        <f>'Методика оценки'!$D$153*C32</f>
        <v>0.03</v>
      </c>
      <c r="D34" s="52">
        <f>'ИД Свод'!CX34</f>
        <v>0</v>
      </c>
      <c r="E34" s="52">
        <f>'ИД Свод'!CX103</f>
        <v>0</v>
      </c>
      <c r="F34" s="52">
        <f>'ИД Свод'!CX172</f>
        <v>0</v>
      </c>
      <c r="G34" s="52">
        <f>'ИД Свод'!CX241</f>
        <v>0</v>
      </c>
      <c r="H34" s="52">
        <f>'ИД Свод'!CX310</f>
        <v>0</v>
      </c>
      <c r="I34" s="52">
        <f>'ИД Свод'!CX379</f>
        <v>0</v>
      </c>
      <c r="J34" s="52">
        <f>'ИД Свод'!CX448</f>
        <v>0</v>
      </c>
      <c r="K34" s="52">
        <f>'ИД Свод'!CX517</f>
        <v>0</v>
      </c>
    </row>
    <row r="35" spans="1:11" ht="30">
      <c r="A35" s="45" t="str">
        <f>'Методика оценки'!$A$159</f>
        <v>N3.3.</v>
      </c>
      <c r="B35" s="45" t="str">
        <f>'Методика оценки'!$C$159</f>
        <v xml:space="preserve">Характер личных взаимоотношений родителей с воспитателями и помощниками воспитателей </v>
      </c>
      <c r="C35" s="79">
        <f>'Методика оценки'!$D$159*C20</f>
        <v>0.03</v>
      </c>
      <c r="D35" s="51">
        <f>'ИД Свод'!CX35</f>
        <v>0</v>
      </c>
      <c r="E35" s="51">
        <f>'ИД Свод'!CX104</f>
        <v>0</v>
      </c>
      <c r="F35" s="51">
        <f>'ИД Свод'!CX173</f>
        <v>0</v>
      </c>
      <c r="G35" s="51">
        <f>'ИД Свод'!CX242</f>
        <v>0</v>
      </c>
      <c r="H35" s="51">
        <f>'ИД Свод'!CX311</f>
        <v>0</v>
      </c>
      <c r="I35" s="51">
        <f>'ИД Свод'!CX380</f>
        <v>0</v>
      </c>
      <c r="J35" s="51">
        <f>'ИД Свод'!CX449</f>
        <v>0</v>
      </c>
      <c r="K35" s="51">
        <f>'ИД Свод'!CX518</f>
        <v>0</v>
      </c>
    </row>
    <row r="36" spans="1:11" ht="28.5">
      <c r="A36" s="66" t="str">
        <f>'Методика оценки'!$A$165</f>
        <v>N4</v>
      </c>
      <c r="B36" s="57" t="str">
        <f>'Методика оценки'!$B$165</f>
        <v>IV. Обеспеченность материально-техническими ресурсами</v>
      </c>
      <c r="C36" s="78">
        <f>'Методика оценки'!$D$165</f>
        <v>0.2</v>
      </c>
      <c r="D36" s="50">
        <f>'ИД Свод'!CX36</f>
        <v>0</v>
      </c>
      <c r="E36" s="50">
        <f>'ИД Свод'!CX105</f>
        <v>0</v>
      </c>
      <c r="F36" s="50">
        <f>'ИД Свод'!CX174</f>
        <v>0</v>
      </c>
      <c r="G36" s="50">
        <f>'ИД Свод'!CX243</f>
        <v>0</v>
      </c>
      <c r="H36" s="50">
        <f>'ИД Свод'!CX312</f>
        <v>0</v>
      </c>
      <c r="I36" s="50">
        <f>'ИД Свод'!CX381</f>
        <v>0</v>
      </c>
      <c r="J36" s="50">
        <f>'ИД Свод'!CX450</f>
        <v>0</v>
      </c>
      <c r="K36" s="50">
        <f>'ИД Свод'!CX519</f>
        <v>0</v>
      </c>
    </row>
    <row r="37" spans="1:11" ht="30">
      <c r="A37" s="45" t="str">
        <f>'Методика оценки'!$A$166</f>
        <v>N4.1.</v>
      </c>
      <c r="B37" s="45" t="str">
        <f>'Методика оценки'!$C$166</f>
        <v>Оснащение помещений и прилегающей территории детского сада</v>
      </c>
      <c r="C37" s="79">
        <f>'Методика оценки'!$D$166*C36</f>
        <v>0.1</v>
      </c>
      <c r="D37" s="51">
        <f>'ИД Свод'!CX37</f>
        <v>0</v>
      </c>
      <c r="E37" s="51">
        <f>'ИД Свод'!CX106</f>
        <v>0</v>
      </c>
      <c r="F37" s="51">
        <f>'ИД Свод'!CX175</f>
        <v>0</v>
      </c>
      <c r="G37" s="51">
        <f>'ИД Свод'!CX244</f>
        <v>0</v>
      </c>
      <c r="H37" s="51">
        <f>'ИД Свод'!CX313</f>
        <v>0</v>
      </c>
      <c r="I37" s="51">
        <f>'ИД Свод'!CX382</f>
        <v>0</v>
      </c>
      <c r="J37" s="51">
        <f>'ИД Свод'!CX451</f>
        <v>0</v>
      </c>
      <c r="K37" s="51">
        <f>'ИД Свод'!CX520</f>
        <v>0</v>
      </c>
    </row>
    <row r="38" spans="1:11">
      <c r="A38" s="67" t="str">
        <f>'Методика оценки'!$A$167</f>
        <v>N4.1.1.</v>
      </c>
      <c r="B38" s="54" t="str">
        <f>'Методика оценки'!$C$167</f>
        <v>Оснащение спален</v>
      </c>
      <c r="C38" s="80">
        <f>'Методика оценки'!$D$167*C37</f>
        <v>1.4999999999999999E-2</v>
      </c>
      <c r="D38" s="49">
        <f>'ИД Свод'!CX38</f>
        <v>0</v>
      </c>
      <c r="E38" s="49">
        <f>'ИД Свод'!CX107</f>
        <v>0</v>
      </c>
      <c r="F38" s="49">
        <f>'ИД Свод'!CX176</f>
        <v>0</v>
      </c>
      <c r="G38" s="49">
        <f>'ИД Свод'!CX245</f>
        <v>0</v>
      </c>
      <c r="H38" s="49">
        <f>'ИД Свод'!CX314</f>
        <v>0</v>
      </c>
      <c r="I38" s="49">
        <f>'ИД Свод'!CX383</f>
        <v>0</v>
      </c>
      <c r="J38" s="49">
        <f>'ИД Свод'!CX452</f>
        <v>0</v>
      </c>
      <c r="K38" s="49">
        <f>'ИД Свод'!CX521</f>
        <v>0</v>
      </c>
    </row>
    <row r="39" spans="1:11">
      <c r="A39" s="67" t="str">
        <f>'Методика оценки'!$A$173</f>
        <v>N4.1.2.</v>
      </c>
      <c r="B39" s="54" t="str">
        <f>'Методика оценки'!$C$173</f>
        <v>Оснащение игровых комнат / классов</v>
      </c>
      <c r="C39" s="80">
        <f>'Методика оценки'!$D$173*C37</f>
        <v>1.4999999999999999E-2</v>
      </c>
      <c r="D39" s="49">
        <f>'ИД Свод'!CX39</f>
        <v>0</v>
      </c>
      <c r="E39" s="49">
        <f>'ИД Свод'!CX108</f>
        <v>0</v>
      </c>
      <c r="F39" s="49">
        <f>'ИД Свод'!CX177</f>
        <v>0</v>
      </c>
      <c r="G39" s="49">
        <f>'ИД Свод'!CX246</f>
        <v>0</v>
      </c>
      <c r="H39" s="49">
        <f>'ИД Свод'!CX315</f>
        <v>0</v>
      </c>
      <c r="I39" s="49">
        <f>'ИД Свод'!CX384</f>
        <v>0</v>
      </c>
      <c r="J39" s="49">
        <f>'ИД Свод'!CX453</f>
        <v>0</v>
      </c>
      <c r="K39" s="49">
        <f>'ИД Свод'!CX522</f>
        <v>0</v>
      </c>
    </row>
    <row r="40" spans="1:11">
      <c r="A40" s="67" t="str">
        <f>'Методика оценки'!$A$179</f>
        <v>N4.1.3.</v>
      </c>
      <c r="B40" s="54" t="str">
        <f>'Методика оценки'!$C$179</f>
        <v>Оснащение раздевалки (шкафчиков)</v>
      </c>
      <c r="C40" s="80">
        <f>'Методика оценки'!$D$179*C37</f>
        <v>1.0000000000000002E-2</v>
      </c>
      <c r="D40" s="49">
        <f>'ИД Свод'!CX40</f>
        <v>0</v>
      </c>
      <c r="E40" s="49">
        <f>'ИД Свод'!CX109</f>
        <v>0</v>
      </c>
      <c r="F40" s="49">
        <f>'ИД Свод'!CX178</f>
        <v>0</v>
      </c>
      <c r="G40" s="49">
        <f>'ИД Свод'!CX247</f>
        <v>0</v>
      </c>
      <c r="H40" s="49">
        <f>'ИД Свод'!CX316</f>
        <v>0</v>
      </c>
      <c r="I40" s="49">
        <f>'ИД Свод'!CX385</f>
        <v>0</v>
      </c>
      <c r="J40" s="49">
        <f>'ИД Свод'!CX454</f>
        <v>0</v>
      </c>
      <c r="K40" s="49">
        <f>'ИД Свод'!CX523</f>
        <v>0</v>
      </c>
    </row>
    <row r="41" spans="1:11">
      <c r="A41" s="67" t="str">
        <f>'Методика оценки'!$A$185</f>
        <v>N4.1.4.</v>
      </c>
      <c r="B41" s="54" t="str">
        <f>'Методика оценки'!$C$185</f>
        <v>Оснащение кухни / столовой</v>
      </c>
      <c r="C41" s="80">
        <f>'Методика оценки'!$D$185*C37</f>
        <v>1.0000000000000002E-2</v>
      </c>
      <c r="D41" s="49">
        <f>'ИД Свод'!CX41</f>
        <v>0</v>
      </c>
      <c r="E41" s="49">
        <f>'ИД Свод'!CX110</f>
        <v>0</v>
      </c>
      <c r="F41" s="49">
        <f>'ИД Свод'!CX179</f>
        <v>0</v>
      </c>
      <c r="G41" s="49">
        <f>'ИД Свод'!CX248</f>
        <v>0</v>
      </c>
      <c r="H41" s="49">
        <f>'ИД Свод'!CX317</f>
        <v>0</v>
      </c>
      <c r="I41" s="49">
        <f>'ИД Свод'!CX386</f>
        <v>0</v>
      </c>
      <c r="J41" s="49">
        <f>'ИД Свод'!CX455</f>
        <v>0</v>
      </c>
      <c r="K41" s="49">
        <f>'ИД Свод'!CX524</f>
        <v>0</v>
      </c>
    </row>
    <row r="42" spans="1:11">
      <c r="A42" s="67" t="str">
        <f>'Методика оценки'!$A$191</f>
        <v>N4.1.5.</v>
      </c>
      <c r="B42" s="54" t="str">
        <f>'Методика оценки'!$C$191</f>
        <v>Оснащение медицинского кабинета</v>
      </c>
      <c r="C42" s="80">
        <f>'Методика оценки'!$D$191*C37</f>
        <v>1.0000000000000002E-2</v>
      </c>
      <c r="D42" s="49">
        <f>'ИД Свод'!CX42</f>
        <v>0</v>
      </c>
      <c r="E42" s="49">
        <f>'ИД Свод'!CX111</f>
        <v>0</v>
      </c>
      <c r="F42" s="49">
        <f>'ИД Свод'!CX180</f>
        <v>0</v>
      </c>
      <c r="G42" s="49">
        <f>'ИД Свод'!CX249</f>
        <v>0</v>
      </c>
      <c r="H42" s="49">
        <f>'ИД Свод'!CX318</f>
        <v>0</v>
      </c>
      <c r="I42" s="49">
        <f>'ИД Свод'!CX387</f>
        <v>0</v>
      </c>
      <c r="J42" s="49">
        <f>'ИД Свод'!CX456</f>
        <v>0</v>
      </c>
      <c r="K42" s="49">
        <f>'ИД Свод'!CX525</f>
        <v>0</v>
      </c>
    </row>
    <row r="43" spans="1:11">
      <c r="A43" s="67" t="str">
        <f>'Методика оценки'!$A$197</f>
        <v>N4.1.6.</v>
      </c>
      <c r="B43" s="54" t="str">
        <f>'Методика оценки'!$C$197</f>
        <v>Оснащение бассейна</v>
      </c>
      <c r="C43" s="80">
        <f>'Методика оценки'!$D$197*C37</f>
        <v>1.0000000000000002E-2</v>
      </c>
      <c r="D43" s="49">
        <f>'ИД Свод'!CX43</f>
        <v>0</v>
      </c>
      <c r="E43" s="49">
        <f>'ИД Свод'!CX112</f>
        <v>0</v>
      </c>
      <c r="F43" s="49">
        <f>'ИД Свод'!CX181</f>
        <v>0</v>
      </c>
      <c r="G43" s="49">
        <f>'ИД Свод'!CX250</f>
        <v>0</v>
      </c>
      <c r="H43" s="49">
        <f>'ИД Свод'!CX319</f>
        <v>0</v>
      </c>
      <c r="I43" s="49">
        <f>'ИД Свод'!CX388</f>
        <v>0</v>
      </c>
      <c r="J43" s="49">
        <f>'ИД Свод'!CX457</f>
        <v>0</v>
      </c>
      <c r="K43" s="49">
        <f>'ИД Свод'!CX526</f>
        <v>0</v>
      </c>
    </row>
    <row r="44" spans="1:11">
      <c r="A44" s="67" t="str">
        <f>'Методика оценки'!$A$203</f>
        <v>N4.1.7.</v>
      </c>
      <c r="B44" s="54" t="str">
        <f>'Методика оценки'!$C$203</f>
        <v>Оснащение музыкального зала</v>
      </c>
      <c r="C44" s="80">
        <f>'Методика оценки'!$D$203*C37</f>
        <v>1.0000000000000002E-2</v>
      </c>
      <c r="D44" s="49">
        <f>'ИД Свод'!CX44</f>
        <v>0</v>
      </c>
      <c r="E44" s="49">
        <f>'ИД Свод'!CX113</f>
        <v>0</v>
      </c>
      <c r="F44" s="49">
        <f>'ИД Свод'!CX182</f>
        <v>0</v>
      </c>
      <c r="G44" s="49">
        <f>'ИД Свод'!CX251</f>
        <v>0</v>
      </c>
      <c r="H44" s="49">
        <f>'ИД Свод'!CX320</f>
        <v>0</v>
      </c>
      <c r="I44" s="49">
        <f>'ИД Свод'!CX389</f>
        <v>0</v>
      </c>
      <c r="J44" s="49">
        <f>'ИД Свод'!CX458</f>
        <v>0</v>
      </c>
      <c r="K44" s="49">
        <f>'ИД Свод'!CX527</f>
        <v>0</v>
      </c>
    </row>
    <row r="45" spans="1:11">
      <c r="A45" s="67" t="str">
        <f>'Методика оценки'!$A$209</f>
        <v>N4.1.8.</v>
      </c>
      <c r="B45" s="54" t="str">
        <f>'Методика оценки'!$C$209</f>
        <v>Оснащение физкультурного зала</v>
      </c>
      <c r="C45" s="80">
        <f>'Методика оценки'!$D$209*C37</f>
        <v>1.0000000000000002E-2</v>
      </c>
      <c r="D45" s="49">
        <f>'ИД Свод'!CX45</f>
        <v>0</v>
      </c>
      <c r="E45" s="49">
        <f>'ИД Свод'!CX114</f>
        <v>0</v>
      </c>
      <c r="F45" s="49">
        <f>'ИД Свод'!CX183</f>
        <v>0</v>
      </c>
      <c r="G45" s="49">
        <f>'ИД Свод'!CX252</f>
        <v>0</v>
      </c>
      <c r="H45" s="49">
        <f>'ИД Свод'!CX321</f>
        <v>0</v>
      </c>
      <c r="I45" s="49">
        <f>'ИД Свод'!CX390</f>
        <v>0</v>
      </c>
      <c r="J45" s="49">
        <f>'ИД Свод'!CX459</f>
        <v>0</v>
      </c>
      <c r="K45" s="49">
        <f>'ИД Свод'!CX528</f>
        <v>0</v>
      </c>
    </row>
    <row r="46" spans="1:11">
      <c r="A46" s="67" t="str">
        <f>'Методика оценки'!$A$215</f>
        <v>N4.1.9.</v>
      </c>
      <c r="B46" s="54" t="str">
        <f>'Методика оценки'!$C$215</f>
        <v>Оснащение прогулочной площадки</v>
      </c>
      <c r="C46" s="80">
        <f>'Методика оценки'!$D$215*C37</f>
        <v>1.0000000000000002E-2</v>
      </c>
      <c r="D46" s="49">
        <f>'ИД Свод'!CX46</f>
        <v>0</v>
      </c>
      <c r="E46" s="49">
        <f>'ИД Свод'!CX115</f>
        <v>0</v>
      </c>
      <c r="F46" s="49">
        <f>'ИД Свод'!CX184</f>
        <v>0</v>
      </c>
      <c r="G46" s="49">
        <f>'ИД Свод'!CX253</f>
        <v>0</v>
      </c>
      <c r="H46" s="49">
        <f>'ИД Свод'!CX322</f>
        <v>0</v>
      </c>
      <c r="I46" s="49">
        <f>'ИД Свод'!CX391</f>
        <v>0</v>
      </c>
      <c r="J46" s="49">
        <f>'ИД Свод'!CX460</f>
        <v>0</v>
      </c>
      <c r="K46" s="49">
        <f>'ИД Свод'!CX529</f>
        <v>0</v>
      </c>
    </row>
    <row r="47" spans="1:11">
      <c r="A47" s="45" t="str">
        <f>'Методика оценки'!$A$221</f>
        <v>N4.2.</v>
      </c>
      <c r="B47" s="45" t="str">
        <f>'Методика оценки'!$C$221</f>
        <v>Состояние имущества детского сада</v>
      </c>
      <c r="C47" s="79">
        <f>'Методика оценки'!$D$221*C36</f>
        <v>0.1</v>
      </c>
      <c r="D47" s="51">
        <f>'ИД Свод'!CX47</f>
        <v>0</v>
      </c>
      <c r="E47" s="51">
        <f>'ИД Свод'!CX116</f>
        <v>0</v>
      </c>
      <c r="F47" s="51">
        <f>'ИД Свод'!CX185</f>
        <v>0</v>
      </c>
      <c r="G47" s="51">
        <f>'ИД Свод'!CX254</f>
        <v>0</v>
      </c>
      <c r="H47" s="51">
        <f>'ИД Свод'!CX323</f>
        <v>0</v>
      </c>
      <c r="I47" s="51">
        <f>'ИД Свод'!CX392</f>
        <v>0</v>
      </c>
      <c r="J47" s="51">
        <f>'ИД Свод'!CX461</f>
        <v>0</v>
      </c>
      <c r="K47" s="51">
        <f>'ИД Свод'!CX530</f>
        <v>0</v>
      </c>
    </row>
    <row r="48" spans="1:11">
      <c r="A48" s="67" t="str">
        <f>'Методика оценки'!$A$222</f>
        <v>N4.2.1.</v>
      </c>
      <c r="B48" s="54" t="str">
        <f>'Методика оценки'!$C$222</f>
        <v>Состояние здания детского сада</v>
      </c>
      <c r="C48" s="81">
        <f>'Методика оценки'!$D$222*C47</f>
        <v>3.3300000000000003E-2</v>
      </c>
      <c r="D48" s="49">
        <f>'ИД Свод'!CX48</f>
        <v>0</v>
      </c>
      <c r="E48" s="49">
        <f>'ИД Свод'!CX117</f>
        <v>0</v>
      </c>
      <c r="F48" s="49">
        <f>'ИД Свод'!CX186</f>
        <v>0</v>
      </c>
      <c r="G48" s="49">
        <f>'ИД Свод'!CX255</f>
        <v>0</v>
      </c>
      <c r="H48" s="49">
        <f>'ИД Свод'!CX324</f>
        <v>0</v>
      </c>
      <c r="I48" s="49">
        <f>'ИД Свод'!CX393</f>
        <v>0</v>
      </c>
      <c r="J48" s="49">
        <f>'ИД Свод'!CX462</f>
        <v>0</v>
      </c>
      <c r="K48" s="49">
        <f>'ИД Свод'!CX531</f>
        <v>0</v>
      </c>
    </row>
    <row r="49" spans="1:11" ht="30">
      <c r="A49" s="67" t="str">
        <f>'Методика оценки'!$A$228</f>
        <v>N4.2.2.</v>
      </c>
      <c r="B49" s="54" t="str">
        <f>'Методика оценки'!$C$228</f>
        <v>Состояние инженерно-коммунальных систем (отопление, водопровод и канализация, электроснабжение)</v>
      </c>
      <c r="C49" s="81">
        <f>'Методика оценки'!$D$228*C47</f>
        <v>3.3300000000000003E-2</v>
      </c>
      <c r="D49" s="49">
        <f>'ИД Свод'!CX49</f>
        <v>0</v>
      </c>
      <c r="E49" s="49">
        <f>'ИД Свод'!CX118</f>
        <v>0</v>
      </c>
      <c r="F49" s="49">
        <f>'ИД Свод'!CX187</f>
        <v>0</v>
      </c>
      <c r="G49" s="49">
        <f>'ИД Свод'!CX256</f>
        <v>0</v>
      </c>
      <c r="H49" s="49">
        <f>'ИД Свод'!CX325</f>
        <v>0</v>
      </c>
      <c r="I49" s="49">
        <f>'ИД Свод'!CX394</f>
        <v>0</v>
      </c>
      <c r="J49" s="49">
        <f>'ИД Свод'!CX463</f>
        <v>0</v>
      </c>
      <c r="K49" s="49">
        <f>'ИД Свод'!CX532</f>
        <v>0</v>
      </c>
    </row>
    <row r="50" spans="1:11" ht="45">
      <c r="A50" s="67" t="str">
        <f>'Методика оценки'!$A$234</f>
        <v>N4.2.3.</v>
      </c>
      <c r="B50" s="54" t="str">
        <f>'Методика оценки'!$C$234</f>
        <v>Обеспеченность здания системами безопасности (видеонаблюдение, охранная и противопожарная сигнализации и др.)</v>
      </c>
      <c r="C50" s="81">
        <f>'Методика оценки'!$D$234*C47</f>
        <v>3.3300000000000003E-2</v>
      </c>
      <c r="D50" s="49">
        <f>'ИД Свод'!CX50</f>
        <v>0</v>
      </c>
      <c r="E50" s="49">
        <f>'ИД Свод'!CX119</f>
        <v>0</v>
      </c>
      <c r="F50" s="49">
        <f>'ИД Свод'!CX188</f>
        <v>0</v>
      </c>
      <c r="G50" s="49">
        <f>'ИД Свод'!CX257</f>
        <v>0</v>
      </c>
      <c r="H50" s="49">
        <f>'ИД Свод'!CX326</f>
        <v>0</v>
      </c>
      <c r="I50" s="49">
        <f>'ИД Свод'!CX395</f>
        <v>0</v>
      </c>
      <c r="J50" s="49">
        <f>'ИД Свод'!CX464</f>
        <v>0</v>
      </c>
      <c r="K50" s="49">
        <f>'ИД Свод'!CX533</f>
        <v>0</v>
      </c>
    </row>
    <row r="51" spans="1:11">
      <c r="A51" s="66" t="str">
        <f>'Методика оценки'!$A$240</f>
        <v>N5</v>
      </c>
      <c r="B51" s="57" t="str">
        <f>'Методика оценки'!$B$240</f>
        <v>V. Обеспеченность финансовыми ресурсами</v>
      </c>
      <c r="C51" s="78">
        <f>'Методика оценки'!$D$240</f>
        <v>0.1</v>
      </c>
      <c r="D51" s="50">
        <f>'ИД Свод'!CX51</f>
        <v>0</v>
      </c>
      <c r="E51" s="50">
        <f>'ИД Свод'!CX120</f>
        <v>0</v>
      </c>
      <c r="F51" s="50">
        <f>'ИД Свод'!CX189</f>
        <v>0</v>
      </c>
      <c r="G51" s="50">
        <f>'ИД Свод'!CX258</f>
        <v>0</v>
      </c>
      <c r="H51" s="50">
        <f>'ИД Свод'!CX327</f>
        <v>0</v>
      </c>
      <c r="I51" s="50">
        <f>'ИД Свод'!CX396</f>
        <v>0</v>
      </c>
      <c r="J51" s="50">
        <f>'ИД Свод'!CX465</f>
        <v>0</v>
      </c>
      <c r="K51" s="50">
        <f>'ИД Свод'!CX534</f>
        <v>0</v>
      </c>
    </row>
    <row r="52" spans="1:11" ht="30">
      <c r="A52" s="62" t="str">
        <f>'Методика оценки'!$A$241</f>
        <v>N5.1.</v>
      </c>
      <c r="B52" s="45" t="str">
        <f>'Методика оценки'!$C$241</f>
        <v>Адекватность и целесообразность обязательных и дополнительных сборов с родителей</v>
      </c>
      <c r="C52" s="82">
        <f>'Методика оценки'!$D$241*C51</f>
        <v>0.06</v>
      </c>
      <c r="D52" s="53">
        <f>'ИД Свод'!CX52</f>
        <v>0</v>
      </c>
      <c r="E52" s="53">
        <f>'ИД Свод'!CX121</f>
        <v>0</v>
      </c>
      <c r="F52" s="53">
        <f>'ИД Свод'!CX190</f>
        <v>0</v>
      </c>
      <c r="G52" s="53">
        <f>'ИД Свод'!CX259</f>
        <v>0</v>
      </c>
      <c r="H52" s="53">
        <f>'ИД Свод'!CX328</f>
        <v>0</v>
      </c>
      <c r="I52" s="53">
        <f>'ИД Свод'!CX397</f>
        <v>0</v>
      </c>
      <c r="J52" s="53">
        <f>'ИД Свод'!CX466</f>
        <v>0</v>
      </c>
      <c r="K52" s="53">
        <f>'ИД Свод'!CX535</f>
        <v>0</v>
      </c>
    </row>
    <row r="53" spans="1:11">
      <c r="A53" s="67" t="str">
        <f>'Методика оценки'!$A$242</f>
        <v>N5.1.1.</v>
      </c>
      <c r="B53" s="54" t="str">
        <f>'Методика оценки'!$C$242</f>
        <v>Адекватность размера родительской платы</v>
      </c>
      <c r="C53" s="80">
        <f>'Методика оценки'!$D$242*C52</f>
        <v>0.03</v>
      </c>
      <c r="D53" s="49">
        <f>'ИД Свод'!CX53</f>
        <v>0</v>
      </c>
      <c r="E53" s="49">
        <f>'ИД Свод'!CX122</f>
        <v>0</v>
      </c>
      <c r="F53" s="49">
        <f>'ИД Свод'!CX191</f>
        <v>0</v>
      </c>
      <c r="G53" s="49">
        <f>'ИД Свод'!CX260</f>
        <v>0</v>
      </c>
      <c r="H53" s="49">
        <f>'ИД Свод'!CX329</f>
        <v>0</v>
      </c>
      <c r="I53" s="49">
        <f>'ИД Свод'!CX398</f>
        <v>0</v>
      </c>
      <c r="J53" s="49">
        <f>'ИД Свод'!CX467</f>
        <v>0</v>
      </c>
      <c r="K53" s="49">
        <f>'ИД Свод'!CX536</f>
        <v>0</v>
      </c>
    </row>
    <row r="54" spans="1:11">
      <c r="A54" s="67" t="str">
        <f>'Методика оценки'!$A$248</f>
        <v>N5.1.2.</v>
      </c>
      <c r="B54" s="54" t="str">
        <f>'Методика оценки'!$C$248</f>
        <v>Целесообразность дополнительных сборов с родителей</v>
      </c>
      <c r="C54" s="80">
        <f>'Методика оценки'!$D$248*C52</f>
        <v>0.03</v>
      </c>
      <c r="D54" s="49">
        <f>'ИД Свод'!CX54</f>
        <v>0</v>
      </c>
      <c r="E54" s="49">
        <f>'ИД Свод'!CX123</f>
        <v>0</v>
      </c>
      <c r="F54" s="49">
        <f>'ИД Свод'!CX192</f>
        <v>0</v>
      </c>
      <c r="G54" s="49">
        <f>'ИД Свод'!CX261</f>
        <v>0</v>
      </c>
      <c r="H54" s="49">
        <f>'ИД Свод'!CX330</f>
        <v>0</v>
      </c>
      <c r="I54" s="49">
        <f>'ИД Свод'!CX399</f>
        <v>0</v>
      </c>
      <c r="J54" s="49">
        <f>'ИД Свод'!CX468</f>
        <v>0</v>
      </c>
      <c r="K54" s="49">
        <f>'ИД Свод'!CX537</f>
        <v>0</v>
      </c>
    </row>
    <row r="55" spans="1:11">
      <c r="A55" s="62" t="str">
        <f>'Методика оценки'!$A$254</f>
        <v>N5.2.</v>
      </c>
      <c r="B55" s="62" t="str">
        <f>'Методика оценки'!$C$254</f>
        <v>Финансовое положение детского сада в целом</v>
      </c>
      <c r="C55" s="82">
        <f>'Методика оценки'!$D$254*C51</f>
        <v>4.0000000000000008E-2</v>
      </c>
      <c r="D55" s="53">
        <f>'ИД Свод'!CX55</f>
        <v>0</v>
      </c>
      <c r="E55" s="53">
        <f>'ИД Свод'!CX124</f>
        <v>0</v>
      </c>
      <c r="F55" s="53">
        <f>'ИД Свод'!CX193</f>
        <v>0</v>
      </c>
      <c r="G55" s="53">
        <f>'ИД Свод'!CX262</f>
        <v>0</v>
      </c>
      <c r="H55" s="53">
        <f>'ИД Свод'!CX331</f>
        <v>0</v>
      </c>
      <c r="I55" s="53">
        <f>'ИД Свод'!CX400</f>
        <v>0</v>
      </c>
      <c r="J55" s="53">
        <f>'ИД Свод'!CX469</f>
        <v>0</v>
      </c>
      <c r="K55" s="53">
        <f>'ИД Свод'!CX538</f>
        <v>0</v>
      </c>
    </row>
    <row r="56" spans="1:11">
      <c r="A56" s="66" t="str">
        <f>'Методика оценки'!$A$260</f>
        <v>N6</v>
      </c>
      <c r="B56" s="57" t="str">
        <f>'Методика оценки'!$B$260</f>
        <v>VI. Качество информирования</v>
      </c>
      <c r="C56" s="78">
        <f>'Методика оценки'!$D$260</f>
        <v>0.1</v>
      </c>
      <c r="D56" s="50">
        <f>'ИД Свод'!CX56</f>
        <v>0</v>
      </c>
      <c r="E56" s="50">
        <f>'ИД Свод'!CX125</f>
        <v>0</v>
      </c>
      <c r="F56" s="50">
        <f>'ИД Свод'!CX194</f>
        <v>0</v>
      </c>
      <c r="G56" s="50">
        <f>'ИД Свод'!CX263</f>
        <v>0</v>
      </c>
      <c r="H56" s="50">
        <f>'ИД Свод'!CX332</f>
        <v>0</v>
      </c>
      <c r="I56" s="50">
        <f>'ИД Свод'!CX401</f>
        <v>0</v>
      </c>
      <c r="J56" s="50">
        <f>'ИД Свод'!CX470</f>
        <v>0</v>
      </c>
      <c r="K56" s="50">
        <f>'ИД Свод'!CX539</f>
        <v>0</v>
      </c>
    </row>
    <row r="57" spans="1:11" ht="30">
      <c r="A57" s="62" t="str">
        <f>'Методика оценки'!$A$261</f>
        <v>N6.1.</v>
      </c>
      <c r="B57" s="45" t="str">
        <f>'Методика оценки'!$C$261</f>
        <v>Своевременность и полнота представления информации о работе детского сада</v>
      </c>
      <c r="C57" s="82">
        <f>'Методика оценки'!$D$261*C56</f>
        <v>0.05</v>
      </c>
      <c r="D57" s="53">
        <f>'ИД Свод'!CX57</f>
        <v>0</v>
      </c>
      <c r="E57" s="53">
        <f>'ИД Свод'!CX126</f>
        <v>0</v>
      </c>
      <c r="F57" s="53">
        <f>'ИД Свод'!CX195</f>
        <v>0</v>
      </c>
      <c r="G57" s="53">
        <f>'ИД Свод'!CX264</f>
        <v>0</v>
      </c>
      <c r="H57" s="53">
        <f>'ИД Свод'!CX333</f>
        <v>0</v>
      </c>
      <c r="I57" s="53">
        <f>'ИД Свод'!CX402</f>
        <v>0</v>
      </c>
      <c r="J57" s="53">
        <f>'ИД Свод'!CX471</f>
        <v>0</v>
      </c>
      <c r="K57" s="53">
        <f>'ИД Свод'!CX540</f>
        <v>0</v>
      </c>
    </row>
    <row r="58" spans="1:11" ht="30">
      <c r="A58" s="67" t="str">
        <f>'Методика оценки'!$A$262</f>
        <v>N6.1.1.</v>
      </c>
      <c r="B58" s="54" t="str">
        <f>'Методика оценки'!$C$262</f>
        <v>Своевременность и полнота представления информации о работе детского сада на родительских собраниях</v>
      </c>
      <c r="C58" s="81">
        <f>'Методика оценки'!$D$262*C57</f>
        <v>1.6650000000000002E-2</v>
      </c>
      <c r="D58" s="52">
        <f>'ИД Свод'!CX58</f>
        <v>0</v>
      </c>
      <c r="E58" s="52">
        <f>'ИД Свод'!CX127</f>
        <v>0</v>
      </c>
      <c r="F58" s="52">
        <f>'ИД Свод'!CX196</f>
        <v>0</v>
      </c>
      <c r="G58" s="52">
        <f>'ИД Свод'!CX265</f>
        <v>0</v>
      </c>
      <c r="H58" s="52">
        <f>'ИД Свод'!CX334</f>
        <v>0</v>
      </c>
      <c r="I58" s="52">
        <f>'ИД Свод'!CX403</f>
        <v>0</v>
      </c>
      <c r="J58" s="52">
        <f>'ИД Свод'!CX472</f>
        <v>0</v>
      </c>
      <c r="K58" s="52">
        <f>'ИД Свод'!CX541</f>
        <v>0</v>
      </c>
    </row>
    <row r="59" spans="1:11" ht="30">
      <c r="A59" s="67" t="str">
        <f>'Методика оценки'!$A$268</f>
        <v>N6.1.2.</v>
      </c>
      <c r="B59" s="54" t="str">
        <f>'Методика оценки'!$C$268</f>
        <v>Своевременность и полнота представления информации о работе детского сада на информационных стендах</v>
      </c>
      <c r="C59" s="81">
        <f>'Методика оценки'!$D$268*C57</f>
        <v>1.6650000000000002E-2</v>
      </c>
      <c r="D59" s="52">
        <f>'ИД Свод'!CX59</f>
        <v>0</v>
      </c>
      <c r="E59" s="52">
        <f>'ИД Свод'!CX128</f>
        <v>0</v>
      </c>
      <c r="F59" s="52">
        <f>'ИД Свод'!CX197</f>
        <v>0</v>
      </c>
      <c r="G59" s="52">
        <f>'ИД Свод'!CX266</f>
        <v>0</v>
      </c>
      <c r="H59" s="52">
        <f>'ИД Свод'!CX335</f>
        <v>0</v>
      </c>
      <c r="I59" s="52">
        <f>'ИД Свод'!CX404</f>
        <v>0</v>
      </c>
      <c r="J59" s="52">
        <f>'ИД Свод'!CX473</f>
        <v>0</v>
      </c>
      <c r="K59" s="52">
        <f>'ИД Свод'!CX542</f>
        <v>0</v>
      </c>
    </row>
    <row r="60" spans="1:11" ht="30">
      <c r="A60" s="67" t="str">
        <f>'Методика оценки'!$A$274</f>
        <v>N6.1.3.</v>
      </c>
      <c r="B60" s="54" t="str">
        <f>'Методика оценки'!$C$274</f>
        <v>Своевременность и полнота представления информации на сайте детского сада</v>
      </c>
      <c r="C60" s="81">
        <f>'Методика оценки'!$D$274*C57</f>
        <v>1.6650000000000002E-2</v>
      </c>
      <c r="D60" s="52">
        <f>'ИД Свод'!CX60</f>
        <v>0</v>
      </c>
      <c r="E60" s="52">
        <f>'ИД Свод'!CX129</f>
        <v>0</v>
      </c>
      <c r="F60" s="52">
        <f>'ИД Свод'!CX198</f>
        <v>0</v>
      </c>
      <c r="G60" s="52">
        <f>'ИД Свод'!CX267</f>
        <v>0</v>
      </c>
      <c r="H60" s="52">
        <f>'ИД Свод'!CX336</f>
        <v>0</v>
      </c>
      <c r="I60" s="52">
        <f>'ИД Свод'!CX405</f>
        <v>0</v>
      </c>
      <c r="J60" s="52">
        <f>'ИД Свод'!CX474</f>
        <v>0</v>
      </c>
      <c r="K60" s="52">
        <f>'ИД Свод'!CX543</f>
        <v>0</v>
      </c>
    </row>
    <row r="61" spans="1:11" ht="30">
      <c r="A61" s="62" t="str">
        <f>'Методика оценки'!$A$280</f>
        <v>N6.2.</v>
      </c>
      <c r="B61" s="45" t="str">
        <f>'Методика оценки'!$C$280</f>
        <v>Своевременность и полнота представления информации о здоровье и обучении ребёнка (детей)</v>
      </c>
      <c r="C61" s="82">
        <f>'Методика оценки'!$D$280*C56</f>
        <v>0.05</v>
      </c>
      <c r="D61" s="53">
        <f>'ИД Свод'!CX61</f>
        <v>0</v>
      </c>
      <c r="E61" s="53">
        <f>'ИД Свод'!CX130</f>
        <v>0</v>
      </c>
      <c r="F61" s="53">
        <f>'ИД Свод'!CX199</f>
        <v>0</v>
      </c>
      <c r="G61" s="53">
        <f>'ИД Свод'!CX268</f>
        <v>0</v>
      </c>
      <c r="H61" s="53">
        <f>'ИД Свод'!CX337</f>
        <v>0</v>
      </c>
      <c r="I61" s="53">
        <f>'ИД Свод'!CX406</f>
        <v>0</v>
      </c>
      <c r="J61" s="53">
        <f>'ИД Свод'!CX475</f>
        <v>0</v>
      </c>
      <c r="K61" s="53">
        <f>'ИД Свод'!CX544</f>
        <v>0</v>
      </c>
    </row>
    <row r="62" spans="1:11">
      <c r="A62" s="63" t="str">
        <f>'Методика оценки'!$A$286</f>
        <v>N7</v>
      </c>
      <c r="B62" s="56" t="str">
        <f>'Методика оценки'!$B$286</f>
        <v>VII. Качество управления</v>
      </c>
      <c r="C62" s="78">
        <f>'Методика оценки'!$D$286</f>
        <v>0.15</v>
      </c>
      <c r="D62" s="50">
        <f>'ИД Свод'!CX62</f>
        <v>0</v>
      </c>
      <c r="E62" s="50">
        <f>'ИД Свод'!CX131</f>
        <v>0</v>
      </c>
      <c r="F62" s="50">
        <f>'ИД Свод'!CX200</f>
        <v>0</v>
      </c>
      <c r="G62" s="50">
        <f>'ИД Свод'!CX269</f>
        <v>0</v>
      </c>
      <c r="H62" s="50">
        <f>'ИД Свод'!CX338</f>
        <v>0</v>
      </c>
      <c r="I62" s="50">
        <f>'ИД Свод'!CX407</f>
        <v>0</v>
      </c>
      <c r="J62" s="50">
        <f>'ИД Свод'!CX476</f>
        <v>0</v>
      </c>
      <c r="K62" s="50">
        <f>'ИД Свод'!CX545</f>
        <v>0</v>
      </c>
    </row>
    <row r="63" spans="1:11">
      <c r="A63" s="62" t="str">
        <f>'Методика оценки'!$A$287</f>
        <v>N7.1.</v>
      </c>
      <c r="B63" s="45" t="str">
        <f>'Методика оценки'!$C$287</f>
        <v>Качество работы органов управления</v>
      </c>
      <c r="C63" s="82">
        <f>'Методика оценки'!$D$287*C62</f>
        <v>0.06</v>
      </c>
      <c r="D63" s="53">
        <f>'ИД Свод'!CX63</f>
        <v>0</v>
      </c>
      <c r="E63" s="53">
        <f>'ИД Свод'!CX132</f>
        <v>0</v>
      </c>
      <c r="F63" s="53">
        <f>'ИД Свод'!CX201</f>
        <v>0</v>
      </c>
      <c r="G63" s="53">
        <f>'ИД Свод'!CX270</f>
        <v>0</v>
      </c>
      <c r="H63" s="53">
        <f>'ИД Свод'!CX339</f>
        <v>0</v>
      </c>
      <c r="I63" s="53">
        <f>'ИД Свод'!CX408</f>
        <v>0</v>
      </c>
      <c r="J63" s="53">
        <f>'ИД Свод'!CX477</f>
        <v>0</v>
      </c>
      <c r="K63" s="53">
        <f>'ИД Свод'!CX546</f>
        <v>0</v>
      </c>
    </row>
    <row r="64" spans="1:11">
      <c r="A64" s="67" t="str">
        <f>'Методика оценки'!$A$288</f>
        <v>N7.1.1.</v>
      </c>
      <c r="B64" s="54" t="str">
        <f>'Методика оценки'!$C$288</f>
        <v>Качество работы заведующей и заместителей заведующей</v>
      </c>
      <c r="C64" s="80">
        <f>'Методика оценки'!$D$288*C63</f>
        <v>1.9980000000000001E-2</v>
      </c>
      <c r="D64" s="49">
        <f>'ИД Свод'!CX64</f>
        <v>0</v>
      </c>
      <c r="E64" s="49">
        <f>'ИД Свод'!CX133</f>
        <v>0</v>
      </c>
      <c r="F64" s="49">
        <f>'ИД Свод'!CX202</f>
        <v>0</v>
      </c>
      <c r="G64" s="49">
        <f>'ИД Свод'!CX271</f>
        <v>0</v>
      </c>
      <c r="H64" s="49">
        <f>'ИД Свод'!CX340</f>
        <v>0</v>
      </c>
      <c r="I64" s="49">
        <f>'ИД Свод'!CX409</f>
        <v>0</v>
      </c>
      <c r="J64" s="49">
        <f>'ИД Свод'!CX478</f>
        <v>0</v>
      </c>
      <c r="K64" s="49">
        <f>'ИД Свод'!CX547</f>
        <v>0</v>
      </c>
    </row>
    <row r="65" spans="1:11" ht="30">
      <c r="A65" s="67" t="str">
        <f>'Методика оценки'!$A$294</f>
        <v>N7.1.2.</v>
      </c>
      <c r="B65" s="54" t="str">
        <f>'Методика оценки'!$C$294</f>
        <v>Качество работы родительского совета, наблюдательного совета и др.</v>
      </c>
      <c r="C65" s="80">
        <f>'Методика оценки'!$D$294*C63</f>
        <v>1.9980000000000001E-2</v>
      </c>
      <c r="D65" s="49">
        <f>'ИД Свод'!CX65</f>
        <v>0</v>
      </c>
      <c r="E65" s="49">
        <f>'ИД Свод'!CX134</f>
        <v>0</v>
      </c>
      <c r="F65" s="49">
        <f>'ИД Свод'!CX203</f>
        <v>0</v>
      </c>
      <c r="G65" s="49">
        <f>'ИД Свод'!CX272</f>
        <v>0</v>
      </c>
      <c r="H65" s="49">
        <f>'ИД Свод'!CX341</f>
        <v>0</v>
      </c>
      <c r="I65" s="49">
        <f>'ИД Свод'!CX410</f>
        <v>0</v>
      </c>
      <c r="J65" s="49">
        <f>'ИД Свод'!CX479</f>
        <v>0</v>
      </c>
      <c r="K65" s="49">
        <f>'ИД Свод'!CX548</f>
        <v>0</v>
      </c>
    </row>
    <row r="66" spans="1:11" ht="30">
      <c r="A66" s="67" t="str">
        <f>'Методика оценки'!$A$300</f>
        <v>N7.1.3.</v>
      </c>
      <c r="B66" s="54" t="str">
        <f>'Методика оценки'!$C$300</f>
        <v>Качество взаимодействия родительского комитета с заведующей</v>
      </c>
      <c r="C66" s="80">
        <f>'Методика оценки'!$D$300*C63</f>
        <v>1.9980000000000001E-2</v>
      </c>
      <c r="D66" s="49">
        <f>'ИД Свод'!CX66</f>
        <v>0</v>
      </c>
      <c r="E66" s="49">
        <f>'ИД Свод'!CX135</f>
        <v>0</v>
      </c>
      <c r="F66" s="49">
        <f>'ИД Свод'!CX204</f>
        <v>0</v>
      </c>
      <c r="G66" s="49">
        <f>'ИД Свод'!CX273</f>
        <v>0</v>
      </c>
      <c r="H66" s="49">
        <f>'ИД Свод'!CX342</f>
        <v>0</v>
      </c>
      <c r="I66" s="49">
        <f>'ИД Свод'!CX411</f>
        <v>0</v>
      </c>
      <c r="J66" s="49">
        <f>'ИД Свод'!CX480</f>
        <v>0</v>
      </c>
      <c r="K66" s="49">
        <f>'ИД Свод'!CX549</f>
        <v>0</v>
      </c>
    </row>
    <row r="67" spans="1:11">
      <c r="A67" s="62" t="str">
        <f>'Методика оценки'!$A$306</f>
        <v>N7.2.</v>
      </c>
      <c r="B67" s="45" t="str">
        <f>'Методика оценки'!$C$306</f>
        <v>Удобство организации записи ребёнка в детский сад</v>
      </c>
      <c r="C67" s="82">
        <f>'Методика оценки'!$D$306*C62</f>
        <v>4.4999999999999998E-2</v>
      </c>
      <c r="D67" s="53">
        <f>'ИД Свод'!CX67</f>
        <v>0</v>
      </c>
      <c r="E67" s="53">
        <f>'ИД Свод'!CX136</f>
        <v>0</v>
      </c>
      <c r="F67" s="53">
        <f>'ИД Свод'!CX205</f>
        <v>0</v>
      </c>
      <c r="G67" s="53">
        <f>'ИД Свод'!CX274</f>
        <v>0</v>
      </c>
      <c r="H67" s="53">
        <f>'ИД Свод'!CX343</f>
        <v>0</v>
      </c>
      <c r="I67" s="53">
        <f>'ИД Свод'!CX412</f>
        <v>0</v>
      </c>
      <c r="J67" s="53">
        <f>'ИД Свод'!CX481</f>
        <v>0</v>
      </c>
      <c r="K67" s="53">
        <f>'ИД Свод'!CX550</f>
        <v>0</v>
      </c>
    </row>
    <row r="68" spans="1:11">
      <c r="A68" s="62" t="str">
        <f>'Методика оценки'!$A$312</f>
        <v>N7.3.</v>
      </c>
      <c r="B68" s="45" t="str">
        <f>'Методика оценки'!$C$312</f>
        <v>Реакция администрации ДОУ на жалобы родителей</v>
      </c>
      <c r="C68" s="82">
        <f>'Методика оценки'!$D$312*C62</f>
        <v>4.4999999999999998E-2</v>
      </c>
      <c r="D68" s="53">
        <f>'ИД Свод'!CX68</f>
        <v>0</v>
      </c>
      <c r="E68" s="53">
        <f>'ИД Свод'!CX137</f>
        <v>0</v>
      </c>
      <c r="F68" s="53">
        <f>'ИД Свод'!CX206</f>
        <v>0</v>
      </c>
      <c r="G68" s="53">
        <f>'ИД Свод'!CX275</f>
        <v>0</v>
      </c>
      <c r="H68" s="53">
        <f>'ИД Свод'!CX344</f>
        <v>0</v>
      </c>
      <c r="I68" s="53">
        <f>'ИД Свод'!CX413</f>
        <v>0</v>
      </c>
      <c r="J68" s="53">
        <f>'ИД Свод'!CX482</f>
        <v>0</v>
      </c>
      <c r="K68" s="53">
        <f>'ИД Свод'!CX551</f>
        <v>0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AE10"/>
  <sheetViews>
    <sheetView zoomScale="70" zoomScaleNormal="70" workbookViewId="0">
      <selection activeCell="AE37" sqref="AE37"/>
    </sheetView>
  </sheetViews>
  <sheetFormatPr defaultColWidth="9.140625" defaultRowHeight="15" outlineLevelCol="1"/>
  <cols>
    <col min="1" max="1" width="25" style="75" customWidth="1" outlineLevel="1"/>
    <col min="2" max="2" width="15.28515625" style="74" bestFit="1" customWidth="1" outlineLevel="1"/>
    <col min="3" max="3" width="80.7109375" style="70" customWidth="1" outlineLevel="1"/>
    <col min="4" max="4" width="5.7109375" style="70" customWidth="1"/>
    <col min="5" max="5" width="25" style="75" customWidth="1" outlineLevel="1"/>
    <col min="6" max="6" width="15.28515625" style="74" bestFit="1" customWidth="1" outlineLevel="1"/>
    <col min="7" max="7" width="80.7109375" style="70" customWidth="1" outlineLevel="1"/>
    <col min="8" max="8" width="5.7109375" style="70" customWidth="1"/>
    <col min="9" max="9" width="25" style="75" customWidth="1" outlineLevel="1"/>
    <col min="10" max="10" width="15.28515625" style="74" bestFit="1" customWidth="1" outlineLevel="1"/>
    <col min="11" max="11" width="80.7109375" style="70" customWidth="1" outlineLevel="1"/>
    <col min="12" max="12" width="5.7109375" style="70" customWidth="1"/>
    <col min="13" max="13" width="25" style="75" customWidth="1" outlineLevel="1"/>
    <col min="14" max="14" width="15.28515625" style="74" bestFit="1" customWidth="1" outlineLevel="1"/>
    <col min="15" max="15" width="80.7109375" style="70" customWidth="1" outlineLevel="1"/>
    <col min="16" max="16" width="5.7109375" style="70" customWidth="1"/>
    <col min="17" max="17" width="25" style="75" customWidth="1" outlineLevel="1"/>
    <col min="18" max="18" width="15.28515625" style="74" bestFit="1" customWidth="1" outlineLevel="1"/>
    <col min="19" max="19" width="80.7109375" style="70" customWidth="1" outlineLevel="1"/>
    <col min="20" max="20" width="5.7109375" style="70" customWidth="1"/>
    <col min="21" max="21" width="25" style="75" customWidth="1" outlineLevel="1"/>
    <col min="22" max="22" width="15.28515625" style="74" bestFit="1" customWidth="1" outlineLevel="1"/>
    <col min="23" max="23" width="80.7109375" style="70" customWidth="1" outlineLevel="1"/>
    <col min="24" max="24" width="5.7109375" style="70" customWidth="1"/>
    <col min="25" max="25" width="25" style="75" customWidth="1" outlineLevel="1"/>
    <col min="26" max="26" width="15.28515625" style="74" bestFit="1" customWidth="1" outlineLevel="1"/>
    <col min="27" max="27" width="80.7109375" style="70" customWidth="1" outlineLevel="1"/>
    <col min="28" max="28" width="5.7109375" style="70" customWidth="1"/>
    <col min="29" max="29" width="25" style="75" customWidth="1" outlineLevel="1"/>
    <col min="30" max="30" width="15.28515625" style="74" bestFit="1" customWidth="1" outlineLevel="1"/>
    <col min="31" max="31" width="80.7109375" style="70" customWidth="1" outlineLevel="1"/>
    <col min="32" max="32" width="5.7109375" style="70" customWidth="1"/>
    <col min="33" max="16384" width="9.140625" style="70"/>
  </cols>
  <sheetData>
    <row r="1" spans="1:31" ht="30">
      <c r="A1" s="68" t="s">
        <v>253</v>
      </c>
      <c r="B1" s="69" t="s">
        <v>254</v>
      </c>
      <c r="E1" s="68" t="s">
        <v>253</v>
      </c>
      <c r="F1" s="69" t="s">
        <v>187</v>
      </c>
      <c r="I1" s="68" t="s">
        <v>253</v>
      </c>
      <c r="J1" s="69" t="s">
        <v>197</v>
      </c>
      <c r="M1" s="68" t="s">
        <v>253</v>
      </c>
      <c r="N1" s="69" t="s">
        <v>204</v>
      </c>
      <c r="Q1" s="68" t="s">
        <v>253</v>
      </c>
      <c r="R1" s="69" t="s">
        <v>220</v>
      </c>
      <c r="U1" s="68" t="s">
        <v>253</v>
      </c>
      <c r="V1" s="69" t="s">
        <v>235</v>
      </c>
      <c r="Y1" s="68" t="s">
        <v>253</v>
      </c>
      <c r="Z1" s="69" t="s">
        <v>240</v>
      </c>
      <c r="AC1" s="68" t="s">
        <v>253</v>
      </c>
      <c r="AD1" s="69" t="s">
        <v>246</v>
      </c>
    </row>
    <row r="2" spans="1:31" ht="45">
      <c r="A2" s="71">
        <f>'ИД Свод'!$CV$277</f>
        <v>0</v>
      </c>
      <c r="B2" s="72">
        <f>'ИД Свод'!CX278</f>
        <v>0</v>
      </c>
      <c r="E2" s="71">
        <f>'ИД Свод'!$CV$1</f>
        <v>0</v>
      </c>
      <c r="F2" s="72" t="e">
        <f>'ИД Свод'!CX3/'ИД Свод'!CW3</f>
        <v>#DIV/0!</v>
      </c>
      <c r="G2" s="76"/>
      <c r="I2" s="71">
        <f>'ИД Свод'!$CV$346</f>
        <v>0</v>
      </c>
      <c r="J2" s="72" t="e">
        <f>'ИД Свод'!CX358/'ИД Свод'!CW13</f>
        <v>#DIV/0!</v>
      </c>
      <c r="K2" s="76"/>
      <c r="M2" s="71">
        <f>'ИД Свод'!$CV$1</f>
        <v>0</v>
      </c>
      <c r="N2" s="72" t="e">
        <f>'ИД Свод'!CX20/'ИД Свод'!CW20</f>
        <v>#DIV/0!</v>
      </c>
      <c r="O2" s="76"/>
      <c r="Q2" s="71">
        <f>'ИД Свод'!$CV$277</f>
        <v>0</v>
      </c>
      <c r="R2" s="72" t="e">
        <f>'ИД Свод'!CX312/'ИД Свод'!CW36</f>
        <v>#DIV/0!</v>
      </c>
      <c r="S2" s="76"/>
      <c r="U2" s="71">
        <f>'ИД Свод'!$CV$346</f>
        <v>0</v>
      </c>
      <c r="V2" s="72" t="e">
        <f>'ИД Свод'!CX396/'ИД Свод'!CW51</f>
        <v>#DIV/0!</v>
      </c>
      <c r="W2" s="76"/>
      <c r="Y2" s="71">
        <f>'ИД Свод'!$CV$277</f>
        <v>0</v>
      </c>
      <c r="Z2" s="72" t="e">
        <f>'ИД Свод'!CX332/'ИД Свод'!CW56</f>
        <v>#DIV/0!</v>
      </c>
      <c r="AA2" s="76"/>
      <c r="AC2" s="71">
        <f>'ИД Свод'!$CV$484</f>
        <v>0</v>
      </c>
      <c r="AD2" s="72" t="e">
        <f>'ИД Свод'!CX545/'ИД Свод'!CW62</f>
        <v>#DIV/0!</v>
      </c>
      <c r="AE2" s="76"/>
    </row>
    <row r="3" spans="1:31" ht="45">
      <c r="A3" s="71">
        <f>'ИД Свод'!$CV$1</f>
        <v>0</v>
      </c>
      <c r="B3" s="72">
        <f>'ИД Свод'!CX2</f>
        <v>0</v>
      </c>
      <c r="E3" s="71">
        <f>'ИД Свод'!$CV$277</f>
        <v>0</v>
      </c>
      <c r="F3" s="72" t="e">
        <f>'ИД Свод'!CX279/'ИД Свод'!CW279</f>
        <v>#DIV/0!</v>
      </c>
      <c r="G3" s="76"/>
      <c r="I3" s="71">
        <f>'ИД Свод'!$CV$277</f>
        <v>0</v>
      </c>
      <c r="J3" s="72" t="e">
        <f>'ИД Свод'!CX289/'ИД Свод'!CW13</f>
        <v>#DIV/0!</v>
      </c>
      <c r="K3" s="76"/>
      <c r="M3" s="71">
        <f>'ИД Свод'!$CV$484</f>
        <v>0</v>
      </c>
      <c r="N3" s="72" t="e">
        <f>'ИД Свод'!CX503/'ИД Свод'!CW20</f>
        <v>#DIV/0!</v>
      </c>
      <c r="O3" s="76"/>
      <c r="Q3" s="71">
        <f>'ИД Свод'!$CV$1</f>
        <v>0</v>
      </c>
      <c r="R3" s="72" t="e">
        <f>'ИД Свод'!CX36/'ИД Свод'!CW36</f>
        <v>#DIV/0!</v>
      </c>
      <c r="S3" s="76"/>
      <c r="U3" s="71">
        <f>'ИД Свод'!$CV$70</f>
        <v>0</v>
      </c>
      <c r="V3" s="72" t="e">
        <f>'ИД Свод'!CX120/'ИД Свод'!CW51</f>
        <v>#DIV/0!</v>
      </c>
      <c r="W3" s="76"/>
      <c r="Y3" s="71">
        <f>'ИД Свод'!$CV$346</f>
        <v>0</v>
      </c>
      <c r="Z3" s="72" t="e">
        <f>'ИД Свод'!CX401/'ИД Свод'!CW56</f>
        <v>#DIV/0!</v>
      </c>
      <c r="AA3" s="76"/>
      <c r="AC3" s="71">
        <f>'ИД Свод'!$CV$1</f>
        <v>0</v>
      </c>
      <c r="AD3" s="72" t="e">
        <f>'ИД Свод'!CX62/'ИД Свод'!CW62</f>
        <v>#DIV/0!</v>
      </c>
      <c r="AE3" s="76"/>
    </row>
    <row r="4" spans="1:31" ht="45">
      <c r="A4" s="71">
        <f>'ИД Свод'!$CV$484</f>
        <v>0</v>
      </c>
      <c r="B4" s="72">
        <f>'ИД Свод'!CX485</f>
        <v>0</v>
      </c>
      <c r="E4" s="71">
        <f>'ИД Свод'!$CV$346</f>
        <v>0</v>
      </c>
      <c r="F4" s="72" t="e">
        <f>'ИД Свод'!CX348/'ИД Свод'!CW348</f>
        <v>#DIV/0!</v>
      </c>
      <c r="G4" s="76"/>
      <c r="I4" s="71">
        <f>'ИД Свод'!$CV$1</f>
        <v>0</v>
      </c>
      <c r="J4" s="72" t="e">
        <f>'ИД Свод'!CX13/'ИД Свод'!CW13</f>
        <v>#DIV/0!</v>
      </c>
      <c r="K4" s="76"/>
      <c r="M4" s="71">
        <f>'ИД Свод'!$CV$346</f>
        <v>0</v>
      </c>
      <c r="N4" s="72" t="e">
        <f>'ИД Свод'!CX365/'ИД Свод'!CW20</f>
        <v>#DIV/0!</v>
      </c>
      <c r="O4" s="76"/>
      <c r="Q4" s="71">
        <f>'ИД Свод'!$CV$484</f>
        <v>0</v>
      </c>
      <c r="R4" s="72" t="e">
        <f>'ИД Свод'!CX519/'ИД Свод'!CW36</f>
        <v>#DIV/0!</v>
      </c>
      <c r="S4" s="76"/>
      <c r="U4" s="71">
        <f>'ИД Свод'!$CV$277</f>
        <v>0</v>
      </c>
      <c r="V4" s="72" t="e">
        <f>'ИД Свод'!CX327/'ИД Свод'!CW51</f>
        <v>#DIV/0!</v>
      </c>
      <c r="W4" s="76"/>
      <c r="Y4" s="71">
        <f>'ИД Свод'!$CV$484</f>
        <v>0</v>
      </c>
      <c r="Z4" s="72" t="e">
        <f>'ИД Свод'!CX539/'ИД Свод'!CW56</f>
        <v>#DIV/0!</v>
      </c>
      <c r="AA4" s="76"/>
      <c r="AC4" s="71">
        <f>'ИД Свод'!$CV$277</f>
        <v>0</v>
      </c>
      <c r="AD4" s="72" t="e">
        <f>'ИД Свод'!CX338/'ИД Свод'!CW62</f>
        <v>#DIV/0!</v>
      </c>
      <c r="AE4" s="76"/>
    </row>
    <row r="5" spans="1:31" ht="45">
      <c r="A5" s="71">
        <f>'ИД Свод'!$CV$346</f>
        <v>0</v>
      </c>
      <c r="B5" s="72">
        <f>'ИД Свод'!CX347</f>
        <v>0</v>
      </c>
      <c r="E5" s="71">
        <f>'ИД Свод'!$CV$415</f>
        <v>0</v>
      </c>
      <c r="F5" s="72" t="e">
        <f>'ИД Свод'!CX417/'ИД Свод'!CW417</f>
        <v>#DIV/0!</v>
      </c>
      <c r="G5" s="76"/>
      <c r="I5" s="71">
        <f>'ИД Свод'!$CV$484</f>
        <v>0</v>
      </c>
      <c r="J5" s="72" t="e">
        <f>'ИД Свод'!CX496/'ИД Свод'!CW13</f>
        <v>#DIV/0!</v>
      </c>
      <c r="K5" s="76"/>
      <c r="M5" s="71">
        <f>'ИД Свод'!$CV$139</f>
        <v>0</v>
      </c>
      <c r="N5" s="72" t="e">
        <f>'ИД Свод'!CX158/'ИД Свод'!CW20</f>
        <v>#DIV/0!</v>
      </c>
      <c r="O5" s="76"/>
      <c r="Q5" s="71">
        <f>'ИД Свод'!$CV$208</f>
        <v>0</v>
      </c>
      <c r="R5" s="72" t="e">
        <f>'ИД Свод'!CX243/'ИД Свод'!CW36</f>
        <v>#DIV/0!</v>
      </c>
      <c r="S5" s="76"/>
      <c r="U5" s="71">
        <f>'ИД Свод'!$CV$484</f>
        <v>0</v>
      </c>
      <c r="V5" s="72" t="e">
        <f>'ИД Свод'!CX534/'ИД Свод'!CW51</f>
        <v>#DIV/0!</v>
      </c>
      <c r="W5" s="76"/>
      <c r="Y5" s="71">
        <f>'ИД Свод'!$CV$1</f>
        <v>0</v>
      </c>
      <c r="Z5" s="72" t="e">
        <f>'ИД Свод'!CX56/'ИД Свод'!CW56</f>
        <v>#DIV/0!</v>
      </c>
      <c r="AA5" s="76"/>
      <c r="AC5" s="71">
        <f>'ИД Свод'!$CV$346</f>
        <v>0</v>
      </c>
      <c r="AD5" s="72" t="e">
        <f>'ИД Свод'!CX407/'ИД Свод'!CW62</f>
        <v>#DIV/0!</v>
      </c>
      <c r="AE5" s="76"/>
    </row>
    <row r="6" spans="1:31" ht="45">
      <c r="A6" s="71">
        <f>'ИД Свод'!$CV$208</f>
        <v>0</v>
      </c>
      <c r="B6" s="72">
        <f>'ИД Свод'!CX209</f>
        <v>0</v>
      </c>
      <c r="E6" s="71">
        <f>'ИД Свод'!$CV$484</f>
        <v>0</v>
      </c>
      <c r="F6" s="72" t="e">
        <f>'ИД Свод'!CX486/'ИД Свод'!CW486</f>
        <v>#DIV/0!</v>
      </c>
      <c r="G6" s="76"/>
      <c r="I6" s="71">
        <f>'ИД Свод'!$CV$208</f>
        <v>0</v>
      </c>
      <c r="J6" s="72" t="e">
        <f>'ИД Свод'!CX220/'ИД Свод'!CW13</f>
        <v>#DIV/0!</v>
      </c>
      <c r="K6" s="76"/>
      <c r="M6" s="71">
        <f>'ИД Свод'!$CV$277</f>
        <v>0</v>
      </c>
      <c r="N6" s="72" t="e">
        <f>'ИД Свод'!CX296/'ИД Свод'!CW20</f>
        <v>#DIV/0!</v>
      </c>
      <c r="O6" s="76"/>
      <c r="Q6" s="71">
        <f>'ИД Свод'!$CV$139</f>
        <v>0</v>
      </c>
      <c r="R6" s="72" t="e">
        <f>'ИД Свод'!CX174/'ИД Свод'!CW36</f>
        <v>#DIV/0!</v>
      </c>
      <c r="S6" s="76"/>
      <c r="U6" s="71">
        <f>'ИД Свод'!$CV$1</f>
        <v>0</v>
      </c>
      <c r="V6" s="72" t="e">
        <f>'ИД Свод'!CX51/'ИД Свод'!CW51</f>
        <v>#DIV/0!</v>
      </c>
      <c r="W6" s="76"/>
      <c r="Y6" s="71">
        <f>'ИД Свод'!$CV$208</f>
        <v>0</v>
      </c>
      <c r="Z6" s="72" t="e">
        <f>'ИД Свод'!CX263/'ИД Свод'!CW56</f>
        <v>#DIV/0!</v>
      </c>
      <c r="AA6" s="76"/>
      <c r="AC6" s="71">
        <f>'ИД Свод'!$CV$208</f>
        <v>0</v>
      </c>
      <c r="AD6" s="72" t="e">
        <f>'ИД Свод'!CX269/'ИД Свод'!CW62</f>
        <v>#DIV/0!</v>
      </c>
      <c r="AE6" s="76"/>
    </row>
    <row r="7" spans="1:31" ht="45">
      <c r="A7" s="71">
        <f>'ИД Свод'!$CV$70</f>
        <v>0</v>
      </c>
      <c r="B7" s="72">
        <f>'ИД Свод'!CX71</f>
        <v>0</v>
      </c>
      <c r="E7" s="71">
        <f>'ИД Свод'!$CV$70</f>
        <v>0</v>
      </c>
      <c r="F7" s="72" t="e">
        <f>'ИД Свод'!CX72/'ИД Свод'!CW72</f>
        <v>#DIV/0!</v>
      </c>
      <c r="G7" s="76"/>
      <c r="I7" s="71">
        <f>'ИД Свод'!$CV$70</f>
        <v>0</v>
      </c>
      <c r="J7" s="72" t="e">
        <f>'ИД Свод'!CX82/'ИД Свод'!CW82</f>
        <v>#DIV/0!</v>
      </c>
      <c r="K7" s="76"/>
      <c r="M7" s="71">
        <f>'ИД Свод'!$CV$415</f>
        <v>0</v>
      </c>
      <c r="N7" s="72" t="e">
        <f>'ИД Свод'!CX434/'ИД Свод'!CW20</f>
        <v>#DIV/0!</v>
      </c>
      <c r="O7" s="76"/>
      <c r="Q7" s="71">
        <f>'ИД Свод'!$CV$415</f>
        <v>0</v>
      </c>
      <c r="R7" s="72" t="e">
        <f>'ИД Свод'!CX450/'ИД Свод'!CW36</f>
        <v>#DIV/0!</v>
      </c>
      <c r="S7" s="76"/>
      <c r="U7" s="71">
        <f>'ИД Свод'!$CV$208</f>
        <v>0</v>
      </c>
      <c r="V7" s="72" t="e">
        <f>'ИД Свод'!CX258/'ИД Свод'!CW51</f>
        <v>#DIV/0!</v>
      </c>
      <c r="W7" s="76"/>
      <c r="Y7" s="71">
        <f>'ИД Свод'!$CV$70</f>
        <v>0</v>
      </c>
      <c r="Z7" s="72" t="e">
        <f>'ИД Свод'!CX125/'ИД Свод'!CW56</f>
        <v>#DIV/0!</v>
      </c>
      <c r="AA7" s="76"/>
      <c r="AC7" s="71">
        <f>'ИД Свод'!$CV$70</f>
        <v>0</v>
      </c>
      <c r="AD7" s="72" t="e">
        <f>'ИД Свод'!CX131/'ИД Свод'!CW62</f>
        <v>#DIV/0!</v>
      </c>
      <c r="AE7" s="76"/>
    </row>
    <row r="8" spans="1:31" ht="45">
      <c r="A8" s="71">
        <f>'ИД Свод'!$CV$139</f>
        <v>0</v>
      </c>
      <c r="B8" s="72">
        <f>'ИД Свод'!CX140</f>
        <v>0</v>
      </c>
      <c r="E8" s="71">
        <f>'ИД Свод'!$CV$208</f>
        <v>0</v>
      </c>
      <c r="F8" s="72" t="e">
        <f>'ИД Свод'!CX210/'ИД Свод'!CW210</f>
        <v>#DIV/0!</v>
      </c>
      <c r="I8" s="71">
        <f>'ИД Свод'!$CV$139</f>
        <v>0</v>
      </c>
      <c r="J8" s="72" t="e">
        <f>'ИД Свод'!CX151/'ИД Свод'!CW13</f>
        <v>#DIV/0!</v>
      </c>
      <c r="K8" s="76"/>
      <c r="M8" s="71">
        <f>'ИД Свод'!$CV$70</f>
        <v>0</v>
      </c>
      <c r="N8" s="72" t="e">
        <f>'ИД Свод'!CX89/'ИД Свод'!CW20</f>
        <v>#DIV/0!</v>
      </c>
      <c r="O8" s="76"/>
      <c r="Q8" s="71">
        <f>'ИД Свод'!$CV$346</f>
        <v>0</v>
      </c>
      <c r="R8" s="72" t="e">
        <f>'ИД Свод'!CX381/'ИД Свод'!CW36</f>
        <v>#DIV/0!</v>
      </c>
      <c r="S8" s="76"/>
      <c r="U8" s="71">
        <f>'ИД Свод'!$CV$415</f>
        <v>0</v>
      </c>
      <c r="V8" s="72" t="e">
        <f>'ИД Свод'!CX465/'ИД Свод'!CW51</f>
        <v>#DIV/0!</v>
      </c>
      <c r="W8" s="76"/>
      <c r="Y8" s="71">
        <f>'ИД Свод'!$CV$139</f>
        <v>0</v>
      </c>
      <c r="Z8" s="72" t="e">
        <f>'ИД Свод'!CX194/'ИД Свод'!CW56</f>
        <v>#DIV/0!</v>
      </c>
      <c r="AA8" s="76"/>
      <c r="AC8" s="71">
        <f>'ИД Свод'!$CV$139</f>
        <v>0</v>
      </c>
      <c r="AD8" s="72" t="e">
        <f>'ИД Свод'!CX200/'ИД Свод'!CW62</f>
        <v>#DIV/0!</v>
      </c>
      <c r="AE8" s="76"/>
    </row>
    <row r="9" spans="1:31" ht="45">
      <c r="A9" s="71">
        <f>'ИД Свод'!$CV$415</f>
        <v>0</v>
      </c>
      <c r="B9" s="72">
        <f>'ИД Свод'!CX416</f>
        <v>0</v>
      </c>
      <c r="E9" s="71">
        <f>'ИД Свод'!$CV$139</f>
        <v>0</v>
      </c>
      <c r="F9" s="72" t="e">
        <f>'ИД Свод'!CX141/'ИД Свод'!CW141</f>
        <v>#DIV/0!</v>
      </c>
      <c r="I9" s="71">
        <f>'ИД Свод'!$CV$415</f>
        <v>0</v>
      </c>
      <c r="J9" s="72" t="e">
        <f>'ИД Свод'!CX427/'ИД Свод'!CW13</f>
        <v>#DIV/0!</v>
      </c>
      <c r="K9" s="76"/>
      <c r="M9" s="71">
        <f>'ИД Свод'!$CV$208</f>
        <v>0</v>
      </c>
      <c r="N9" s="72" t="e">
        <f>'ИД Свод'!CX227/'ИД Свод'!CW20</f>
        <v>#DIV/0!</v>
      </c>
      <c r="O9" s="76"/>
      <c r="Q9" s="71">
        <f>'ИД Свод'!$CV$70</f>
        <v>0</v>
      </c>
      <c r="R9" s="72" t="e">
        <f>'ИД Свод'!CX105/'ИД Свод'!CW36</f>
        <v>#DIV/0!</v>
      </c>
      <c r="S9" s="76"/>
      <c r="U9" s="71">
        <f>'ИД Свод'!$CV$139</f>
        <v>0</v>
      </c>
      <c r="V9" s="72" t="e">
        <f>'ИД Свод'!CX189/'ИД Свод'!CW51</f>
        <v>#DIV/0!</v>
      </c>
      <c r="W9" s="76"/>
      <c r="Y9" s="71">
        <f>'ИД Свод'!$CV$415</f>
        <v>0</v>
      </c>
      <c r="Z9" s="72" t="e">
        <f>'ИД Свод'!CX470/'ИД Свод'!CW56</f>
        <v>#DIV/0!</v>
      </c>
      <c r="AA9" s="76"/>
      <c r="AC9" s="71">
        <f>'ИД Свод'!$CV$415</f>
        <v>0</v>
      </c>
      <c r="AD9" s="72" t="e">
        <f>'ИД Свод'!CX476/'ИД Свод'!CW62</f>
        <v>#DIV/0!</v>
      </c>
      <c r="AE9" s="76"/>
    </row>
    <row r="10" spans="1:31">
      <c r="A10" s="73"/>
      <c r="E10" s="73"/>
      <c r="I10" s="73"/>
      <c r="M10" s="73"/>
      <c r="Q10" s="73"/>
      <c r="U10" s="73"/>
      <c r="Y10" s="73"/>
      <c r="AC10" s="73"/>
    </row>
  </sheetData>
  <sortState ref="AC2:AD9">
    <sortCondition ref="AD2:AD9"/>
  </sortState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10"/>
  <sheetViews>
    <sheetView zoomScale="80" zoomScaleNormal="80" workbookViewId="0">
      <selection activeCell="I27" sqref="I27"/>
    </sheetView>
  </sheetViews>
  <sheetFormatPr defaultColWidth="9.140625" defaultRowHeight="15"/>
  <cols>
    <col min="1" max="1" width="25" style="75" customWidth="1"/>
    <col min="2" max="8" width="15.28515625" style="74" bestFit="1" customWidth="1"/>
    <col min="9" max="16384" width="9.140625" style="70"/>
  </cols>
  <sheetData>
    <row r="1" spans="1:9">
      <c r="A1" s="68" t="s">
        <v>253</v>
      </c>
      <c r="B1" s="69" t="s">
        <v>187</v>
      </c>
      <c r="C1" s="69" t="s">
        <v>197</v>
      </c>
      <c r="D1" s="69" t="s">
        <v>204</v>
      </c>
      <c r="E1" s="69" t="s">
        <v>220</v>
      </c>
      <c r="F1" s="69" t="s">
        <v>235</v>
      </c>
      <c r="G1" s="69" t="s">
        <v>240</v>
      </c>
      <c r="H1" s="69" t="s">
        <v>246</v>
      </c>
    </row>
    <row r="2" spans="1:9" ht="30">
      <c r="A2" s="71">
        <f>'ИД Свод'!$CV$1</f>
        <v>0</v>
      </c>
      <c r="B2" s="72" t="e">
        <f>'ИД Свод'!CX3/'ИД Свод'!CW3</f>
        <v>#DIV/0!</v>
      </c>
      <c r="C2" s="72" t="e">
        <f>'ИД Свод'!CX13/'ИД Свод'!CW13</f>
        <v>#DIV/0!</v>
      </c>
      <c r="D2" s="72" t="e">
        <f>'ИД Свод'!CX20/'ИД Свод'!CW20</f>
        <v>#DIV/0!</v>
      </c>
      <c r="E2" s="72" t="e">
        <f>'ИД Свод'!CX36/'ИД Свод'!CW36</f>
        <v>#DIV/0!</v>
      </c>
      <c r="F2" s="72" t="e">
        <f>'ИД Свод'!CX51/'ИД Свод'!CW51</f>
        <v>#DIV/0!</v>
      </c>
      <c r="G2" s="72" t="e">
        <f>'ИД Свод'!CX56/'ИД Свод'!CW56</f>
        <v>#DIV/0!</v>
      </c>
      <c r="H2" s="72" t="e">
        <f>'ИД Свод'!CX62/'ИД Свод'!CW62</f>
        <v>#DIV/0!</v>
      </c>
      <c r="I2" s="76"/>
    </row>
    <row r="3" spans="1:9" ht="30">
      <c r="A3" s="71">
        <f>'ИД Свод'!$CV$70</f>
        <v>0</v>
      </c>
      <c r="B3" s="72" t="e">
        <f>'ИД Свод'!CX72/'ИД Свод'!CW72</f>
        <v>#DIV/0!</v>
      </c>
      <c r="C3" s="72" t="e">
        <f>'ИД Свод'!CX82/'ИД Свод'!CW82</f>
        <v>#DIV/0!</v>
      </c>
      <c r="D3" s="72" t="e">
        <f>'ИД Свод'!CX89/'ИД Свод'!CW20</f>
        <v>#DIV/0!</v>
      </c>
      <c r="E3" s="72" t="e">
        <f>'ИД Свод'!CX105/'ИД Свод'!CW36</f>
        <v>#DIV/0!</v>
      </c>
      <c r="F3" s="72" t="e">
        <f>'ИД Свод'!CX120/'ИД Свод'!CW51</f>
        <v>#DIV/0!</v>
      </c>
      <c r="G3" s="72" t="e">
        <f>'ИД Свод'!CX125/'ИД Свод'!CW56</f>
        <v>#DIV/0!</v>
      </c>
      <c r="H3" s="72" t="e">
        <f>'ИД Свод'!CX131/'ИД Свод'!CW62</f>
        <v>#DIV/0!</v>
      </c>
      <c r="I3" s="76"/>
    </row>
    <row r="4" spans="1:9" ht="30">
      <c r="A4" s="71">
        <f>'ИД Свод'!$CV$139</f>
        <v>0</v>
      </c>
      <c r="B4" s="72" t="e">
        <f>'ИД Свод'!CX141/'ИД Свод'!CW141</f>
        <v>#DIV/0!</v>
      </c>
      <c r="C4" s="72" t="e">
        <f>'ИД Свод'!CX151/'ИД Свод'!CW13</f>
        <v>#DIV/0!</v>
      </c>
      <c r="D4" s="72" t="e">
        <f>'ИД Свод'!CX158/'ИД Свод'!CW20</f>
        <v>#DIV/0!</v>
      </c>
      <c r="E4" s="72" t="e">
        <f>'ИД Свод'!CX174/'ИД Свод'!CW36</f>
        <v>#DIV/0!</v>
      </c>
      <c r="F4" s="72" t="e">
        <f>'ИД Свод'!CX189/'ИД Свод'!CW51</f>
        <v>#DIV/0!</v>
      </c>
      <c r="G4" s="72" t="e">
        <f>'ИД Свод'!CX194/'ИД Свод'!CW56</f>
        <v>#DIV/0!</v>
      </c>
      <c r="H4" s="72" t="e">
        <f>'ИД Свод'!CX200/'ИД Свод'!CW62</f>
        <v>#DIV/0!</v>
      </c>
      <c r="I4" s="76"/>
    </row>
    <row r="5" spans="1:9" ht="45">
      <c r="A5" s="71">
        <f>'ИД Свод'!$CV$208</f>
        <v>0</v>
      </c>
      <c r="B5" s="72" t="e">
        <f>'ИД Свод'!CX210/'ИД Свод'!CW210</f>
        <v>#DIV/0!</v>
      </c>
      <c r="C5" s="72" t="e">
        <f>'ИД Свод'!CX220/'ИД Свод'!CW13</f>
        <v>#DIV/0!</v>
      </c>
      <c r="D5" s="72" t="e">
        <f>'ИД Свод'!CX227/'ИД Свод'!CW20</f>
        <v>#DIV/0!</v>
      </c>
      <c r="E5" s="72" t="e">
        <f>'ИД Свод'!CX243/'ИД Свод'!CW36</f>
        <v>#DIV/0!</v>
      </c>
      <c r="F5" s="72" t="e">
        <f>'ИД Свод'!CX258/'ИД Свод'!CW51</f>
        <v>#DIV/0!</v>
      </c>
      <c r="G5" s="72" t="e">
        <f>'ИД Свод'!CX263/'ИД Свод'!CW56</f>
        <v>#DIV/0!</v>
      </c>
      <c r="H5" s="72" t="e">
        <f>'ИД Свод'!CX269/'ИД Свод'!CW62</f>
        <v>#DIV/0!</v>
      </c>
      <c r="I5" s="76"/>
    </row>
    <row r="6" spans="1:9" ht="45">
      <c r="A6" s="71">
        <f>'ИД Свод'!$CV$277</f>
        <v>0</v>
      </c>
      <c r="B6" s="72" t="e">
        <f>'ИД Свод'!CX279/'ИД Свод'!CW279</f>
        <v>#DIV/0!</v>
      </c>
      <c r="C6" s="72" t="e">
        <f>'ИД Свод'!CX289/'ИД Свод'!CW13</f>
        <v>#DIV/0!</v>
      </c>
      <c r="D6" s="72" t="e">
        <f>'ИД Свод'!CX296/'ИД Свод'!CW20</f>
        <v>#DIV/0!</v>
      </c>
      <c r="E6" s="72" t="e">
        <f>'ИД Свод'!CX312/'ИД Свод'!CW36</f>
        <v>#DIV/0!</v>
      </c>
      <c r="F6" s="72" t="e">
        <f>'ИД Свод'!CX327/'ИД Свод'!CW51</f>
        <v>#DIV/0!</v>
      </c>
      <c r="G6" s="72" t="e">
        <f>'ИД Свод'!CX332/'ИД Свод'!CW56</f>
        <v>#DIV/0!</v>
      </c>
      <c r="H6" s="72" t="e">
        <f>'ИД Свод'!CX338/'ИД Свод'!CW62</f>
        <v>#DIV/0!</v>
      </c>
      <c r="I6" s="76"/>
    </row>
    <row r="7" spans="1:9" ht="30">
      <c r="A7" s="71">
        <f>'ИД Свод'!$CV$346</f>
        <v>0</v>
      </c>
      <c r="B7" s="72" t="e">
        <f>'ИД Свод'!CX348/'ИД Свод'!CW348</f>
        <v>#DIV/0!</v>
      </c>
      <c r="C7" s="72" t="e">
        <f>'ИД Свод'!CX358/'ИД Свод'!CW13</f>
        <v>#DIV/0!</v>
      </c>
      <c r="D7" s="72" t="e">
        <f>'ИД Свод'!CX365/'ИД Свод'!CW20</f>
        <v>#DIV/0!</v>
      </c>
      <c r="E7" s="72" t="e">
        <f>'ИД Свод'!CX381/'ИД Свод'!CW36</f>
        <v>#DIV/0!</v>
      </c>
      <c r="F7" s="72" t="e">
        <f>'ИД Свод'!CX396/'ИД Свод'!CW51</f>
        <v>#DIV/0!</v>
      </c>
      <c r="G7" s="72" t="e">
        <f>'ИД Свод'!CX401/'ИД Свод'!CW56</f>
        <v>#DIV/0!</v>
      </c>
      <c r="H7" s="72" t="e">
        <f>'ИД Свод'!CX407/'ИД Свод'!CW62</f>
        <v>#DIV/0!</v>
      </c>
      <c r="I7" s="76"/>
    </row>
    <row r="8" spans="1:9" ht="30">
      <c r="A8" s="71">
        <f>'ИД Свод'!$CV$415</f>
        <v>0</v>
      </c>
      <c r="B8" s="72" t="e">
        <f>'ИД Свод'!CX417/'ИД Свод'!CW417</f>
        <v>#DIV/0!</v>
      </c>
      <c r="C8" s="72" t="e">
        <f>'ИД Свод'!CX427/'ИД Свод'!CW13</f>
        <v>#DIV/0!</v>
      </c>
      <c r="D8" s="72" t="e">
        <f>'ИД Свод'!CX434/'ИД Свод'!CW20</f>
        <v>#DIV/0!</v>
      </c>
      <c r="E8" s="72" t="e">
        <f>'ИД Свод'!CX450/'ИД Свод'!CW36</f>
        <v>#DIV/0!</v>
      </c>
      <c r="F8" s="72" t="e">
        <f>'ИД Свод'!CX465/'ИД Свод'!CW51</f>
        <v>#DIV/0!</v>
      </c>
      <c r="G8" s="72" t="e">
        <f>'ИД Свод'!CX470/'ИД Свод'!CW56</f>
        <v>#DIV/0!</v>
      </c>
      <c r="H8" s="72" t="e">
        <f>'ИД Свод'!CX476/'ИД Свод'!CW62</f>
        <v>#DIV/0!</v>
      </c>
      <c r="I8" s="76"/>
    </row>
    <row r="9" spans="1:9" ht="30">
      <c r="A9" s="71">
        <f>'ИД Свод'!$CV$484</f>
        <v>0</v>
      </c>
      <c r="B9" s="72" t="e">
        <f>'ИД Свод'!CX486/'ИД Свод'!CW486</f>
        <v>#DIV/0!</v>
      </c>
      <c r="C9" s="72" t="e">
        <f>'ИД Свод'!CX496/'ИД Свод'!CW13</f>
        <v>#DIV/0!</v>
      </c>
      <c r="D9" s="72" t="e">
        <f>'ИД Свод'!CX503/'ИД Свод'!CW20</f>
        <v>#DIV/0!</v>
      </c>
      <c r="E9" s="72" t="e">
        <f>'ИД Свод'!CX519/'ИД Свод'!CW36</f>
        <v>#DIV/0!</v>
      </c>
      <c r="F9" s="72" t="e">
        <f>'ИД Свод'!CX534/'ИД Свод'!CW51</f>
        <v>#DIV/0!</v>
      </c>
      <c r="G9" s="72" t="e">
        <f>'ИД Свод'!CX539/'ИД Свод'!CW56</f>
        <v>#DIV/0!</v>
      </c>
      <c r="H9" s="72" t="e">
        <f>'ИД Свод'!CX545/'ИД Свод'!CW62</f>
        <v>#DIV/0!</v>
      </c>
      <c r="I9" s="76"/>
    </row>
    <row r="10" spans="1:9">
      <c r="A10" s="73"/>
    </row>
  </sheetData>
  <pageMargins left="0.7" right="0.7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L54"/>
  <sheetViews>
    <sheetView workbookViewId="0">
      <selection activeCell="D36" sqref="D36"/>
    </sheetView>
  </sheetViews>
  <sheetFormatPr defaultColWidth="9.140625" defaultRowHeight="15"/>
  <cols>
    <col min="1" max="1" width="9.140625" style="70"/>
    <col min="2" max="9" width="15.85546875" style="70" customWidth="1"/>
    <col min="10" max="16384" width="9.140625" style="70"/>
  </cols>
  <sheetData>
    <row r="1" spans="1:12" s="86" customFormat="1" ht="51">
      <c r="A1" s="84"/>
      <c r="B1" s="85">
        <f>'ИД Свод'!CV277</f>
        <v>0</v>
      </c>
      <c r="C1" s="85">
        <f>'ИД Свод'!CV1</f>
        <v>0</v>
      </c>
      <c r="D1" s="85">
        <f>'ИД Свод'!CV484</f>
        <v>0</v>
      </c>
      <c r="E1" s="85">
        <f>'ИД Свод'!CV346</f>
        <v>0</v>
      </c>
      <c r="F1" s="85">
        <f>'ИД Свод'!CV208</f>
        <v>0</v>
      </c>
      <c r="G1" s="85">
        <f>'ИД Свод'!CV70</f>
        <v>0</v>
      </c>
      <c r="H1" s="85">
        <f>'ИД Свод'!CV139</f>
        <v>0</v>
      </c>
      <c r="I1" s="85">
        <f>'ИД Свод'!CV415</f>
        <v>0</v>
      </c>
    </row>
    <row r="2" spans="1:12">
      <c r="A2" s="83" t="s">
        <v>187</v>
      </c>
      <c r="B2" s="89">
        <f>'ИД Свод'!CX279</f>
        <v>0</v>
      </c>
      <c r="C2" s="89">
        <f>'ИД Свод'!CX3</f>
        <v>0</v>
      </c>
      <c r="D2" s="89">
        <f>'ИД Свод'!CX486</f>
        <v>0</v>
      </c>
      <c r="E2" s="89">
        <f>'ИД Свод'!CX348</f>
        <v>0</v>
      </c>
      <c r="F2" s="89">
        <f>'ИД Свод'!CX210</f>
        <v>0</v>
      </c>
      <c r="G2" s="89">
        <f>'ИД Свод'!CX72</f>
        <v>0</v>
      </c>
      <c r="H2" s="89">
        <f>'ИД Свод'!CX141</f>
        <v>0</v>
      </c>
      <c r="I2" s="89">
        <f>'ИД Свод'!CX417</f>
        <v>0</v>
      </c>
      <c r="J2" s="76"/>
      <c r="K2" s="76"/>
      <c r="L2" s="76"/>
    </row>
    <row r="3" spans="1:12">
      <c r="A3" s="83" t="s">
        <v>197</v>
      </c>
      <c r="B3" s="89">
        <f>'ИД Свод'!CX289</f>
        <v>0</v>
      </c>
      <c r="C3" s="89">
        <f>'ИД Свод'!CX13</f>
        <v>0</v>
      </c>
      <c r="D3" s="89">
        <f>'ИД Свод'!CX496</f>
        <v>0</v>
      </c>
      <c r="E3" s="89">
        <f>'ИД Свод'!CX358</f>
        <v>0</v>
      </c>
      <c r="F3" s="89">
        <f>'ИД Свод'!CX220</f>
        <v>0</v>
      </c>
      <c r="G3" s="89">
        <f>'ИД Свод'!CX82</f>
        <v>0</v>
      </c>
      <c r="H3" s="89">
        <f>'ИД Свод'!CX151</f>
        <v>0</v>
      </c>
      <c r="I3" s="89">
        <f>'ИД Свод'!CX427</f>
        <v>0</v>
      </c>
    </row>
    <row r="4" spans="1:12">
      <c r="A4" s="83" t="s">
        <v>204</v>
      </c>
      <c r="B4" s="89">
        <f>'ИД Свод'!CX296</f>
        <v>0</v>
      </c>
      <c r="C4" s="89">
        <f>'ИД Свод'!CX20</f>
        <v>0</v>
      </c>
      <c r="D4" s="89">
        <f>'ИД Свод'!CX503</f>
        <v>0</v>
      </c>
      <c r="E4" s="89">
        <f>'ИД Свод'!CX365</f>
        <v>0</v>
      </c>
      <c r="F4" s="89">
        <f>'ИД Свод'!CX227</f>
        <v>0</v>
      </c>
      <c r="G4" s="89">
        <f>'ИД Свод'!CX89</f>
        <v>0</v>
      </c>
      <c r="H4" s="89">
        <f>'ИД Свод'!CX158</f>
        <v>0</v>
      </c>
      <c r="I4" s="89">
        <f>'ИД Свод'!CX434</f>
        <v>0</v>
      </c>
      <c r="J4" s="76"/>
    </row>
    <row r="5" spans="1:12">
      <c r="A5" s="83" t="s">
        <v>220</v>
      </c>
      <c r="B5" s="89">
        <f>'ИД Свод'!CX312</f>
        <v>0</v>
      </c>
      <c r="C5" s="89">
        <f>'ИД Свод'!CX36</f>
        <v>0</v>
      </c>
      <c r="D5" s="89">
        <f>'ИД Свод'!CX519</f>
        <v>0</v>
      </c>
      <c r="E5" s="89">
        <f>'ИД Свод'!CX381</f>
        <v>0</v>
      </c>
      <c r="F5" s="89">
        <f>'ИД Свод'!CX243</f>
        <v>0</v>
      </c>
      <c r="G5" s="89">
        <f>'ИД Свод'!CX105</f>
        <v>0</v>
      </c>
      <c r="H5" s="89">
        <f>'ИД Свод'!CX174</f>
        <v>0</v>
      </c>
      <c r="I5" s="89">
        <f>'ИД Свод'!CX450</f>
        <v>0</v>
      </c>
    </row>
    <row r="6" spans="1:12">
      <c r="A6" s="83" t="s">
        <v>235</v>
      </c>
      <c r="B6" s="89">
        <f>'ИД Свод'!CX327</f>
        <v>0</v>
      </c>
      <c r="C6" s="89">
        <f>'ИД Свод'!CX51</f>
        <v>0</v>
      </c>
      <c r="D6" s="89">
        <f>'ИД Свод'!CX534</f>
        <v>0</v>
      </c>
      <c r="E6" s="89">
        <f>'ИД Свод'!CX396</f>
        <v>0</v>
      </c>
      <c r="F6" s="89">
        <f>'ИД Свод'!CX258</f>
        <v>0</v>
      </c>
      <c r="G6" s="89">
        <f>'ИД Свод'!CX120</f>
        <v>0</v>
      </c>
      <c r="H6" s="89">
        <f>'ИД Свод'!CX189</f>
        <v>0</v>
      </c>
      <c r="I6" s="89">
        <f>'ИД Свод'!CX465</f>
        <v>0</v>
      </c>
    </row>
    <row r="7" spans="1:12">
      <c r="A7" s="83" t="s">
        <v>240</v>
      </c>
      <c r="B7" s="89">
        <f>'ИД Свод'!CX332</f>
        <v>0</v>
      </c>
      <c r="C7" s="89">
        <f>'ИД Свод'!CX56</f>
        <v>0</v>
      </c>
      <c r="D7" s="89">
        <f>'ИД Свод'!CX539</f>
        <v>0</v>
      </c>
      <c r="E7" s="89">
        <f>'ИД Свод'!CX401</f>
        <v>0</v>
      </c>
      <c r="F7" s="89">
        <f>'ИД Свод'!CX263</f>
        <v>0</v>
      </c>
      <c r="G7" s="89">
        <f>'ИД Свод'!CX125</f>
        <v>0</v>
      </c>
      <c r="H7" s="89">
        <f>'ИД Свод'!CX194</f>
        <v>0</v>
      </c>
      <c r="I7" s="89">
        <f>'ИД Свод'!CX470</f>
        <v>0</v>
      </c>
      <c r="J7" s="76"/>
    </row>
    <row r="8" spans="1:12">
      <c r="A8" s="83" t="s">
        <v>246</v>
      </c>
      <c r="B8" s="89">
        <f>'ИД Свод'!CX338</f>
        <v>0</v>
      </c>
      <c r="C8" s="89">
        <f>'ИД Свод'!CX62</f>
        <v>0</v>
      </c>
      <c r="D8" s="89">
        <f>'ИД Свод'!CX545</f>
        <v>0</v>
      </c>
      <c r="E8" s="89">
        <f>'ИД Свод'!CX407</f>
        <v>0</v>
      </c>
      <c r="F8" s="89">
        <f>'ИД Свод'!CX269</f>
        <v>0</v>
      </c>
      <c r="G8" s="89">
        <f>'ИД Свод'!CX131</f>
        <v>0</v>
      </c>
      <c r="H8" s="89">
        <f>'ИД Свод'!CX200</f>
        <v>0</v>
      </c>
      <c r="I8" s="89">
        <f>'ИД Свод'!CX476</f>
        <v>0</v>
      </c>
      <c r="J8" s="76"/>
      <c r="K8" s="76"/>
      <c r="L8" s="76"/>
    </row>
    <row r="9" spans="1:12">
      <c r="B9" s="90">
        <f>SUM(B2:B8)</f>
        <v>0</v>
      </c>
      <c r="C9" s="90">
        <f>SUM(C2:C8)</f>
        <v>0</v>
      </c>
      <c r="D9" s="90">
        <f>SUM(D2:D8)</f>
        <v>0</v>
      </c>
      <c r="E9" s="90">
        <f>SUM(E2:E8)</f>
        <v>0</v>
      </c>
      <c r="F9" s="90">
        <f t="shared" ref="F9:I9" si="0">SUM(F2:F8)</f>
        <v>0</v>
      </c>
      <c r="G9" s="90">
        <f>SUM(G2:G8)</f>
        <v>0</v>
      </c>
      <c r="H9" s="90">
        <f>SUM(H2:H8)</f>
        <v>0</v>
      </c>
      <c r="I9" s="90">
        <f t="shared" si="0"/>
        <v>0</v>
      </c>
    </row>
    <row r="11" spans="1:12">
      <c r="B11" s="76"/>
      <c r="C11" s="76"/>
      <c r="D11" s="76"/>
      <c r="E11" s="76"/>
      <c r="F11" s="76"/>
      <c r="G11" s="76"/>
      <c r="H11" s="76"/>
      <c r="I11" s="76"/>
    </row>
    <row r="12" spans="1:12">
      <c r="B12" s="76"/>
      <c r="C12" s="76"/>
      <c r="D12" s="76"/>
      <c r="E12" s="76"/>
      <c r="F12" s="76"/>
      <c r="G12" s="76"/>
      <c r="H12" s="76"/>
      <c r="I12" s="76"/>
    </row>
    <row r="13" spans="1:12">
      <c r="B13" s="76"/>
      <c r="C13" s="76"/>
      <c r="D13" s="76"/>
      <c r="E13" s="76"/>
      <c r="F13" s="76"/>
      <c r="G13" s="76"/>
      <c r="H13" s="76"/>
      <c r="I13" s="76"/>
    </row>
    <row r="14" spans="1:12"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2">
      <c r="B15" s="76"/>
      <c r="C15" s="76"/>
      <c r="D15" s="76"/>
      <c r="E15" s="76"/>
      <c r="F15" s="76"/>
      <c r="G15" s="76"/>
      <c r="H15" s="76"/>
      <c r="I15" s="76"/>
    </row>
    <row r="16" spans="1:12">
      <c r="B16" s="76"/>
      <c r="C16" s="76"/>
      <c r="D16" s="76"/>
      <c r="E16" s="76"/>
      <c r="F16" s="76"/>
      <c r="G16" s="76"/>
      <c r="H16" s="76"/>
      <c r="I16" s="76"/>
    </row>
    <row r="17" spans="2:9">
      <c r="B17" s="76"/>
      <c r="C17" s="76"/>
      <c r="D17" s="76"/>
      <c r="E17" s="76"/>
      <c r="F17" s="76"/>
      <c r="G17" s="76"/>
      <c r="H17" s="76"/>
      <c r="I17" s="76"/>
    </row>
    <row r="18" spans="2:9">
      <c r="B18" s="76"/>
      <c r="C18" s="76"/>
      <c r="D18" s="76"/>
      <c r="E18" s="76"/>
      <c r="F18" s="76"/>
      <c r="G18" s="76"/>
      <c r="H18" s="76"/>
      <c r="I18" s="76"/>
    </row>
    <row r="19" spans="2:9">
      <c r="B19" s="76"/>
      <c r="C19" s="76"/>
      <c r="D19" s="76"/>
      <c r="E19" s="76"/>
      <c r="F19" s="76"/>
      <c r="G19" s="76"/>
      <c r="H19" s="76"/>
      <c r="I19" s="76"/>
    </row>
    <row r="20" spans="2:9">
      <c r="B20" s="76"/>
      <c r="C20" s="76"/>
      <c r="D20" s="76"/>
      <c r="E20" s="76"/>
      <c r="F20" s="76"/>
      <c r="G20" s="76"/>
      <c r="H20" s="76"/>
      <c r="I20" s="76"/>
    </row>
    <row r="21" spans="2:9">
      <c r="B21" s="76"/>
      <c r="C21" s="76"/>
      <c r="D21" s="76"/>
      <c r="E21" s="76"/>
      <c r="F21" s="76"/>
      <c r="G21" s="76"/>
      <c r="H21" s="76"/>
      <c r="I21" s="76"/>
    </row>
    <row r="22" spans="2:9">
      <c r="B22" s="76"/>
      <c r="C22" s="76"/>
      <c r="D22" s="76"/>
      <c r="E22" s="76"/>
      <c r="F22" s="76"/>
      <c r="G22" s="76"/>
      <c r="H22" s="76"/>
      <c r="I22" s="76"/>
    </row>
    <row r="23" spans="2:9">
      <c r="B23" s="76"/>
      <c r="C23" s="76"/>
      <c r="D23" s="76"/>
      <c r="E23" s="76"/>
      <c r="F23" s="76"/>
      <c r="G23" s="76"/>
      <c r="H23" s="76"/>
      <c r="I23" s="76"/>
    </row>
    <row r="24" spans="2:9">
      <c r="B24" s="76"/>
      <c r="C24" s="76"/>
      <c r="D24" s="76"/>
      <c r="E24" s="76"/>
      <c r="F24" s="76"/>
      <c r="G24" s="76"/>
      <c r="H24" s="76"/>
      <c r="I24" s="76"/>
    </row>
    <row r="25" spans="2:9">
      <c r="B25" s="76"/>
      <c r="C25" s="76"/>
      <c r="D25" s="76"/>
      <c r="E25" s="76"/>
      <c r="F25" s="76"/>
      <c r="G25" s="76"/>
      <c r="H25" s="76"/>
      <c r="I25" s="76"/>
    </row>
    <row r="26" spans="2:9">
      <c r="B26" s="76"/>
      <c r="C26" s="76"/>
      <c r="D26" s="76"/>
      <c r="E26" s="76"/>
      <c r="F26" s="76"/>
      <c r="G26" s="76"/>
      <c r="H26" s="76"/>
      <c r="I26" s="76"/>
    </row>
    <row r="27" spans="2:9">
      <c r="B27" s="76"/>
      <c r="C27" s="76"/>
      <c r="D27" s="76"/>
      <c r="E27" s="76"/>
      <c r="F27" s="76"/>
      <c r="G27" s="76"/>
      <c r="H27" s="76"/>
      <c r="I27" s="76"/>
    </row>
    <row r="28" spans="2:9">
      <c r="B28" s="76"/>
      <c r="C28" s="76"/>
      <c r="D28" s="76"/>
      <c r="E28" s="76"/>
      <c r="F28" s="76"/>
      <c r="G28" s="76"/>
      <c r="H28" s="76"/>
      <c r="I28" s="76"/>
    </row>
    <row r="29" spans="2:9">
      <c r="B29" s="76"/>
      <c r="C29" s="76"/>
      <c r="D29" s="76"/>
      <c r="E29" s="76"/>
      <c r="F29" s="76"/>
      <c r="G29" s="76"/>
      <c r="H29" s="76"/>
      <c r="I29" s="76"/>
    </row>
    <row r="30" spans="2:9">
      <c r="B30" s="76"/>
      <c r="C30" s="76"/>
      <c r="D30" s="76"/>
      <c r="E30" s="76"/>
      <c r="F30" s="76"/>
      <c r="G30" s="76"/>
      <c r="H30" s="76"/>
      <c r="I30" s="76"/>
    </row>
    <row r="31" spans="2:9">
      <c r="B31" s="76"/>
      <c r="C31" s="76"/>
      <c r="D31" s="76"/>
      <c r="E31" s="76"/>
      <c r="F31" s="76"/>
      <c r="G31" s="76"/>
      <c r="H31" s="76"/>
      <c r="I31" s="76"/>
    </row>
    <row r="32" spans="2:9">
      <c r="B32" s="76"/>
      <c r="C32" s="76"/>
      <c r="D32" s="76"/>
      <c r="E32" s="76"/>
      <c r="F32" s="76"/>
      <c r="G32" s="76"/>
      <c r="H32" s="76"/>
      <c r="I32" s="76"/>
    </row>
    <row r="33" spans="2:9">
      <c r="B33" s="76"/>
      <c r="C33" s="76"/>
      <c r="D33" s="76"/>
      <c r="E33" s="76"/>
      <c r="F33" s="76"/>
      <c r="G33" s="76"/>
      <c r="H33" s="76"/>
      <c r="I33" s="76"/>
    </row>
    <row r="34" spans="2:9">
      <c r="B34" s="76"/>
      <c r="C34" s="76"/>
      <c r="D34" s="76"/>
      <c r="E34" s="76"/>
      <c r="F34" s="76"/>
      <c r="G34" s="76"/>
      <c r="H34" s="76"/>
      <c r="I34" s="76"/>
    </row>
    <row r="35" spans="2:9">
      <c r="B35" s="76"/>
      <c r="C35" s="76"/>
      <c r="D35" s="76"/>
      <c r="E35" s="76"/>
      <c r="F35" s="76"/>
      <c r="G35" s="76"/>
      <c r="H35" s="76"/>
      <c r="I35" s="76"/>
    </row>
    <row r="36" spans="2:9">
      <c r="B36" s="76"/>
      <c r="C36" s="76"/>
      <c r="D36" s="76"/>
      <c r="E36" s="76"/>
      <c r="F36" s="76"/>
      <c r="G36" s="76"/>
      <c r="H36" s="76"/>
      <c r="I36" s="76"/>
    </row>
    <row r="37" spans="2:9">
      <c r="B37" s="76"/>
      <c r="C37" s="76"/>
      <c r="D37" s="76"/>
      <c r="E37" s="76"/>
      <c r="F37" s="76"/>
      <c r="G37" s="76"/>
      <c r="H37" s="76"/>
      <c r="I37" s="76"/>
    </row>
    <row r="38" spans="2:9">
      <c r="B38" s="76"/>
      <c r="C38" s="76"/>
      <c r="D38" s="76"/>
      <c r="E38" s="76"/>
      <c r="F38" s="76"/>
      <c r="G38" s="76"/>
      <c r="H38" s="76"/>
      <c r="I38" s="76"/>
    </row>
    <row r="39" spans="2:9">
      <c r="B39" s="76"/>
      <c r="C39" s="76"/>
      <c r="D39" s="76"/>
      <c r="E39" s="76"/>
      <c r="F39" s="76"/>
      <c r="G39" s="76"/>
      <c r="H39" s="76"/>
      <c r="I39" s="76"/>
    </row>
    <row r="40" spans="2:9">
      <c r="B40" s="76"/>
      <c r="C40" s="76"/>
      <c r="D40" s="76"/>
      <c r="E40" s="76"/>
      <c r="F40" s="76"/>
      <c r="G40" s="76"/>
      <c r="H40" s="76"/>
      <c r="I40" s="76"/>
    </row>
    <row r="41" spans="2:9">
      <c r="B41" s="76"/>
      <c r="C41" s="76"/>
      <c r="D41" s="76"/>
      <c r="E41" s="76"/>
      <c r="F41" s="76"/>
      <c r="G41" s="76"/>
      <c r="H41" s="76"/>
      <c r="I41" s="76"/>
    </row>
    <row r="42" spans="2:9">
      <c r="B42" s="76"/>
      <c r="C42" s="76"/>
      <c r="D42" s="76"/>
      <c r="E42" s="76"/>
      <c r="F42" s="76"/>
      <c r="G42" s="76"/>
      <c r="H42" s="76"/>
      <c r="I42" s="76"/>
    </row>
    <row r="43" spans="2:9">
      <c r="B43" s="76"/>
      <c r="C43" s="76"/>
      <c r="D43" s="76"/>
      <c r="E43" s="76"/>
      <c r="F43" s="76"/>
      <c r="G43" s="76"/>
      <c r="H43" s="76"/>
      <c r="I43" s="76"/>
    </row>
    <row r="44" spans="2:9">
      <c r="B44" s="76"/>
      <c r="C44" s="76"/>
      <c r="D44" s="76"/>
      <c r="E44" s="76"/>
      <c r="F44" s="76"/>
      <c r="G44" s="76"/>
      <c r="H44" s="76"/>
      <c r="I44" s="76"/>
    </row>
    <row r="45" spans="2:9">
      <c r="B45" s="76"/>
      <c r="C45" s="76"/>
      <c r="D45" s="76"/>
      <c r="E45" s="76"/>
      <c r="F45" s="76"/>
      <c r="G45" s="76"/>
      <c r="H45" s="76"/>
      <c r="I45" s="76"/>
    </row>
    <row r="46" spans="2:9">
      <c r="B46" s="76"/>
      <c r="C46" s="76"/>
      <c r="D46" s="76"/>
      <c r="E46" s="76"/>
      <c r="F46" s="76"/>
      <c r="G46" s="76"/>
      <c r="H46" s="76"/>
      <c r="I46" s="76"/>
    </row>
    <row r="47" spans="2:9">
      <c r="B47" s="76"/>
      <c r="C47" s="76"/>
      <c r="D47" s="76"/>
      <c r="E47" s="76"/>
      <c r="F47" s="76"/>
      <c r="G47" s="76"/>
      <c r="H47" s="76"/>
      <c r="I47" s="76"/>
    </row>
    <row r="48" spans="2:9">
      <c r="B48" s="76"/>
      <c r="C48" s="76"/>
      <c r="D48" s="76"/>
      <c r="E48" s="76"/>
      <c r="F48" s="76"/>
      <c r="G48" s="76"/>
      <c r="H48" s="76"/>
      <c r="I48" s="76"/>
    </row>
    <row r="49" spans="2:9">
      <c r="B49" s="76"/>
      <c r="C49" s="76"/>
      <c r="D49" s="76"/>
      <c r="E49" s="76"/>
      <c r="F49" s="76"/>
      <c r="G49" s="76"/>
      <c r="H49" s="76"/>
      <c r="I49" s="76"/>
    </row>
    <row r="50" spans="2:9">
      <c r="B50" s="76"/>
      <c r="C50" s="76"/>
      <c r="D50" s="76"/>
      <c r="E50" s="76"/>
      <c r="F50" s="76"/>
      <c r="G50" s="76"/>
      <c r="H50" s="76"/>
      <c r="I50" s="76"/>
    </row>
    <row r="51" spans="2:9">
      <c r="B51" s="76"/>
      <c r="C51" s="76"/>
      <c r="D51" s="76"/>
      <c r="E51" s="76"/>
      <c r="F51" s="76"/>
      <c r="G51" s="76"/>
      <c r="H51" s="76"/>
      <c r="I51" s="76"/>
    </row>
    <row r="52" spans="2:9">
      <c r="B52" s="76"/>
      <c r="C52" s="76"/>
      <c r="D52" s="76"/>
      <c r="E52" s="76"/>
      <c r="F52" s="76"/>
      <c r="G52" s="76"/>
      <c r="H52" s="76"/>
      <c r="I52" s="76"/>
    </row>
    <row r="53" spans="2:9">
      <c r="B53" s="76"/>
      <c r="C53" s="76"/>
      <c r="D53" s="76"/>
      <c r="E53" s="76"/>
      <c r="F53" s="76"/>
      <c r="G53" s="76"/>
      <c r="H53" s="76"/>
      <c r="I53" s="76"/>
    </row>
    <row r="54" spans="2:9">
      <c r="B54" s="76"/>
      <c r="C54" s="76"/>
      <c r="D54" s="76"/>
      <c r="E54" s="76"/>
      <c r="F54" s="76"/>
      <c r="G54" s="76"/>
      <c r="H54" s="76"/>
      <c r="I54" s="76"/>
    </row>
  </sheetData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  <outlinePr summaryBelow="0" summaryRight="0"/>
  </sheetPr>
  <dimension ref="A1:K317"/>
  <sheetViews>
    <sheetView tabSelected="1" zoomScale="90" zoomScaleNormal="90" workbookViewId="0">
      <selection activeCell="F288" sqref="F288"/>
    </sheetView>
  </sheetViews>
  <sheetFormatPr defaultColWidth="9.140625" defaultRowHeight="15" outlineLevelRow="2"/>
  <cols>
    <col min="1" max="1" width="10.7109375" style="18" customWidth="1"/>
    <col min="2" max="2" width="35.7109375" style="18" customWidth="1"/>
    <col min="3" max="3" width="35.7109375" style="19" customWidth="1"/>
    <col min="4" max="4" width="10.7109375" style="38" customWidth="1"/>
    <col min="5" max="5" width="10.7109375" style="22" customWidth="1"/>
    <col min="6" max="6" width="28.28515625" style="30" customWidth="1"/>
    <col min="7" max="7" width="5.140625" style="22" customWidth="1"/>
    <col min="8" max="8" width="18.7109375" style="46" customWidth="1"/>
    <col min="9" max="9" width="13.140625" style="46" customWidth="1"/>
    <col min="10" max="10" width="10.7109375" style="46" customWidth="1"/>
    <col min="11" max="11" width="21.140625" style="19" customWidth="1"/>
    <col min="12" max="16384" width="9.140625" style="19"/>
  </cols>
  <sheetData>
    <row r="1" spans="1:11" ht="20.25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</row>
    <row r="3" spans="1:11" ht="15" customHeight="1">
      <c r="A3" s="15" t="s">
        <v>11</v>
      </c>
      <c r="B3" s="15"/>
      <c r="C3" s="16" t="s">
        <v>1</v>
      </c>
      <c r="D3" s="39" t="s">
        <v>17</v>
      </c>
      <c r="E3" s="28" t="s">
        <v>14</v>
      </c>
      <c r="F3" s="31" t="s">
        <v>15</v>
      </c>
      <c r="G3" s="23"/>
      <c r="H3" s="93" t="s">
        <v>16</v>
      </c>
      <c r="I3" s="94"/>
      <c r="J3" s="95"/>
    </row>
    <row r="4" spans="1:11">
      <c r="A4" s="1"/>
      <c r="B4" s="1"/>
      <c r="C4" s="6"/>
      <c r="D4" s="40"/>
      <c r="E4" s="5"/>
      <c r="F4" s="32"/>
      <c r="G4" s="5"/>
      <c r="H4" s="4"/>
      <c r="I4" s="4"/>
      <c r="J4" s="4"/>
    </row>
    <row r="5" spans="1:11">
      <c r="A5" s="1"/>
      <c r="B5" s="1" t="s">
        <v>10</v>
      </c>
      <c r="C5" s="6"/>
      <c r="D5" s="40">
        <f>D6+D51+D83+D165+D240+D260+D286</f>
        <v>0.99999999999999989</v>
      </c>
      <c r="E5" s="2"/>
      <c r="F5" s="33"/>
      <c r="G5" s="2"/>
      <c r="H5" s="4"/>
      <c r="I5" s="4"/>
      <c r="J5" s="4"/>
    </row>
    <row r="6" spans="1:11" ht="42" customHeight="1">
      <c r="A6" s="10" t="s">
        <v>187</v>
      </c>
      <c r="B6" s="12" t="s">
        <v>62</v>
      </c>
      <c r="C6" s="12" t="s">
        <v>2</v>
      </c>
      <c r="D6" s="47">
        <v>0.15</v>
      </c>
      <c r="E6" s="11"/>
      <c r="F6" s="34"/>
      <c r="G6" s="11"/>
      <c r="H6" s="47"/>
      <c r="I6" s="47"/>
      <c r="J6" s="47"/>
    </row>
    <row r="7" spans="1:11" outlineLevel="1">
      <c r="A7" s="7" t="s">
        <v>188</v>
      </c>
      <c r="B7" s="7"/>
      <c r="C7" s="8" t="s">
        <v>63</v>
      </c>
      <c r="D7" s="41">
        <v>0.5</v>
      </c>
      <c r="E7" s="26"/>
      <c r="F7" s="35" t="s">
        <v>67</v>
      </c>
      <c r="G7" s="21"/>
      <c r="H7" s="26"/>
      <c r="I7" s="26"/>
      <c r="J7" s="26"/>
      <c r="K7" s="27"/>
    </row>
    <row r="8" spans="1:11" ht="60" outlineLevel="2">
      <c r="A8" s="1" t="s">
        <v>189</v>
      </c>
      <c r="B8" s="14"/>
      <c r="C8" s="6" t="s">
        <v>64</v>
      </c>
      <c r="D8" s="40">
        <v>0.33300000000000002</v>
      </c>
      <c r="E8" s="4">
        <f>IF(H8=J9,E9,IF(H8=J10,E10,IF(H8=J11,E11,IF(H8=J12,E12,IF(H8=J13,E13,"ошибка")))))</f>
        <v>0</v>
      </c>
      <c r="F8" s="33" t="s">
        <v>68</v>
      </c>
      <c r="G8" s="5"/>
      <c r="H8" s="4"/>
      <c r="I8" s="4"/>
      <c r="J8" s="4" t="s">
        <v>3</v>
      </c>
    </row>
    <row r="9" spans="1:11" outlineLevel="2">
      <c r="A9" s="1"/>
      <c r="B9" s="14"/>
      <c r="C9" s="6"/>
      <c r="D9" s="40"/>
      <c r="E9" s="2">
        <v>0</v>
      </c>
      <c r="F9" s="32"/>
      <c r="G9" s="5" t="s">
        <v>19</v>
      </c>
      <c r="H9" s="4">
        <v>0</v>
      </c>
      <c r="I9" s="4" t="s">
        <v>18</v>
      </c>
      <c r="J9" s="4">
        <v>0</v>
      </c>
    </row>
    <row r="10" spans="1:11" outlineLevel="2">
      <c r="A10" s="1"/>
      <c r="B10" s="14"/>
      <c r="C10" s="6"/>
      <c r="D10" s="40"/>
      <c r="E10" s="2">
        <v>0</v>
      </c>
      <c r="F10" s="33"/>
      <c r="G10" s="5" t="s">
        <v>19</v>
      </c>
      <c r="H10" s="4">
        <v>2</v>
      </c>
      <c r="I10" s="4" t="s">
        <v>18</v>
      </c>
      <c r="J10" s="4">
        <v>2</v>
      </c>
    </row>
    <row r="11" spans="1:11" outlineLevel="2">
      <c r="A11" s="1"/>
      <c r="B11" s="14"/>
      <c r="C11" s="6"/>
      <c r="D11" s="40"/>
      <c r="E11" s="2">
        <v>50</v>
      </c>
      <c r="F11" s="33"/>
      <c r="G11" s="5" t="s">
        <v>19</v>
      </c>
      <c r="H11" s="4">
        <v>3</v>
      </c>
      <c r="I11" s="4" t="s">
        <v>18</v>
      </c>
      <c r="J11" s="4">
        <v>3</v>
      </c>
    </row>
    <row r="12" spans="1:11" outlineLevel="2">
      <c r="A12" s="1"/>
      <c r="B12" s="14"/>
      <c r="C12" s="6"/>
      <c r="D12" s="40"/>
      <c r="E12" s="2">
        <v>75</v>
      </c>
      <c r="F12" s="33"/>
      <c r="G12" s="5" t="s">
        <v>19</v>
      </c>
      <c r="H12" s="4">
        <v>4</v>
      </c>
      <c r="I12" s="4" t="s">
        <v>18</v>
      </c>
      <c r="J12" s="4">
        <v>4</v>
      </c>
    </row>
    <row r="13" spans="1:11" outlineLevel="2">
      <c r="A13" s="1"/>
      <c r="B13" s="14"/>
      <c r="C13" s="6"/>
      <c r="D13" s="40"/>
      <c r="E13" s="2">
        <v>100</v>
      </c>
      <c r="F13" s="33"/>
      <c r="G13" s="2" t="s">
        <v>19</v>
      </c>
      <c r="H13" s="4">
        <v>5</v>
      </c>
      <c r="I13" s="4" t="s">
        <v>18</v>
      </c>
      <c r="J13" s="4">
        <v>5</v>
      </c>
    </row>
    <row r="14" spans="1:11" outlineLevel="2">
      <c r="A14" s="1" t="s">
        <v>190</v>
      </c>
      <c r="B14" s="14"/>
      <c r="C14" s="6" t="s">
        <v>65</v>
      </c>
      <c r="D14" s="40">
        <v>0.33300000000000002</v>
      </c>
      <c r="E14" s="4">
        <f>IF(H14=J15,E15,IF(H14=J16,E16,IF(H14=J17,E17,IF(H14=J18,E18,IF(H14=J19,E19,"ошибка")))))</f>
        <v>0</v>
      </c>
      <c r="F14" s="33" t="s">
        <v>69</v>
      </c>
      <c r="G14" s="2"/>
      <c r="H14" s="4"/>
      <c r="I14" s="4"/>
      <c r="J14" s="4" t="s">
        <v>4</v>
      </c>
    </row>
    <row r="15" spans="1:11" outlineLevel="2">
      <c r="A15" s="1"/>
      <c r="B15" s="14"/>
      <c r="C15" s="6"/>
      <c r="D15" s="40"/>
      <c r="E15" s="2">
        <v>0</v>
      </c>
      <c r="F15" s="32"/>
      <c r="G15" s="5" t="s">
        <v>19</v>
      </c>
      <c r="H15" s="4">
        <v>0</v>
      </c>
      <c r="I15" s="4" t="s">
        <v>18</v>
      </c>
      <c r="J15" s="4">
        <v>0</v>
      </c>
    </row>
    <row r="16" spans="1:11" outlineLevel="2">
      <c r="A16" s="1"/>
      <c r="B16" s="14"/>
      <c r="C16" s="6"/>
      <c r="D16" s="40"/>
      <c r="E16" s="2">
        <v>25</v>
      </c>
      <c r="F16" s="33"/>
      <c r="G16" s="5" t="s">
        <v>19</v>
      </c>
      <c r="H16" s="4">
        <v>2</v>
      </c>
      <c r="I16" s="4" t="s">
        <v>18</v>
      </c>
      <c r="J16" s="4">
        <v>2</v>
      </c>
    </row>
    <row r="17" spans="1:10" outlineLevel="2">
      <c r="A17" s="1"/>
      <c r="B17" s="14"/>
      <c r="C17" s="6"/>
      <c r="D17" s="40"/>
      <c r="E17" s="2">
        <v>50</v>
      </c>
      <c r="F17" s="33"/>
      <c r="G17" s="5" t="s">
        <v>19</v>
      </c>
      <c r="H17" s="4">
        <v>3</v>
      </c>
      <c r="I17" s="4" t="s">
        <v>18</v>
      </c>
      <c r="J17" s="4">
        <v>3</v>
      </c>
    </row>
    <row r="18" spans="1:10" outlineLevel="2">
      <c r="A18" s="1"/>
      <c r="B18" s="14"/>
      <c r="C18" s="6"/>
      <c r="D18" s="40"/>
      <c r="E18" s="2">
        <v>75</v>
      </c>
      <c r="F18" s="33"/>
      <c r="G18" s="5" t="s">
        <v>19</v>
      </c>
      <c r="H18" s="4">
        <v>4</v>
      </c>
      <c r="I18" s="4" t="s">
        <v>18</v>
      </c>
      <c r="J18" s="4">
        <v>4</v>
      </c>
    </row>
    <row r="19" spans="1:10" outlineLevel="2">
      <c r="A19" s="1"/>
      <c r="B19" s="14"/>
      <c r="C19" s="6"/>
      <c r="D19" s="40"/>
      <c r="E19" s="2">
        <v>100</v>
      </c>
      <c r="F19" s="33"/>
      <c r="G19" s="2" t="s">
        <v>19</v>
      </c>
      <c r="H19" s="4">
        <v>5</v>
      </c>
      <c r="I19" s="4" t="s">
        <v>18</v>
      </c>
      <c r="J19" s="4">
        <v>5</v>
      </c>
    </row>
    <row r="20" spans="1:10" outlineLevel="2">
      <c r="A20" s="1" t="s">
        <v>191</v>
      </c>
      <c r="B20" s="14"/>
      <c r="C20" s="6" t="s">
        <v>66</v>
      </c>
      <c r="D20" s="40">
        <v>0.33300000000000002</v>
      </c>
      <c r="E20" s="4">
        <f>IF(H20=J21,E21,IF(H20=J22,E22,IF(H20=J23,E23,IF(H20=J24,E24,IF(H20=J25,E25,"ошибка")))))</f>
        <v>0</v>
      </c>
      <c r="F20" s="33" t="s">
        <v>70</v>
      </c>
      <c r="G20" s="2"/>
      <c r="H20" s="4"/>
      <c r="I20" s="4"/>
      <c r="J20" s="4" t="s">
        <v>5</v>
      </c>
    </row>
    <row r="21" spans="1:10" outlineLevel="2">
      <c r="A21" s="1"/>
      <c r="B21" s="14"/>
      <c r="C21" s="6"/>
      <c r="D21" s="40"/>
      <c r="E21" s="2">
        <v>0</v>
      </c>
      <c r="F21" s="32"/>
      <c r="G21" s="5" t="s">
        <v>19</v>
      </c>
      <c r="H21" s="4">
        <v>0</v>
      </c>
      <c r="I21" s="4" t="s">
        <v>18</v>
      </c>
      <c r="J21" s="4">
        <v>0</v>
      </c>
    </row>
    <row r="22" spans="1:10" outlineLevel="2">
      <c r="A22" s="1"/>
      <c r="B22" s="14"/>
      <c r="C22" s="6"/>
      <c r="D22" s="40"/>
      <c r="E22" s="2">
        <v>25</v>
      </c>
      <c r="F22" s="33"/>
      <c r="G22" s="5" t="s">
        <v>19</v>
      </c>
      <c r="H22" s="4">
        <v>2</v>
      </c>
      <c r="I22" s="4" t="s">
        <v>18</v>
      </c>
      <c r="J22" s="4">
        <v>2</v>
      </c>
    </row>
    <row r="23" spans="1:10" outlineLevel="2">
      <c r="A23" s="1"/>
      <c r="B23" s="14"/>
      <c r="C23" s="6"/>
      <c r="D23" s="40"/>
      <c r="E23" s="2">
        <v>50</v>
      </c>
      <c r="F23" s="33"/>
      <c r="G23" s="5" t="s">
        <v>19</v>
      </c>
      <c r="H23" s="4">
        <v>3</v>
      </c>
      <c r="I23" s="4" t="s">
        <v>18</v>
      </c>
      <c r="J23" s="4">
        <v>3</v>
      </c>
    </row>
    <row r="24" spans="1:10" outlineLevel="2">
      <c r="A24" s="1"/>
      <c r="B24" s="14"/>
      <c r="C24" s="6"/>
      <c r="D24" s="40"/>
      <c r="E24" s="2">
        <v>75</v>
      </c>
      <c r="F24" s="33"/>
      <c r="G24" s="5" t="s">
        <v>19</v>
      </c>
      <c r="H24" s="4">
        <v>4</v>
      </c>
      <c r="I24" s="4" t="s">
        <v>18</v>
      </c>
      <c r="J24" s="4">
        <v>4</v>
      </c>
    </row>
    <row r="25" spans="1:10" outlineLevel="2">
      <c r="A25" s="1"/>
      <c r="B25" s="14"/>
      <c r="C25" s="6"/>
      <c r="D25" s="40"/>
      <c r="E25" s="2">
        <v>100</v>
      </c>
      <c r="F25" s="33"/>
      <c r="G25" s="2" t="s">
        <v>19</v>
      </c>
      <c r="H25" s="4">
        <v>5</v>
      </c>
      <c r="I25" s="4" t="s">
        <v>18</v>
      </c>
      <c r="J25" s="4">
        <v>5</v>
      </c>
    </row>
    <row r="26" spans="1:10" ht="30" outlineLevel="2">
      <c r="A26" s="7" t="s">
        <v>192</v>
      </c>
      <c r="B26" s="7"/>
      <c r="C26" s="8" t="s">
        <v>71</v>
      </c>
      <c r="D26" s="41">
        <v>0.5</v>
      </c>
      <c r="E26" s="26"/>
      <c r="F26" s="35" t="s">
        <v>76</v>
      </c>
      <c r="G26" s="9"/>
      <c r="H26" s="26"/>
      <c r="I26" s="26"/>
      <c r="J26" s="26"/>
    </row>
    <row r="27" spans="1:10" ht="45" outlineLevel="2">
      <c r="A27" s="1" t="s">
        <v>193</v>
      </c>
      <c r="B27" s="14"/>
      <c r="C27" s="6" t="s">
        <v>72</v>
      </c>
      <c r="D27" s="40">
        <v>0.25</v>
      </c>
      <c r="E27" s="4">
        <f>IF(H27=J28,E28,IF(H27=J29,E29,IF(H27=J30,E30,IF(H27=J31,E31,IF(H27=J32,E32,"ошибка")))))</f>
        <v>0</v>
      </c>
      <c r="F27" s="33" t="s">
        <v>77</v>
      </c>
      <c r="G27" s="2"/>
      <c r="H27" s="4"/>
      <c r="I27" s="4"/>
      <c r="J27" s="4" t="s">
        <v>7</v>
      </c>
    </row>
    <row r="28" spans="1:10" outlineLevel="2">
      <c r="A28" s="1"/>
      <c r="B28" s="14"/>
      <c r="C28" s="6"/>
      <c r="D28" s="40"/>
      <c r="E28" s="2">
        <v>0</v>
      </c>
      <c r="F28" s="32"/>
      <c r="G28" s="5" t="s">
        <v>19</v>
      </c>
      <c r="H28" s="4">
        <v>0</v>
      </c>
      <c r="I28" s="4" t="s">
        <v>18</v>
      </c>
      <c r="J28" s="4">
        <v>0</v>
      </c>
    </row>
    <row r="29" spans="1:10" outlineLevel="2">
      <c r="A29" s="1"/>
      <c r="B29" s="14"/>
      <c r="C29" s="6"/>
      <c r="D29" s="40"/>
      <c r="E29" s="2">
        <v>25</v>
      </c>
      <c r="F29" s="33"/>
      <c r="G29" s="5" t="s">
        <v>19</v>
      </c>
      <c r="H29" s="4">
        <v>2</v>
      </c>
      <c r="I29" s="4" t="s">
        <v>18</v>
      </c>
      <c r="J29" s="4">
        <v>2</v>
      </c>
    </row>
    <row r="30" spans="1:10" outlineLevel="2">
      <c r="A30" s="1"/>
      <c r="B30" s="14"/>
      <c r="C30" s="6"/>
      <c r="D30" s="40"/>
      <c r="E30" s="2">
        <v>50</v>
      </c>
      <c r="F30" s="33"/>
      <c r="G30" s="5" t="s">
        <v>19</v>
      </c>
      <c r="H30" s="4">
        <v>3</v>
      </c>
      <c r="I30" s="4" t="s">
        <v>18</v>
      </c>
      <c r="J30" s="4">
        <v>3</v>
      </c>
    </row>
    <row r="31" spans="1:10" outlineLevel="2">
      <c r="A31" s="1"/>
      <c r="B31" s="14"/>
      <c r="C31" s="6"/>
      <c r="D31" s="40"/>
      <c r="E31" s="2">
        <v>75</v>
      </c>
      <c r="F31" s="33"/>
      <c r="G31" s="5" t="s">
        <v>19</v>
      </c>
      <c r="H31" s="4">
        <v>4</v>
      </c>
      <c r="I31" s="4" t="s">
        <v>18</v>
      </c>
      <c r="J31" s="4">
        <v>4</v>
      </c>
    </row>
    <row r="32" spans="1:10" outlineLevel="2">
      <c r="A32" s="1"/>
      <c r="B32" s="14"/>
      <c r="C32" s="6"/>
      <c r="D32" s="40"/>
      <c r="E32" s="2">
        <v>100</v>
      </c>
      <c r="F32" s="33"/>
      <c r="G32" s="2" t="s">
        <v>19</v>
      </c>
      <c r="H32" s="4">
        <v>5</v>
      </c>
      <c r="I32" s="4" t="s">
        <v>18</v>
      </c>
      <c r="J32" s="4">
        <v>5</v>
      </c>
    </row>
    <row r="33" spans="1:10" ht="30" outlineLevel="2">
      <c r="A33" s="1" t="s">
        <v>194</v>
      </c>
      <c r="B33" s="14"/>
      <c r="C33" s="6" t="s">
        <v>73</v>
      </c>
      <c r="D33" s="40">
        <v>0.25</v>
      </c>
      <c r="E33" s="4">
        <f>IF(H33=J34,E34,IF(H33=J35,E35,IF(H33=J36,E36,IF(H33=J37,E37,IF(H33=J38,E38,"ошибка")))))</f>
        <v>0</v>
      </c>
      <c r="F33" s="33" t="s">
        <v>78</v>
      </c>
      <c r="G33" s="2"/>
      <c r="H33" s="4"/>
      <c r="I33" s="4"/>
      <c r="J33" s="4" t="s">
        <v>6</v>
      </c>
    </row>
    <row r="34" spans="1:10" outlineLevel="2">
      <c r="A34" s="1"/>
      <c r="B34" s="14"/>
      <c r="C34" s="6"/>
      <c r="D34" s="40"/>
      <c r="E34" s="2">
        <v>0</v>
      </c>
      <c r="F34" s="32"/>
      <c r="G34" s="5" t="s">
        <v>19</v>
      </c>
      <c r="H34" s="4">
        <v>0</v>
      </c>
      <c r="I34" s="4" t="s">
        <v>18</v>
      </c>
      <c r="J34" s="4">
        <v>0</v>
      </c>
    </row>
    <row r="35" spans="1:10" outlineLevel="2">
      <c r="A35" s="1"/>
      <c r="B35" s="14"/>
      <c r="C35" s="6"/>
      <c r="D35" s="40"/>
      <c r="E35" s="2">
        <v>25</v>
      </c>
      <c r="F35" s="33"/>
      <c r="G35" s="5" t="s">
        <v>19</v>
      </c>
      <c r="H35" s="4">
        <v>2</v>
      </c>
      <c r="I35" s="4" t="s">
        <v>18</v>
      </c>
      <c r="J35" s="4">
        <v>2</v>
      </c>
    </row>
    <row r="36" spans="1:10" outlineLevel="2">
      <c r="A36" s="1"/>
      <c r="B36" s="14"/>
      <c r="C36" s="6"/>
      <c r="D36" s="40"/>
      <c r="E36" s="2">
        <v>50</v>
      </c>
      <c r="F36" s="33"/>
      <c r="G36" s="5" t="s">
        <v>19</v>
      </c>
      <c r="H36" s="4">
        <v>3</v>
      </c>
      <c r="I36" s="4" t="s">
        <v>18</v>
      </c>
      <c r="J36" s="4">
        <v>3</v>
      </c>
    </row>
    <row r="37" spans="1:10" outlineLevel="2">
      <c r="A37" s="1"/>
      <c r="B37" s="14"/>
      <c r="C37" s="6"/>
      <c r="D37" s="40"/>
      <c r="E37" s="2">
        <v>75</v>
      </c>
      <c r="F37" s="33"/>
      <c r="G37" s="5" t="s">
        <v>19</v>
      </c>
      <c r="H37" s="4">
        <v>4</v>
      </c>
      <c r="I37" s="4" t="s">
        <v>18</v>
      </c>
      <c r="J37" s="4">
        <v>4</v>
      </c>
    </row>
    <row r="38" spans="1:10" outlineLevel="2">
      <c r="A38" s="1"/>
      <c r="B38" s="14"/>
      <c r="C38" s="6"/>
      <c r="D38" s="40"/>
      <c r="E38" s="2">
        <v>100</v>
      </c>
      <c r="F38" s="33"/>
      <c r="G38" s="2" t="s">
        <v>19</v>
      </c>
      <c r="H38" s="4">
        <v>5</v>
      </c>
      <c r="I38" s="4" t="s">
        <v>18</v>
      </c>
      <c r="J38" s="4">
        <v>5</v>
      </c>
    </row>
    <row r="39" spans="1:10" ht="30" outlineLevel="2">
      <c r="A39" s="1" t="s">
        <v>195</v>
      </c>
      <c r="B39" s="14"/>
      <c r="C39" s="6" t="s">
        <v>74</v>
      </c>
      <c r="D39" s="40">
        <v>0.25</v>
      </c>
      <c r="E39" s="4">
        <f>IF(H39=J40,E40,IF(H39=J41,E41,IF(H39=J42,E42,IF(H39=J43,E43,IF(H39=J44,E44,"ошибка")))))</f>
        <v>0</v>
      </c>
      <c r="F39" s="33" t="s">
        <v>79</v>
      </c>
      <c r="G39" s="2"/>
      <c r="H39" s="4"/>
      <c r="I39" s="4"/>
      <c r="J39" s="4" t="s">
        <v>8</v>
      </c>
    </row>
    <row r="40" spans="1:10" outlineLevel="2">
      <c r="A40" s="1"/>
      <c r="B40" s="14"/>
      <c r="C40" s="6"/>
      <c r="D40" s="40"/>
      <c r="E40" s="2">
        <v>0</v>
      </c>
      <c r="F40" s="32"/>
      <c r="G40" s="5" t="s">
        <v>19</v>
      </c>
      <c r="H40" s="4">
        <v>0</v>
      </c>
      <c r="I40" s="4" t="s">
        <v>18</v>
      </c>
      <c r="J40" s="4">
        <v>0</v>
      </c>
    </row>
    <row r="41" spans="1:10" outlineLevel="2">
      <c r="A41" s="1"/>
      <c r="B41" s="14"/>
      <c r="C41" s="6"/>
      <c r="D41" s="40"/>
      <c r="E41" s="2">
        <v>25</v>
      </c>
      <c r="F41" s="33"/>
      <c r="G41" s="5" t="s">
        <v>19</v>
      </c>
      <c r="H41" s="4">
        <v>2</v>
      </c>
      <c r="I41" s="4" t="s">
        <v>18</v>
      </c>
      <c r="J41" s="4">
        <v>2</v>
      </c>
    </row>
    <row r="42" spans="1:10" outlineLevel="2">
      <c r="A42" s="1"/>
      <c r="B42" s="14"/>
      <c r="C42" s="6"/>
      <c r="D42" s="40"/>
      <c r="E42" s="2">
        <v>50</v>
      </c>
      <c r="F42" s="33"/>
      <c r="G42" s="5" t="s">
        <v>19</v>
      </c>
      <c r="H42" s="4">
        <v>3</v>
      </c>
      <c r="I42" s="4" t="s">
        <v>18</v>
      </c>
      <c r="J42" s="4">
        <v>3</v>
      </c>
    </row>
    <row r="43" spans="1:10" outlineLevel="2">
      <c r="A43" s="1"/>
      <c r="B43" s="14"/>
      <c r="C43" s="6"/>
      <c r="D43" s="40"/>
      <c r="E43" s="2">
        <v>75</v>
      </c>
      <c r="F43" s="33"/>
      <c r="G43" s="5" t="s">
        <v>19</v>
      </c>
      <c r="H43" s="4">
        <v>4</v>
      </c>
      <c r="I43" s="4" t="s">
        <v>18</v>
      </c>
      <c r="J43" s="4">
        <v>4</v>
      </c>
    </row>
    <row r="44" spans="1:10" outlineLevel="2">
      <c r="A44" s="1"/>
      <c r="B44" s="14"/>
      <c r="C44" s="6"/>
      <c r="D44" s="40"/>
      <c r="E44" s="2">
        <v>100</v>
      </c>
      <c r="F44" s="33"/>
      <c r="G44" s="2" t="s">
        <v>19</v>
      </c>
      <c r="H44" s="4">
        <v>5</v>
      </c>
      <c r="I44" s="4" t="s">
        <v>18</v>
      </c>
      <c r="J44" s="4">
        <v>5</v>
      </c>
    </row>
    <row r="45" spans="1:10" ht="45" outlineLevel="2">
      <c r="A45" s="1" t="s">
        <v>196</v>
      </c>
      <c r="B45" s="14"/>
      <c r="C45" s="6" t="s">
        <v>75</v>
      </c>
      <c r="D45" s="40">
        <v>0.25</v>
      </c>
      <c r="E45" s="4">
        <f>IF(H45=J46,E46,IF(H45=J47,E47,IF(H45=J48,E48,IF(H45=J49,E49,IF(H45=J50,E50,"ошибка")))))</f>
        <v>0</v>
      </c>
      <c r="F45" s="33" t="s">
        <v>80</v>
      </c>
      <c r="G45" s="2"/>
      <c r="H45" s="4"/>
      <c r="I45" s="4"/>
      <c r="J45" s="4" t="s">
        <v>9</v>
      </c>
    </row>
    <row r="46" spans="1:10" outlineLevel="2">
      <c r="A46" s="1"/>
      <c r="B46" s="14"/>
      <c r="C46" s="6"/>
      <c r="D46" s="40"/>
      <c r="E46" s="2">
        <v>0</v>
      </c>
      <c r="F46" s="32"/>
      <c r="G46" s="5" t="s">
        <v>19</v>
      </c>
      <c r="H46" s="4">
        <v>0</v>
      </c>
      <c r="I46" s="4" t="s">
        <v>18</v>
      </c>
      <c r="J46" s="4">
        <v>0</v>
      </c>
    </row>
    <row r="47" spans="1:10" outlineLevel="2">
      <c r="A47" s="1"/>
      <c r="B47" s="14"/>
      <c r="C47" s="6"/>
      <c r="D47" s="40"/>
      <c r="E47" s="2">
        <v>25</v>
      </c>
      <c r="F47" s="33"/>
      <c r="G47" s="5" t="s">
        <v>19</v>
      </c>
      <c r="H47" s="4">
        <v>2</v>
      </c>
      <c r="I47" s="4" t="s">
        <v>18</v>
      </c>
      <c r="J47" s="4">
        <v>2</v>
      </c>
    </row>
    <row r="48" spans="1:10" outlineLevel="2">
      <c r="A48" s="1"/>
      <c r="B48" s="14"/>
      <c r="C48" s="6"/>
      <c r="D48" s="40"/>
      <c r="E48" s="2">
        <v>50</v>
      </c>
      <c r="F48" s="33"/>
      <c r="G48" s="5" t="s">
        <v>19</v>
      </c>
      <c r="H48" s="4">
        <v>3</v>
      </c>
      <c r="I48" s="4" t="s">
        <v>18</v>
      </c>
      <c r="J48" s="4">
        <v>3</v>
      </c>
    </row>
    <row r="49" spans="1:11" outlineLevel="2">
      <c r="A49" s="1"/>
      <c r="B49" s="14"/>
      <c r="C49" s="6"/>
      <c r="D49" s="40"/>
      <c r="E49" s="2">
        <v>75</v>
      </c>
      <c r="F49" s="33"/>
      <c r="G49" s="5" t="s">
        <v>19</v>
      </c>
      <c r="H49" s="4">
        <v>4</v>
      </c>
      <c r="I49" s="4" t="s">
        <v>18</v>
      </c>
      <c r="J49" s="4">
        <v>4</v>
      </c>
    </row>
    <row r="50" spans="1:11" outlineLevel="2">
      <c r="A50" s="1"/>
      <c r="B50" s="14"/>
      <c r="C50" s="6"/>
      <c r="D50" s="40"/>
      <c r="E50" s="2">
        <v>100</v>
      </c>
      <c r="F50" s="33"/>
      <c r="G50" s="2" t="s">
        <v>19</v>
      </c>
      <c r="H50" s="4">
        <v>5</v>
      </c>
      <c r="I50" s="4" t="s">
        <v>18</v>
      </c>
      <c r="J50" s="4">
        <v>5</v>
      </c>
    </row>
    <row r="51" spans="1:11" ht="78" customHeight="1">
      <c r="A51" s="10" t="s">
        <v>197</v>
      </c>
      <c r="B51" s="12" t="s">
        <v>81</v>
      </c>
      <c r="C51" s="12" t="s">
        <v>2</v>
      </c>
      <c r="D51" s="47">
        <v>0.15</v>
      </c>
      <c r="E51" s="11"/>
      <c r="F51" s="34"/>
      <c r="G51" s="11"/>
      <c r="H51" s="47"/>
      <c r="I51" s="47"/>
      <c r="J51" s="47"/>
    </row>
    <row r="52" spans="1:11" ht="30">
      <c r="A52" s="7" t="s">
        <v>198</v>
      </c>
      <c r="B52" s="7"/>
      <c r="C52" s="8" t="s">
        <v>82</v>
      </c>
      <c r="D52" s="41">
        <v>0.8</v>
      </c>
      <c r="E52" s="26"/>
      <c r="F52" s="35" t="s">
        <v>90</v>
      </c>
      <c r="G52" s="9"/>
      <c r="H52" s="26"/>
      <c r="I52" s="26"/>
      <c r="J52" s="26"/>
      <c r="K52" s="27"/>
    </row>
    <row r="53" spans="1:11" s="20" customFormat="1">
      <c r="A53" s="14" t="s">
        <v>199</v>
      </c>
      <c r="B53" s="14"/>
      <c r="C53" s="13" t="s">
        <v>83</v>
      </c>
      <c r="D53" s="40">
        <v>0.25</v>
      </c>
      <c r="E53" s="4">
        <f>IF(H53=J54,E54,IF(H53=J55,E55,IF(H53=J56,E56,IF(H53=J57,E57,IF(H53=J58,E58,"ошибка")))))</f>
        <v>0</v>
      </c>
      <c r="F53" s="36" t="s">
        <v>91</v>
      </c>
      <c r="G53" s="3"/>
      <c r="H53" s="48"/>
      <c r="I53" s="48"/>
      <c r="J53" s="48" t="s">
        <v>20</v>
      </c>
    </row>
    <row r="54" spans="1:11">
      <c r="A54" s="1"/>
      <c r="B54" s="1"/>
      <c r="C54" s="6"/>
      <c r="D54" s="40"/>
      <c r="E54" s="2">
        <v>0</v>
      </c>
      <c r="F54" s="32"/>
      <c r="G54" s="5" t="s">
        <v>19</v>
      </c>
      <c r="H54" s="4">
        <v>0</v>
      </c>
      <c r="I54" s="4" t="s">
        <v>18</v>
      </c>
      <c r="J54" s="4">
        <v>0</v>
      </c>
    </row>
    <row r="55" spans="1:11">
      <c r="A55" s="1"/>
      <c r="B55" s="1"/>
      <c r="C55" s="6"/>
      <c r="D55" s="40"/>
      <c r="E55" s="2">
        <v>25</v>
      </c>
      <c r="F55" s="33"/>
      <c r="G55" s="5" t="s">
        <v>19</v>
      </c>
      <c r="H55" s="4">
        <v>2</v>
      </c>
      <c r="I55" s="4" t="s">
        <v>18</v>
      </c>
      <c r="J55" s="4">
        <v>2</v>
      </c>
    </row>
    <row r="56" spans="1:11">
      <c r="A56" s="1"/>
      <c r="B56" s="1"/>
      <c r="C56" s="6"/>
      <c r="D56" s="40"/>
      <c r="E56" s="2">
        <v>50</v>
      </c>
      <c r="F56" s="33"/>
      <c r="G56" s="5" t="s">
        <v>19</v>
      </c>
      <c r="H56" s="4">
        <v>3</v>
      </c>
      <c r="I56" s="4" t="s">
        <v>18</v>
      </c>
      <c r="J56" s="4">
        <v>3</v>
      </c>
    </row>
    <row r="57" spans="1:11">
      <c r="A57" s="1"/>
      <c r="B57" s="1"/>
      <c r="C57" s="6"/>
      <c r="D57" s="40"/>
      <c r="E57" s="2">
        <v>75</v>
      </c>
      <c r="F57" s="33"/>
      <c r="G57" s="5" t="s">
        <v>19</v>
      </c>
      <c r="H57" s="4">
        <v>4</v>
      </c>
      <c r="I57" s="4" t="s">
        <v>18</v>
      </c>
      <c r="J57" s="4">
        <v>4</v>
      </c>
    </row>
    <row r="58" spans="1:11">
      <c r="A58" s="1"/>
      <c r="B58" s="1"/>
      <c r="C58" s="6"/>
      <c r="D58" s="40"/>
      <c r="E58" s="2">
        <v>100</v>
      </c>
      <c r="F58" s="33"/>
      <c r="G58" s="2" t="s">
        <v>19</v>
      </c>
      <c r="H58" s="4">
        <v>5</v>
      </c>
      <c r="I58" s="4" t="s">
        <v>18</v>
      </c>
      <c r="J58" s="4">
        <v>5</v>
      </c>
    </row>
    <row r="59" spans="1:11" ht="30">
      <c r="A59" s="14" t="s">
        <v>200</v>
      </c>
      <c r="B59" s="1"/>
      <c r="C59" s="6" t="s">
        <v>84</v>
      </c>
      <c r="D59" s="40">
        <v>0.25</v>
      </c>
      <c r="E59" s="4">
        <f>IF(H59=J60,E60,IF(H59=J61,E61,IF(H59=J62,E62,IF(H59=J63,E63,IF(H59=J64,E64,"ошибка")))))</f>
        <v>0</v>
      </c>
      <c r="F59" s="36" t="s">
        <v>92</v>
      </c>
      <c r="G59" s="5"/>
      <c r="H59" s="4"/>
      <c r="I59" s="4"/>
      <c r="J59" s="48" t="s">
        <v>21</v>
      </c>
    </row>
    <row r="60" spans="1:11">
      <c r="A60" s="1"/>
      <c r="B60" s="1"/>
      <c r="C60" s="6"/>
      <c r="D60" s="40"/>
      <c r="E60" s="2">
        <v>0</v>
      </c>
      <c r="F60" s="32"/>
      <c r="G60" s="5" t="s">
        <v>19</v>
      </c>
      <c r="H60" s="4">
        <v>0</v>
      </c>
      <c r="I60" s="4" t="s">
        <v>18</v>
      </c>
      <c r="J60" s="4">
        <v>0</v>
      </c>
    </row>
    <row r="61" spans="1:11">
      <c r="A61" s="1"/>
      <c r="B61" s="1"/>
      <c r="C61" s="6"/>
      <c r="D61" s="40"/>
      <c r="E61" s="2">
        <v>25</v>
      </c>
      <c r="F61" s="33"/>
      <c r="G61" s="5" t="s">
        <v>19</v>
      </c>
      <c r="H61" s="4">
        <v>2</v>
      </c>
      <c r="I61" s="4" t="s">
        <v>18</v>
      </c>
      <c r="J61" s="4">
        <v>2</v>
      </c>
    </row>
    <row r="62" spans="1:11">
      <c r="A62" s="1"/>
      <c r="B62" s="1"/>
      <c r="C62" s="6"/>
      <c r="D62" s="40"/>
      <c r="E62" s="2">
        <v>50</v>
      </c>
      <c r="F62" s="33"/>
      <c r="G62" s="5" t="s">
        <v>19</v>
      </c>
      <c r="H62" s="4">
        <v>3</v>
      </c>
      <c r="I62" s="4" t="s">
        <v>18</v>
      </c>
      <c r="J62" s="4">
        <v>3</v>
      </c>
    </row>
    <row r="63" spans="1:11">
      <c r="A63" s="1"/>
      <c r="B63" s="1"/>
      <c r="C63" s="6"/>
      <c r="D63" s="40"/>
      <c r="E63" s="2">
        <v>75</v>
      </c>
      <c r="F63" s="33"/>
      <c r="G63" s="5" t="s">
        <v>19</v>
      </c>
      <c r="H63" s="4">
        <v>4</v>
      </c>
      <c r="I63" s="4" t="s">
        <v>18</v>
      </c>
      <c r="J63" s="4">
        <v>4</v>
      </c>
    </row>
    <row r="64" spans="1:11">
      <c r="A64" s="1"/>
      <c r="B64" s="1"/>
      <c r="C64" s="6"/>
      <c r="D64" s="40"/>
      <c r="E64" s="2">
        <v>100</v>
      </c>
      <c r="F64" s="33"/>
      <c r="G64" s="2" t="s">
        <v>19</v>
      </c>
      <c r="H64" s="4">
        <v>5</v>
      </c>
      <c r="I64" s="4" t="s">
        <v>18</v>
      </c>
      <c r="J64" s="4">
        <v>5</v>
      </c>
    </row>
    <row r="65" spans="1:10" ht="30">
      <c r="A65" s="14" t="s">
        <v>201</v>
      </c>
      <c r="B65" s="1"/>
      <c r="C65" s="6" t="s">
        <v>85</v>
      </c>
      <c r="D65" s="40">
        <v>0.25</v>
      </c>
      <c r="E65" s="4">
        <f>IF(H65=J66,E66,IF(H65=J67,E67,IF(H65=J68,E68,IF(H65=J69,E69,IF(H65=J70,E70,"ошибка")))))</f>
        <v>0</v>
      </c>
      <c r="F65" s="36" t="s">
        <v>93</v>
      </c>
      <c r="G65" s="5"/>
      <c r="H65" s="4"/>
      <c r="I65" s="4"/>
      <c r="J65" s="48" t="s">
        <v>22</v>
      </c>
    </row>
    <row r="66" spans="1:10">
      <c r="A66" s="1"/>
      <c r="B66" s="1"/>
      <c r="C66" s="6"/>
      <c r="D66" s="40"/>
      <c r="E66" s="2">
        <v>0</v>
      </c>
      <c r="F66" s="32"/>
      <c r="G66" s="5" t="s">
        <v>19</v>
      </c>
      <c r="H66" s="4">
        <v>0</v>
      </c>
      <c r="I66" s="4" t="s">
        <v>18</v>
      </c>
      <c r="J66" s="4">
        <v>0</v>
      </c>
    </row>
    <row r="67" spans="1:10">
      <c r="A67" s="1"/>
      <c r="B67" s="1"/>
      <c r="C67" s="6"/>
      <c r="D67" s="40"/>
      <c r="E67" s="2">
        <v>25</v>
      </c>
      <c r="F67" s="33"/>
      <c r="G67" s="5" t="s">
        <v>19</v>
      </c>
      <c r="H67" s="4">
        <v>2</v>
      </c>
      <c r="I67" s="4" t="s">
        <v>18</v>
      </c>
      <c r="J67" s="4">
        <v>2</v>
      </c>
    </row>
    <row r="68" spans="1:10">
      <c r="A68" s="1"/>
      <c r="B68" s="1"/>
      <c r="C68" s="6"/>
      <c r="D68" s="40"/>
      <c r="E68" s="2">
        <v>50</v>
      </c>
      <c r="F68" s="33"/>
      <c r="G68" s="5" t="s">
        <v>19</v>
      </c>
      <c r="H68" s="4">
        <v>3</v>
      </c>
      <c r="I68" s="4" t="s">
        <v>18</v>
      </c>
      <c r="J68" s="4">
        <v>3</v>
      </c>
    </row>
    <row r="69" spans="1:10">
      <c r="A69" s="1"/>
      <c r="B69" s="1"/>
      <c r="C69" s="6"/>
      <c r="D69" s="40"/>
      <c r="E69" s="2">
        <v>75</v>
      </c>
      <c r="F69" s="33"/>
      <c r="G69" s="5" t="s">
        <v>19</v>
      </c>
      <c r="H69" s="4">
        <v>4</v>
      </c>
      <c r="I69" s="4" t="s">
        <v>18</v>
      </c>
      <c r="J69" s="4">
        <v>4</v>
      </c>
    </row>
    <row r="70" spans="1:10">
      <c r="A70" s="1"/>
      <c r="B70" s="1"/>
      <c r="C70" s="6"/>
      <c r="D70" s="40"/>
      <c r="E70" s="2">
        <v>100</v>
      </c>
      <c r="F70" s="33"/>
      <c r="G70" s="2" t="s">
        <v>19</v>
      </c>
      <c r="H70" s="4">
        <v>5</v>
      </c>
      <c r="I70" s="4" t="s">
        <v>18</v>
      </c>
      <c r="J70" s="4">
        <v>5</v>
      </c>
    </row>
    <row r="71" spans="1:10" ht="30">
      <c r="A71" s="14" t="s">
        <v>202</v>
      </c>
      <c r="B71" s="1"/>
      <c r="C71" s="6" t="s">
        <v>86</v>
      </c>
      <c r="D71" s="40">
        <v>0.25</v>
      </c>
      <c r="E71" s="4">
        <f>IF(H71=J72,E72,IF(H71=J73,E73,IF(H71=J74,E74,IF(H71=J75,E75,IF(H71=J76,E76,"ошибка")))))</f>
        <v>0</v>
      </c>
      <c r="F71" s="36" t="s">
        <v>94</v>
      </c>
      <c r="G71" s="5"/>
      <c r="H71" s="4"/>
      <c r="I71" s="4"/>
      <c r="J71" s="48" t="s">
        <v>23</v>
      </c>
    </row>
    <row r="72" spans="1:10">
      <c r="A72" s="1"/>
      <c r="B72" s="1"/>
      <c r="C72" s="6"/>
      <c r="D72" s="40"/>
      <c r="E72" s="2">
        <v>0</v>
      </c>
      <c r="F72" s="32"/>
      <c r="G72" s="5" t="s">
        <v>19</v>
      </c>
      <c r="H72" s="4">
        <v>0</v>
      </c>
      <c r="I72" s="4" t="s">
        <v>18</v>
      </c>
      <c r="J72" s="4">
        <v>0</v>
      </c>
    </row>
    <row r="73" spans="1:10">
      <c r="A73" s="1"/>
      <c r="B73" s="1"/>
      <c r="C73" s="6"/>
      <c r="D73" s="40"/>
      <c r="E73" s="2">
        <v>25</v>
      </c>
      <c r="F73" s="33"/>
      <c r="G73" s="5" t="s">
        <v>19</v>
      </c>
      <c r="H73" s="4">
        <v>2</v>
      </c>
      <c r="I73" s="4" t="s">
        <v>18</v>
      </c>
      <c r="J73" s="4">
        <v>2</v>
      </c>
    </row>
    <row r="74" spans="1:10">
      <c r="A74" s="1"/>
      <c r="B74" s="1"/>
      <c r="C74" s="6"/>
      <c r="D74" s="40"/>
      <c r="E74" s="2">
        <v>50</v>
      </c>
      <c r="F74" s="33"/>
      <c r="G74" s="5" t="s">
        <v>19</v>
      </c>
      <c r="H74" s="4">
        <v>3</v>
      </c>
      <c r="I74" s="4" t="s">
        <v>18</v>
      </c>
      <c r="J74" s="4">
        <v>3</v>
      </c>
    </row>
    <row r="75" spans="1:10">
      <c r="A75" s="1"/>
      <c r="B75" s="1"/>
      <c r="C75" s="6"/>
      <c r="D75" s="40"/>
      <c r="E75" s="2">
        <v>75</v>
      </c>
      <c r="F75" s="33"/>
      <c r="G75" s="5" t="s">
        <v>19</v>
      </c>
      <c r="H75" s="4">
        <v>4</v>
      </c>
      <c r="I75" s="4" t="s">
        <v>18</v>
      </c>
      <c r="J75" s="4">
        <v>4</v>
      </c>
    </row>
    <row r="76" spans="1:10">
      <c r="A76" s="1"/>
      <c r="B76" s="1"/>
      <c r="C76" s="6"/>
      <c r="D76" s="40"/>
      <c r="E76" s="2">
        <v>100</v>
      </c>
      <c r="F76" s="33"/>
      <c r="G76" s="2" t="s">
        <v>19</v>
      </c>
      <c r="H76" s="4">
        <v>5</v>
      </c>
      <c r="I76" s="4" t="s">
        <v>18</v>
      </c>
      <c r="J76" s="4">
        <v>5</v>
      </c>
    </row>
    <row r="77" spans="1:10">
      <c r="A77" s="7" t="s">
        <v>203</v>
      </c>
      <c r="B77" s="7"/>
      <c r="C77" s="8" t="s">
        <v>87</v>
      </c>
      <c r="D77" s="41">
        <v>0.2</v>
      </c>
      <c r="E77" s="41">
        <f>IF(H77=J78,E78,IF(H77=J79,E79,IF(H77=J80,E80,IF(H77=J81,E81,IF(H77=J82,E82,"ошибка")))))</f>
        <v>0</v>
      </c>
      <c r="F77" s="35" t="s">
        <v>95</v>
      </c>
      <c r="G77" s="9"/>
      <c r="H77" s="26"/>
      <c r="I77" s="26"/>
      <c r="J77" s="26" t="s">
        <v>24</v>
      </c>
    </row>
    <row r="78" spans="1:10">
      <c r="A78" s="1"/>
      <c r="B78" s="1"/>
      <c r="C78" s="6"/>
      <c r="D78" s="40"/>
      <c r="E78" s="2">
        <v>0</v>
      </c>
      <c r="F78" s="32"/>
      <c r="G78" s="5" t="s">
        <v>19</v>
      </c>
      <c r="H78" s="4">
        <v>0</v>
      </c>
      <c r="I78" s="4" t="s">
        <v>18</v>
      </c>
      <c r="J78" s="4">
        <v>0</v>
      </c>
    </row>
    <row r="79" spans="1:10">
      <c r="A79" s="1"/>
      <c r="B79" s="1"/>
      <c r="C79" s="6"/>
      <c r="D79" s="40"/>
      <c r="E79" s="2">
        <v>25</v>
      </c>
      <c r="F79" s="33"/>
      <c r="G79" s="5" t="s">
        <v>19</v>
      </c>
      <c r="H79" s="4">
        <v>2</v>
      </c>
      <c r="I79" s="4" t="s">
        <v>18</v>
      </c>
      <c r="J79" s="4">
        <v>2</v>
      </c>
    </row>
    <row r="80" spans="1:10">
      <c r="A80" s="1"/>
      <c r="B80" s="1"/>
      <c r="C80" s="6"/>
      <c r="D80" s="40"/>
      <c r="E80" s="2">
        <v>50</v>
      </c>
      <c r="F80" s="33"/>
      <c r="G80" s="5" t="s">
        <v>19</v>
      </c>
      <c r="H80" s="4">
        <v>3</v>
      </c>
      <c r="I80" s="4" t="s">
        <v>18</v>
      </c>
      <c r="J80" s="4">
        <v>3</v>
      </c>
    </row>
    <row r="81" spans="1:11">
      <c r="A81" s="1"/>
      <c r="B81" s="1"/>
      <c r="C81" s="6"/>
      <c r="D81" s="40"/>
      <c r="E81" s="2">
        <v>75</v>
      </c>
      <c r="F81" s="33"/>
      <c r="G81" s="5" t="s">
        <v>19</v>
      </c>
      <c r="H81" s="4">
        <v>4</v>
      </c>
      <c r="I81" s="4" t="s">
        <v>18</v>
      </c>
      <c r="J81" s="4">
        <v>4</v>
      </c>
    </row>
    <row r="82" spans="1:11">
      <c r="A82" s="1"/>
      <c r="B82" s="1"/>
      <c r="C82" s="6"/>
      <c r="D82" s="40"/>
      <c r="E82" s="2">
        <v>100</v>
      </c>
      <c r="F82" s="33"/>
      <c r="G82" s="2" t="s">
        <v>19</v>
      </c>
      <c r="H82" s="4">
        <v>5</v>
      </c>
      <c r="I82" s="4" t="s">
        <v>18</v>
      </c>
      <c r="J82" s="4">
        <v>5</v>
      </c>
    </row>
    <row r="83" spans="1:11" ht="30">
      <c r="A83" s="10" t="s">
        <v>204</v>
      </c>
      <c r="B83" s="12" t="s">
        <v>88</v>
      </c>
      <c r="C83" s="12" t="s">
        <v>2</v>
      </c>
      <c r="D83" s="42">
        <v>0.15</v>
      </c>
      <c r="E83" s="11"/>
      <c r="F83" s="34"/>
      <c r="G83" s="11"/>
      <c r="H83" s="47"/>
      <c r="I83" s="47"/>
      <c r="J83" s="47"/>
    </row>
    <row r="84" spans="1:11" ht="45">
      <c r="A84" s="8" t="s">
        <v>205</v>
      </c>
      <c r="B84" s="8"/>
      <c r="C84" s="8" t="s">
        <v>89</v>
      </c>
      <c r="D84" s="41">
        <v>0.4</v>
      </c>
      <c r="E84" s="26"/>
      <c r="F84" s="35" t="s">
        <v>96</v>
      </c>
      <c r="G84" s="9"/>
      <c r="H84" s="26"/>
      <c r="I84" s="26"/>
      <c r="J84" s="26"/>
      <c r="K84" s="27"/>
    </row>
    <row r="85" spans="1:11">
      <c r="A85" s="1" t="s">
        <v>206</v>
      </c>
      <c r="B85" s="1"/>
      <c r="C85" s="6" t="s">
        <v>164</v>
      </c>
      <c r="D85" s="40">
        <v>0.1</v>
      </c>
      <c r="E85" s="4">
        <f>IF(H85=J86,E86,IF(H85=J87,E87,IF(H85=J88,E88,IF(H85=J89,E89,IF(H85=J90,E90,"ошибка")))))</f>
        <v>0</v>
      </c>
      <c r="F85" s="32" t="s">
        <v>97</v>
      </c>
      <c r="G85" s="5"/>
      <c r="H85" s="4"/>
      <c r="I85" s="4"/>
      <c r="J85" s="4" t="s">
        <v>25</v>
      </c>
    </row>
    <row r="86" spans="1:11">
      <c r="A86" s="1"/>
      <c r="B86" s="1"/>
      <c r="C86" s="6"/>
      <c r="D86" s="40"/>
      <c r="E86" s="2">
        <v>0</v>
      </c>
      <c r="F86" s="32"/>
      <c r="G86" s="5" t="s">
        <v>19</v>
      </c>
      <c r="H86" s="4">
        <v>0</v>
      </c>
      <c r="I86" s="4" t="s">
        <v>18</v>
      </c>
      <c r="J86" s="4">
        <v>0</v>
      </c>
    </row>
    <row r="87" spans="1:11">
      <c r="A87" s="1"/>
      <c r="B87" s="1"/>
      <c r="C87" s="6"/>
      <c r="D87" s="40"/>
      <c r="E87" s="2">
        <v>25</v>
      </c>
      <c r="F87" s="33"/>
      <c r="G87" s="5" t="s">
        <v>19</v>
      </c>
      <c r="H87" s="4">
        <v>2</v>
      </c>
      <c r="I87" s="4" t="s">
        <v>18</v>
      </c>
      <c r="J87" s="4">
        <v>2</v>
      </c>
    </row>
    <row r="88" spans="1:11">
      <c r="A88" s="1"/>
      <c r="B88" s="1"/>
      <c r="C88" s="6"/>
      <c r="D88" s="40"/>
      <c r="E88" s="2">
        <v>50</v>
      </c>
      <c r="F88" s="33"/>
      <c r="G88" s="5" t="s">
        <v>19</v>
      </c>
      <c r="H88" s="4">
        <v>3</v>
      </c>
      <c r="I88" s="4" t="s">
        <v>18</v>
      </c>
      <c r="J88" s="4">
        <v>3</v>
      </c>
    </row>
    <row r="89" spans="1:11">
      <c r="A89" s="1"/>
      <c r="B89" s="1"/>
      <c r="C89" s="6"/>
      <c r="D89" s="40"/>
      <c r="E89" s="2">
        <v>75</v>
      </c>
      <c r="F89" s="33"/>
      <c r="G89" s="5" t="s">
        <v>19</v>
      </c>
      <c r="H89" s="4">
        <v>4</v>
      </c>
      <c r="I89" s="4" t="s">
        <v>18</v>
      </c>
      <c r="J89" s="4">
        <v>4</v>
      </c>
    </row>
    <row r="90" spans="1:11">
      <c r="A90" s="1"/>
      <c r="B90" s="1"/>
      <c r="C90" s="6"/>
      <c r="D90" s="40"/>
      <c r="E90" s="2">
        <v>100</v>
      </c>
      <c r="F90" s="33"/>
      <c r="G90" s="2" t="s">
        <v>19</v>
      </c>
      <c r="H90" s="4">
        <v>5</v>
      </c>
      <c r="I90" s="4" t="s">
        <v>18</v>
      </c>
      <c r="J90" s="4">
        <v>5</v>
      </c>
    </row>
    <row r="91" spans="1:11" ht="30">
      <c r="A91" s="1" t="s">
        <v>207</v>
      </c>
      <c r="B91" s="1"/>
      <c r="C91" s="6" t="s">
        <v>165</v>
      </c>
      <c r="D91" s="40">
        <v>0.1</v>
      </c>
      <c r="E91" s="4">
        <f>IF(H91=J92,E92,IF(H91=J93,E93,IF(H91=J94,E94,IF(H91=J95,E95,IF(H91=J96,E96,"ошибка")))))</f>
        <v>0</v>
      </c>
      <c r="F91" s="32" t="s">
        <v>98</v>
      </c>
      <c r="G91" s="5"/>
      <c r="H91" s="4"/>
      <c r="I91" s="4"/>
      <c r="J91" s="4" t="s">
        <v>26</v>
      </c>
    </row>
    <row r="92" spans="1:11">
      <c r="A92" s="1"/>
      <c r="B92" s="1"/>
      <c r="C92" s="6"/>
      <c r="D92" s="40"/>
      <c r="E92" s="2">
        <v>0</v>
      </c>
      <c r="F92" s="32"/>
      <c r="G92" s="5" t="s">
        <v>19</v>
      </c>
      <c r="H92" s="4">
        <v>0</v>
      </c>
      <c r="I92" s="4" t="s">
        <v>18</v>
      </c>
      <c r="J92" s="4">
        <v>0</v>
      </c>
    </row>
    <row r="93" spans="1:11">
      <c r="A93" s="1"/>
      <c r="B93" s="1"/>
      <c r="C93" s="6"/>
      <c r="D93" s="40"/>
      <c r="E93" s="2">
        <v>25</v>
      </c>
      <c r="F93" s="33"/>
      <c r="G93" s="5" t="s">
        <v>19</v>
      </c>
      <c r="H93" s="4">
        <v>2</v>
      </c>
      <c r="I93" s="4" t="s">
        <v>18</v>
      </c>
      <c r="J93" s="4">
        <v>2</v>
      </c>
    </row>
    <row r="94" spans="1:11">
      <c r="A94" s="1"/>
      <c r="B94" s="1"/>
      <c r="C94" s="6"/>
      <c r="D94" s="40"/>
      <c r="E94" s="2">
        <v>50</v>
      </c>
      <c r="F94" s="33"/>
      <c r="G94" s="5" t="s">
        <v>19</v>
      </c>
      <c r="H94" s="4">
        <v>3</v>
      </c>
      <c r="I94" s="4" t="s">
        <v>18</v>
      </c>
      <c r="J94" s="4">
        <v>3</v>
      </c>
    </row>
    <row r="95" spans="1:11">
      <c r="A95" s="1"/>
      <c r="B95" s="1"/>
      <c r="C95" s="6"/>
      <c r="D95" s="40"/>
      <c r="E95" s="2">
        <v>75</v>
      </c>
      <c r="F95" s="33"/>
      <c r="G95" s="5" t="s">
        <v>19</v>
      </c>
      <c r="H95" s="4">
        <v>4</v>
      </c>
      <c r="I95" s="4" t="s">
        <v>18</v>
      </c>
      <c r="J95" s="4">
        <v>4</v>
      </c>
    </row>
    <row r="96" spans="1:11">
      <c r="A96" s="1"/>
      <c r="B96" s="1"/>
      <c r="C96" s="6"/>
      <c r="D96" s="40"/>
      <c r="E96" s="2">
        <v>100</v>
      </c>
      <c r="F96" s="33"/>
      <c r="G96" s="2" t="s">
        <v>19</v>
      </c>
      <c r="H96" s="4">
        <v>5</v>
      </c>
      <c r="I96" s="4" t="s">
        <v>18</v>
      </c>
      <c r="J96" s="4">
        <v>5</v>
      </c>
    </row>
    <row r="97" spans="1:10">
      <c r="A97" s="1"/>
      <c r="B97" s="1"/>
      <c r="C97" s="6"/>
      <c r="D97" s="40"/>
      <c r="E97" s="5"/>
      <c r="F97" s="32"/>
      <c r="G97" s="5"/>
      <c r="H97" s="4"/>
      <c r="I97" s="4"/>
      <c r="J97" s="4"/>
    </row>
    <row r="98" spans="1:10" ht="30">
      <c r="A98" s="1" t="s">
        <v>208</v>
      </c>
      <c r="B98" s="1"/>
      <c r="C98" s="24" t="s">
        <v>166</v>
      </c>
      <c r="D98" s="40">
        <v>0.1</v>
      </c>
      <c r="E98" s="4">
        <f>IF(H98=J99,E99,IF(H98=J100,E100,IF(H98=J101,E101,IF(H98=J102,E102,IF(H98=J103,E103,"ошибка")))))</f>
        <v>0</v>
      </c>
      <c r="F98" s="32" t="s">
        <v>99</v>
      </c>
      <c r="G98" s="5"/>
      <c r="H98" s="4"/>
      <c r="I98" s="4"/>
      <c r="J98" s="4" t="s">
        <v>27</v>
      </c>
    </row>
    <row r="99" spans="1:10">
      <c r="A99" s="1"/>
      <c r="B99" s="1"/>
      <c r="C99" s="24"/>
      <c r="D99" s="40"/>
      <c r="E99" s="2">
        <v>0</v>
      </c>
      <c r="F99" s="32"/>
      <c r="G99" s="5" t="s">
        <v>19</v>
      </c>
      <c r="H99" s="4">
        <v>0</v>
      </c>
      <c r="I99" s="4" t="s">
        <v>18</v>
      </c>
      <c r="J99" s="4">
        <v>0</v>
      </c>
    </row>
    <row r="100" spans="1:10">
      <c r="A100" s="1"/>
      <c r="B100" s="1"/>
      <c r="C100" s="24"/>
      <c r="D100" s="40"/>
      <c r="E100" s="2">
        <v>25</v>
      </c>
      <c r="F100" s="33"/>
      <c r="G100" s="5" t="s">
        <v>19</v>
      </c>
      <c r="H100" s="4">
        <v>2</v>
      </c>
      <c r="I100" s="4" t="s">
        <v>18</v>
      </c>
      <c r="J100" s="4">
        <v>2</v>
      </c>
    </row>
    <row r="101" spans="1:10">
      <c r="A101" s="1"/>
      <c r="B101" s="1"/>
      <c r="C101" s="24"/>
      <c r="D101" s="40"/>
      <c r="E101" s="2">
        <v>50</v>
      </c>
      <c r="F101" s="33"/>
      <c r="G101" s="5" t="s">
        <v>19</v>
      </c>
      <c r="H101" s="4">
        <v>3</v>
      </c>
      <c r="I101" s="4" t="s">
        <v>18</v>
      </c>
      <c r="J101" s="4">
        <v>3</v>
      </c>
    </row>
    <row r="102" spans="1:10">
      <c r="A102" s="1"/>
      <c r="B102" s="1"/>
      <c r="C102" s="24"/>
      <c r="D102" s="40"/>
      <c r="E102" s="2">
        <v>75</v>
      </c>
      <c r="F102" s="33"/>
      <c r="G102" s="5" t="s">
        <v>19</v>
      </c>
      <c r="H102" s="4">
        <v>4</v>
      </c>
      <c r="I102" s="4" t="s">
        <v>18</v>
      </c>
      <c r="J102" s="4">
        <v>4</v>
      </c>
    </row>
    <row r="103" spans="1:10">
      <c r="A103" s="1"/>
      <c r="B103" s="1"/>
      <c r="C103" s="24"/>
      <c r="D103" s="40"/>
      <c r="E103" s="2">
        <v>100</v>
      </c>
      <c r="F103" s="33"/>
      <c r="G103" s="2" t="s">
        <v>19</v>
      </c>
      <c r="H103" s="4">
        <v>5</v>
      </c>
      <c r="I103" s="4" t="s">
        <v>18</v>
      </c>
      <c r="J103" s="4">
        <v>5</v>
      </c>
    </row>
    <row r="104" spans="1:10" ht="30">
      <c r="A104" s="1" t="s">
        <v>209</v>
      </c>
      <c r="B104" s="1"/>
      <c r="C104" s="24" t="s">
        <v>167</v>
      </c>
      <c r="D104" s="40">
        <v>0.1</v>
      </c>
      <c r="E104" s="4">
        <f>IF(H104=J105,E105,IF(H104=J106,E106,IF(H104=J107,E107,IF(H104=J108,E108,IF(H104=J109,E109,"ошибка")))))</f>
        <v>0</v>
      </c>
      <c r="F104" s="32" t="s">
        <v>100</v>
      </c>
      <c r="G104" s="5"/>
      <c r="H104" s="4"/>
      <c r="I104" s="4"/>
      <c r="J104" s="4" t="s">
        <v>28</v>
      </c>
    </row>
    <row r="105" spans="1:10">
      <c r="A105" s="1"/>
      <c r="B105" s="1"/>
      <c r="C105" s="24"/>
      <c r="D105" s="40"/>
      <c r="E105" s="2">
        <v>0</v>
      </c>
      <c r="F105" s="32"/>
      <c r="G105" s="5" t="s">
        <v>19</v>
      </c>
      <c r="H105" s="4">
        <v>0</v>
      </c>
      <c r="I105" s="4" t="s">
        <v>18</v>
      </c>
      <c r="J105" s="4">
        <v>0</v>
      </c>
    </row>
    <row r="106" spans="1:10">
      <c r="A106" s="1"/>
      <c r="B106" s="1"/>
      <c r="C106" s="24"/>
      <c r="D106" s="40"/>
      <c r="E106" s="2">
        <v>25</v>
      </c>
      <c r="F106" s="33"/>
      <c r="G106" s="5" t="s">
        <v>19</v>
      </c>
      <c r="H106" s="4">
        <v>2</v>
      </c>
      <c r="I106" s="4" t="s">
        <v>18</v>
      </c>
      <c r="J106" s="4">
        <v>2</v>
      </c>
    </row>
    <row r="107" spans="1:10">
      <c r="A107" s="1"/>
      <c r="B107" s="1"/>
      <c r="C107" s="24"/>
      <c r="D107" s="40"/>
      <c r="E107" s="2">
        <v>50</v>
      </c>
      <c r="F107" s="33"/>
      <c r="G107" s="5" t="s">
        <v>19</v>
      </c>
      <c r="H107" s="4">
        <v>3</v>
      </c>
      <c r="I107" s="4" t="s">
        <v>18</v>
      </c>
      <c r="J107" s="4">
        <v>3</v>
      </c>
    </row>
    <row r="108" spans="1:10">
      <c r="A108" s="1"/>
      <c r="B108" s="1"/>
      <c r="C108" s="24"/>
      <c r="D108" s="40"/>
      <c r="E108" s="2">
        <v>75</v>
      </c>
      <c r="F108" s="33"/>
      <c r="G108" s="5" t="s">
        <v>19</v>
      </c>
      <c r="H108" s="4">
        <v>4</v>
      </c>
      <c r="I108" s="4" t="s">
        <v>18</v>
      </c>
      <c r="J108" s="4">
        <v>4</v>
      </c>
    </row>
    <row r="109" spans="1:10">
      <c r="A109" s="1"/>
      <c r="B109" s="1"/>
      <c r="C109" s="24"/>
      <c r="D109" s="40"/>
      <c r="E109" s="2">
        <v>100</v>
      </c>
      <c r="F109" s="33"/>
      <c r="G109" s="2" t="s">
        <v>19</v>
      </c>
      <c r="H109" s="4">
        <v>5</v>
      </c>
      <c r="I109" s="4" t="s">
        <v>18</v>
      </c>
      <c r="J109" s="4">
        <v>5</v>
      </c>
    </row>
    <row r="110" spans="1:10" ht="30">
      <c r="A110" s="1" t="s">
        <v>210</v>
      </c>
      <c r="B110" s="1"/>
      <c r="C110" s="24" t="s">
        <v>168</v>
      </c>
      <c r="D110" s="40">
        <v>0.1</v>
      </c>
      <c r="E110" s="4">
        <f>IF(H110=J111,E111,IF(H110=J112,E112,IF(H110=J113,E113,IF(H110=J114,E114,IF(H110=J115,E115,"ошибка")))))</f>
        <v>0</v>
      </c>
      <c r="F110" s="32" t="s">
        <v>101</v>
      </c>
      <c r="G110" s="5"/>
      <c r="H110" s="4"/>
      <c r="I110" s="4"/>
      <c r="J110" s="4" t="s">
        <v>29</v>
      </c>
    </row>
    <row r="111" spans="1:10">
      <c r="A111" s="1"/>
      <c r="B111" s="1"/>
      <c r="C111" s="24"/>
      <c r="D111" s="40"/>
      <c r="E111" s="2">
        <v>0</v>
      </c>
      <c r="F111" s="32"/>
      <c r="G111" s="5" t="s">
        <v>19</v>
      </c>
      <c r="H111" s="4">
        <v>0</v>
      </c>
      <c r="I111" s="4" t="s">
        <v>18</v>
      </c>
      <c r="J111" s="4">
        <v>0</v>
      </c>
    </row>
    <row r="112" spans="1:10">
      <c r="A112" s="1"/>
      <c r="B112" s="1"/>
      <c r="C112" s="24"/>
      <c r="D112" s="40"/>
      <c r="E112" s="2">
        <v>25</v>
      </c>
      <c r="F112" s="33"/>
      <c r="G112" s="5" t="s">
        <v>19</v>
      </c>
      <c r="H112" s="4">
        <v>2</v>
      </c>
      <c r="I112" s="4" t="s">
        <v>18</v>
      </c>
      <c r="J112" s="4">
        <v>2</v>
      </c>
    </row>
    <row r="113" spans="1:10">
      <c r="A113" s="1"/>
      <c r="B113" s="1"/>
      <c r="C113" s="24"/>
      <c r="D113" s="40"/>
      <c r="E113" s="2">
        <v>50</v>
      </c>
      <c r="F113" s="33"/>
      <c r="G113" s="5" t="s">
        <v>19</v>
      </c>
      <c r="H113" s="4">
        <v>3</v>
      </c>
      <c r="I113" s="4" t="s">
        <v>18</v>
      </c>
      <c r="J113" s="4">
        <v>3</v>
      </c>
    </row>
    <row r="114" spans="1:10">
      <c r="A114" s="1"/>
      <c r="B114" s="1"/>
      <c r="C114" s="24"/>
      <c r="D114" s="40"/>
      <c r="E114" s="2">
        <v>75</v>
      </c>
      <c r="F114" s="33"/>
      <c r="G114" s="5" t="s">
        <v>19</v>
      </c>
      <c r="H114" s="4">
        <v>4</v>
      </c>
      <c r="I114" s="4" t="s">
        <v>18</v>
      </c>
      <c r="J114" s="4">
        <v>4</v>
      </c>
    </row>
    <row r="115" spans="1:10">
      <c r="A115" s="1"/>
      <c r="B115" s="1"/>
      <c r="C115" s="24"/>
      <c r="D115" s="40"/>
      <c r="E115" s="2">
        <v>100</v>
      </c>
      <c r="F115" s="33"/>
      <c r="G115" s="2" t="s">
        <v>19</v>
      </c>
      <c r="H115" s="4">
        <v>5</v>
      </c>
      <c r="I115" s="4" t="s">
        <v>18</v>
      </c>
      <c r="J115" s="4">
        <v>5</v>
      </c>
    </row>
    <row r="116" spans="1:10" ht="30">
      <c r="A116" s="1" t="s">
        <v>211</v>
      </c>
      <c r="B116" s="1"/>
      <c r="C116" s="24" t="s">
        <v>186</v>
      </c>
      <c r="D116" s="40">
        <v>0.1</v>
      </c>
      <c r="E116" s="4">
        <f>IF(H116=J117,E117,IF(H116=J118,E118,IF(H116=J119,E119,IF(H116=J120,E120,IF(H116=J121,E121,"ошибка")))))</f>
        <v>0</v>
      </c>
      <c r="F116" s="32" t="s">
        <v>102</v>
      </c>
      <c r="G116" s="5"/>
      <c r="H116" s="4"/>
      <c r="I116" s="4"/>
      <c r="J116" s="4" t="s">
        <v>30</v>
      </c>
    </row>
    <row r="117" spans="1:10">
      <c r="A117" s="1"/>
      <c r="B117" s="1"/>
      <c r="C117" s="24"/>
      <c r="D117" s="40"/>
      <c r="E117" s="2">
        <v>0</v>
      </c>
      <c r="F117" s="32"/>
      <c r="G117" s="5" t="s">
        <v>19</v>
      </c>
      <c r="H117" s="4">
        <v>0</v>
      </c>
      <c r="I117" s="4" t="s">
        <v>18</v>
      </c>
      <c r="J117" s="4">
        <v>0</v>
      </c>
    </row>
    <row r="118" spans="1:10">
      <c r="A118" s="1"/>
      <c r="B118" s="1"/>
      <c r="C118" s="24"/>
      <c r="D118" s="40"/>
      <c r="E118" s="2">
        <v>25</v>
      </c>
      <c r="F118" s="33"/>
      <c r="G118" s="5" t="s">
        <v>19</v>
      </c>
      <c r="H118" s="4">
        <v>2</v>
      </c>
      <c r="I118" s="4" t="s">
        <v>18</v>
      </c>
      <c r="J118" s="4">
        <v>2</v>
      </c>
    </row>
    <row r="119" spans="1:10">
      <c r="A119" s="1"/>
      <c r="B119" s="1"/>
      <c r="C119" s="24"/>
      <c r="D119" s="40"/>
      <c r="E119" s="2">
        <v>50</v>
      </c>
      <c r="F119" s="33"/>
      <c r="G119" s="5" t="s">
        <v>19</v>
      </c>
      <c r="H119" s="4">
        <v>3</v>
      </c>
      <c r="I119" s="4" t="s">
        <v>18</v>
      </c>
      <c r="J119" s="4">
        <v>3</v>
      </c>
    </row>
    <row r="120" spans="1:10">
      <c r="A120" s="19"/>
      <c r="B120" s="1"/>
      <c r="C120" s="24"/>
      <c r="D120" s="40"/>
      <c r="E120" s="2">
        <v>75</v>
      </c>
      <c r="F120" s="33"/>
      <c r="G120" s="5" t="s">
        <v>19</v>
      </c>
      <c r="H120" s="4">
        <v>4</v>
      </c>
      <c r="I120" s="4" t="s">
        <v>18</v>
      </c>
      <c r="J120" s="4">
        <v>4</v>
      </c>
    </row>
    <row r="121" spans="1:10">
      <c r="A121" s="1"/>
      <c r="B121" s="1"/>
      <c r="C121" s="24"/>
      <c r="D121" s="40"/>
      <c r="E121" s="2">
        <v>100</v>
      </c>
      <c r="F121" s="33"/>
      <c r="G121" s="2" t="s">
        <v>19</v>
      </c>
      <c r="H121" s="4">
        <v>5</v>
      </c>
      <c r="I121" s="4" t="s">
        <v>18</v>
      </c>
      <c r="J121" s="4">
        <v>5</v>
      </c>
    </row>
    <row r="122" spans="1:10" ht="30">
      <c r="A122" s="1" t="s">
        <v>212</v>
      </c>
      <c r="B122" s="1"/>
      <c r="C122" s="24" t="s">
        <v>169</v>
      </c>
      <c r="D122" s="40">
        <v>0.1</v>
      </c>
      <c r="E122" s="4">
        <f>IF(H122=J123,E123,IF(H122=J124,E124,IF(H122=J125,E125,IF(H122=J126,E126,IF(H122=J127,E127,"ошибка")))))</f>
        <v>0</v>
      </c>
      <c r="F122" s="32" t="s">
        <v>103</v>
      </c>
      <c r="G122" s="5"/>
      <c r="H122" s="4"/>
      <c r="I122" s="4"/>
      <c r="J122" s="4" t="s">
        <v>31</v>
      </c>
    </row>
    <row r="123" spans="1:10">
      <c r="A123" s="1"/>
      <c r="B123" s="1"/>
      <c r="C123" s="24"/>
      <c r="D123" s="40"/>
      <c r="E123" s="2">
        <v>0</v>
      </c>
      <c r="F123" s="32"/>
      <c r="G123" s="5" t="s">
        <v>19</v>
      </c>
      <c r="H123" s="4">
        <v>0</v>
      </c>
      <c r="I123" s="4" t="s">
        <v>18</v>
      </c>
      <c r="J123" s="4">
        <v>0</v>
      </c>
    </row>
    <row r="124" spans="1:10">
      <c r="A124" s="1"/>
      <c r="B124" s="1"/>
      <c r="C124" s="24"/>
      <c r="D124" s="40"/>
      <c r="E124" s="2">
        <v>25</v>
      </c>
      <c r="F124" s="33"/>
      <c r="G124" s="5" t="s">
        <v>19</v>
      </c>
      <c r="H124" s="4">
        <v>2</v>
      </c>
      <c r="I124" s="4" t="s">
        <v>18</v>
      </c>
      <c r="J124" s="4">
        <v>2</v>
      </c>
    </row>
    <row r="125" spans="1:10">
      <c r="A125" s="1"/>
      <c r="B125" s="1"/>
      <c r="C125" s="24"/>
      <c r="D125" s="40"/>
      <c r="E125" s="2">
        <v>50</v>
      </c>
      <c r="F125" s="33"/>
      <c r="G125" s="5" t="s">
        <v>19</v>
      </c>
      <c r="H125" s="4">
        <v>3</v>
      </c>
      <c r="I125" s="4" t="s">
        <v>18</v>
      </c>
      <c r="J125" s="4">
        <v>3</v>
      </c>
    </row>
    <row r="126" spans="1:10">
      <c r="A126" s="1"/>
      <c r="B126" s="1"/>
      <c r="C126" s="24"/>
      <c r="D126" s="40"/>
      <c r="E126" s="2">
        <v>75</v>
      </c>
      <c r="F126" s="33"/>
      <c r="G126" s="5" t="s">
        <v>19</v>
      </c>
      <c r="H126" s="4">
        <v>4</v>
      </c>
      <c r="I126" s="4" t="s">
        <v>18</v>
      </c>
      <c r="J126" s="4">
        <v>4</v>
      </c>
    </row>
    <row r="127" spans="1:10">
      <c r="A127" s="19"/>
      <c r="B127" s="1"/>
      <c r="C127" s="24"/>
      <c r="D127" s="40"/>
      <c r="E127" s="2">
        <v>100</v>
      </c>
      <c r="F127" s="33"/>
      <c r="G127" s="2" t="s">
        <v>19</v>
      </c>
      <c r="H127" s="4">
        <v>5</v>
      </c>
      <c r="I127" s="4" t="s">
        <v>18</v>
      </c>
      <c r="J127" s="4">
        <v>5</v>
      </c>
    </row>
    <row r="128" spans="1:10" ht="30">
      <c r="A128" s="1" t="s">
        <v>213</v>
      </c>
      <c r="B128" s="1"/>
      <c r="C128" s="24" t="s">
        <v>170</v>
      </c>
      <c r="D128" s="40">
        <v>0.1</v>
      </c>
      <c r="E128" s="4">
        <f>IF(H128=J129,E129,IF(H128=J130,E130,IF(H128=J131,E131,IF(H128=J132,E132,IF(H128=J133,E133,"ошибка")))))</f>
        <v>0</v>
      </c>
      <c r="F128" s="32" t="s">
        <v>104</v>
      </c>
      <c r="G128" s="5"/>
      <c r="H128" s="4"/>
      <c r="I128" s="4"/>
      <c r="J128" s="4" t="s">
        <v>32</v>
      </c>
    </row>
    <row r="129" spans="1:10">
      <c r="A129" s="1"/>
      <c r="B129" s="1"/>
      <c r="C129" s="24"/>
      <c r="D129" s="40"/>
      <c r="E129" s="2">
        <v>0</v>
      </c>
      <c r="F129" s="32"/>
      <c r="G129" s="5" t="s">
        <v>19</v>
      </c>
      <c r="H129" s="4">
        <v>0</v>
      </c>
      <c r="I129" s="4" t="s">
        <v>18</v>
      </c>
      <c r="J129" s="4">
        <v>0</v>
      </c>
    </row>
    <row r="130" spans="1:10">
      <c r="A130" s="1"/>
      <c r="B130" s="1"/>
      <c r="C130" s="24"/>
      <c r="D130" s="40"/>
      <c r="E130" s="2">
        <v>25</v>
      </c>
      <c r="F130" s="33"/>
      <c r="G130" s="5" t="s">
        <v>19</v>
      </c>
      <c r="H130" s="4">
        <v>2</v>
      </c>
      <c r="I130" s="4" t="s">
        <v>18</v>
      </c>
      <c r="J130" s="4">
        <v>2</v>
      </c>
    </row>
    <row r="131" spans="1:10">
      <c r="A131" s="1"/>
      <c r="B131" s="1"/>
      <c r="C131" s="24"/>
      <c r="D131" s="40"/>
      <c r="E131" s="2">
        <v>50</v>
      </c>
      <c r="F131" s="33"/>
      <c r="G131" s="5" t="s">
        <v>19</v>
      </c>
      <c r="H131" s="4">
        <v>3</v>
      </c>
      <c r="I131" s="4" t="s">
        <v>18</v>
      </c>
      <c r="J131" s="4">
        <v>3</v>
      </c>
    </row>
    <row r="132" spans="1:10">
      <c r="A132" s="1"/>
      <c r="B132" s="1"/>
      <c r="C132" s="24"/>
      <c r="D132" s="40"/>
      <c r="E132" s="2">
        <v>75</v>
      </c>
      <c r="F132" s="33"/>
      <c r="G132" s="5" t="s">
        <v>19</v>
      </c>
      <c r="H132" s="4">
        <v>4</v>
      </c>
      <c r="I132" s="4" t="s">
        <v>18</v>
      </c>
      <c r="J132" s="4">
        <v>4</v>
      </c>
    </row>
    <row r="133" spans="1:10">
      <c r="A133" s="1"/>
      <c r="B133" s="1"/>
      <c r="C133" s="24"/>
      <c r="D133" s="40"/>
      <c r="E133" s="2">
        <v>100</v>
      </c>
      <c r="F133" s="33"/>
      <c r="G133" s="2" t="s">
        <v>19</v>
      </c>
      <c r="H133" s="4">
        <v>5</v>
      </c>
      <c r="I133" s="4" t="s">
        <v>18</v>
      </c>
      <c r="J133" s="4">
        <v>5</v>
      </c>
    </row>
    <row r="134" spans="1:10" ht="30">
      <c r="A134" s="1" t="s">
        <v>214</v>
      </c>
      <c r="B134" s="1"/>
      <c r="C134" s="24" t="s">
        <v>171</v>
      </c>
      <c r="D134" s="40">
        <v>0.1</v>
      </c>
      <c r="E134" s="4">
        <f>IF(H134=J135,E135,IF(H134=J136,E136,IF(H134=J137,E137,IF(H134=J138,E138,IF(H134=J139,E139,"ошибка")))))</f>
        <v>0</v>
      </c>
      <c r="F134" s="32" t="s">
        <v>105</v>
      </c>
      <c r="G134" s="5"/>
      <c r="H134" s="4"/>
      <c r="I134" s="4"/>
      <c r="J134" s="4" t="s">
        <v>33</v>
      </c>
    </row>
    <row r="135" spans="1:10">
      <c r="A135" s="1"/>
      <c r="B135" s="1"/>
      <c r="C135" s="24"/>
      <c r="D135" s="40"/>
      <c r="E135" s="2">
        <v>0</v>
      </c>
      <c r="F135" s="32"/>
      <c r="G135" s="5" t="s">
        <v>19</v>
      </c>
      <c r="H135" s="4">
        <v>0</v>
      </c>
      <c r="I135" s="4" t="s">
        <v>18</v>
      </c>
      <c r="J135" s="4">
        <v>0</v>
      </c>
    </row>
    <row r="136" spans="1:10">
      <c r="A136" s="1"/>
      <c r="B136" s="1"/>
      <c r="C136" s="24"/>
      <c r="D136" s="40"/>
      <c r="E136" s="2">
        <v>25</v>
      </c>
      <c r="F136" s="33"/>
      <c r="G136" s="5" t="s">
        <v>19</v>
      </c>
      <c r="H136" s="4">
        <v>2</v>
      </c>
      <c r="I136" s="4" t="s">
        <v>18</v>
      </c>
      <c r="J136" s="4">
        <v>2</v>
      </c>
    </row>
    <row r="137" spans="1:10">
      <c r="A137" s="1"/>
      <c r="B137" s="1"/>
      <c r="C137" s="24"/>
      <c r="D137" s="40"/>
      <c r="E137" s="2">
        <v>50</v>
      </c>
      <c r="F137" s="33"/>
      <c r="G137" s="5" t="s">
        <v>19</v>
      </c>
      <c r="H137" s="4">
        <v>3</v>
      </c>
      <c r="I137" s="4" t="s">
        <v>18</v>
      </c>
      <c r="J137" s="4">
        <v>3</v>
      </c>
    </row>
    <row r="138" spans="1:10">
      <c r="A138" s="1"/>
      <c r="B138" s="1"/>
      <c r="C138" s="24"/>
      <c r="D138" s="40"/>
      <c r="E138" s="2">
        <v>75</v>
      </c>
      <c r="F138" s="33"/>
      <c r="G138" s="5" t="s">
        <v>19</v>
      </c>
      <c r="H138" s="4">
        <v>4</v>
      </c>
      <c r="I138" s="4" t="s">
        <v>18</v>
      </c>
      <c r="J138" s="4">
        <v>4</v>
      </c>
    </row>
    <row r="139" spans="1:10">
      <c r="A139" s="1"/>
      <c r="B139" s="1"/>
      <c r="C139" s="24"/>
      <c r="D139" s="40"/>
      <c r="E139" s="2">
        <v>100</v>
      </c>
      <c r="F139" s="33"/>
      <c r="G139" s="2" t="s">
        <v>19</v>
      </c>
      <c r="H139" s="4">
        <v>5</v>
      </c>
      <c r="I139" s="4" t="s">
        <v>18</v>
      </c>
      <c r="J139" s="4">
        <v>5</v>
      </c>
    </row>
    <row r="140" spans="1:10" ht="30">
      <c r="A140" s="1" t="s">
        <v>215</v>
      </c>
      <c r="B140" s="1"/>
      <c r="C140" s="24" t="s">
        <v>172</v>
      </c>
      <c r="D140" s="40">
        <v>0.1</v>
      </c>
      <c r="E140" s="4">
        <f>IF(H140=J141,E141,IF(H140=J142,E142,IF(H140=J143,E143,IF(H140=J144,E144,IF(H140=J145,E145,"ошибка")))))</f>
        <v>0</v>
      </c>
      <c r="F140" s="32" t="s">
        <v>173</v>
      </c>
      <c r="G140" s="5"/>
      <c r="H140" s="4"/>
      <c r="I140" s="4"/>
      <c r="J140" s="4" t="s">
        <v>34</v>
      </c>
    </row>
    <row r="141" spans="1:10">
      <c r="A141" s="19"/>
      <c r="B141" s="1"/>
      <c r="C141" s="6"/>
      <c r="D141" s="40"/>
      <c r="E141" s="2">
        <v>0</v>
      </c>
      <c r="F141" s="32"/>
      <c r="G141" s="5" t="s">
        <v>19</v>
      </c>
      <c r="H141" s="4">
        <v>0</v>
      </c>
      <c r="I141" s="4" t="s">
        <v>18</v>
      </c>
      <c r="J141" s="4">
        <v>0</v>
      </c>
    </row>
    <row r="142" spans="1:10">
      <c r="A142" s="1"/>
      <c r="B142" s="1"/>
      <c r="C142" s="6"/>
      <c r="D142" s="40"/>
      <c r="E142" s="2">
        <v>25</v>
      </c>
      <c r="F142" s="33"/>
      <c r="G142" s="5" t="s">
        <v>19</v>
      </c>
      <c r="H142" s="4">
        <v>2</v>
      </c>
      <c r="I142" s="4" t="s">
        <v>18</v>
      </c>
      <c r="J142" s="4">
        <v>2</v>
      </c>
    </row>
    <row r="143" spans="1:10">
      <c r="A143" s="1"/>
      <c r="B143" s="1"/>
      <c r="C143" s="6"/>
      <c r="D143" s="40"/>
      <c r="E143" s="2">
        <v>50</v>
      </c>
      <c r="F143" s="33"/>
      <c r="G143" s="5" t="s">
        <v>19</v>
      </c>
      <c r="H143" s="4">
        <v>3</v>
      </c>
      <c r="I143" s="4" t="s">
        <v>18</v>
      </c>
      <c r="J143" s="4">
        <v>3</v>
      </c>
    </row>
    <row r="144" spans="1:10">
      <c r="A144" s="1"/>
      <c r="B144" s="1"/>
      <c r="C144" s="6"/>
      <c r="D144" s="40"/>
      <c r="E144" s="2">
        <v>75</v>
      </c>
      <c r="F144" s="33"/>
      <c r="G144" s="5" t="s">
        <v>19</v>
      </c>
      <c r="H144" s="4">
        <v>4</v>
      </c>
      <c r="I144" s="4" t="s">
        <v>18</v>
      </c>
      <c r="J144" s="4">
        <v>4</v>
      </c>
    </row>
    <row r="145" spans="1:10">
      <c r="A145" s="1"/>
      <c r="B145" s="1"/>
      <c r="C145" s="6"/>
      <c r="D145" s="40"/>
      <c r="E145" s="2">
        <v>100</v>
      </c>
      <c r="F145" s="33"/>
      <c r="G145" s="2" t="s">
        <v>19</v>
      </c>
      <c r="H145" s="4">
        <v>5</v>
      </c>
      <c r="I145" s="4" t="s">
        <v>18</v>
      </c>
      <c r="J145" s="4">
        <v>5</v>
      </c>
    </row>
    <row r="146" spans="1:10" ht="87" customHeight="1">
      <c r="A146" s="8" t="s">
        <v>216</v>
      </c>
      <c r="B146" s="8"/>
      <c r="C146" s="8" t="s">
        <v>106</v>
      </c>
      <c r="D146" s="41">
        <v>0.4</v>
      </c>
      <c r="E146" s="26"/>
      <c r="F146" s="35" t="s">
        <v>109</v>
      </c>
      <c r="G146" s="9"/>
      <c r="H146" s="26"/>
      <c r="I146" s="26"/>
      <c r="J146" s="26"/>
    </row>
    <row r="147" spans="1:10" ht="45">
      <c r="A147" s="1" t="s">
        <v>217</v>
      </c>
      <c r="B147" s="1"/>
      <c r="C147" s="24" t="s">
        <v>107</v>
      </c>
      <c r="D147" s="40">
        <v>0.5</v>
      </c>
      <c r="E147" s="4">
        <f>IF(H147=J148,E148,IF(H147=J149,E149,IF(H147=J150,E150,IF(H147=J151,E151,IF(H147=J152,E152,"ошибка")))))</f>
        <v>0</v>
      </c>
      <c r="F147" s="32" t="s">
        <v>110</v>
      </c>
      <c r="G147" s="5"/>
      <c r="H147" s="4"/>
      <c r="I147" s="4"/>
      <c r="J147" s="4" t="s">
        <v>35</v>
      </c>
    </row>
    <row r="148" spans="1:10">
      <c r="A148" s="1"/>
      <c r="B148" s="1"/>
      <c r="C148" s="17"/>
      <c r="D148" s="40"/>
      <c r="E148" s="2">
        <v>0</v>
      </c>
      <c r="F148" s="32"/>
      <c r="G148" s="5" t="s">
        <v>19</v>
      </c>
      <c r="H148" s="4">
        <v>0</v>
      </c>
      <c r="I148" s="4" t="s">
        <v>18</v>
      </c>
      <c r="J148" s="4">
        <v>0</v>
      </c>
    </row>
    <row r="149" spans="1:10">
      <c r="A149" s="1"/>
      <c r="B149" s="1"/>
      <c r="C149" s="17"/>
      <c r="D149" s="40"/>
      <c r="E149" s="2">
        <v>25</v>
      </c>
      <c r="F149" s="33"/>
      <c r="G149" s="5" t="s">
        <v>19</v>
      </c>
      <c r="H149" s="4">
        <v>2</v>
      </c>
      <c r="I149" s="4" t="s">
        <v>18</v>
      </c>
      <c r="J149" s="4">
        <v>2</v>
      </c>
    </row>
    <row r="150" spans="1:10">
      <c r="A150" s="1"/>
      <c r="B150" s="1"/>
      <c r="C150" s="17"/>
      <c r="D150" s="40"/>
      <c r="E150" s="2">
        <v>50</v>
      </c>
      <c r="F150" s="33"/>
      <c r="G150" s="5" t="s">
        <v>19</v>
      </c>
      <c r="H150" s="4">
        <v>3</v>
      </c>
      <c r="I150" s="4" t="s">
        <v>18</v>
      </c>
      <c r="J150" s="4">
        <v>3</v>
      </c>
    </row>
    <row r="151" spans="1:10">
      <c r="A151" s="1"/>
      <c r="B151" s="1"/>
      <c r="C151" s="17"/>
      <c r="D151" s="40"/>
      <c r="E151" s="2">
        <v>75</v>
      </c>
      <c r="F151" s="33"/>
      <c r="G151" s="5" t="s">
        <v>19</v>
      </c>
      <c r="H151" s="4">
        <v>4</v>
      </c>
      <c r="I151" s="4" t="s">
        <v>18</v>
      </c>
      <c r="J151" s="4">
        <v>4</v>
      </c>
    </row>
    <row r="152" spans="1:10">
      <c r="A152" s="1"/>
      <c r="B152" s="1"/>
      <c r="C152" s="17"/>
      <c r="D152" s="40"/>
      <c r="E152" s="2">
        <v>100</v>
      </c>
      <c r="F152" s="33"/>
      <c r="G152" s="2" t="s">
        <v>19</v>
      </c>
      <c r="H152" s="4">
        <v>5</v>
      </c>
      <c r="I152" s="4" t="s">
        <v>18</v>
      </c>
      <c r="J152" s="4">
        <v>5</v>
      </c>
    </row>
    <row r="153" spans="1:10" ht="30">
      <c r="A153" s="1" t="s">
        <v>218</v>
      </c>
      <c r="B153" s="1"/>
      <c r="C153" s="6" t="s">
        <v>108</v>
      </c>
      <c r="D153" s="40">
        <v>0.5</v>
      </c>
      <c r="E153" s="4">
        <f>IF(H153=J154,E154,IF(H153=J155,E155,IF(H153=J156,E156,IF(H153=J157,E157,IF(H153=J158,E158,"ошибка")))))</f>
        <v>0</v>
      </c>
      <c r="F153" s="32" t="s">
        <v>111</v>
      </c>
      <c r="G153" s="5"/>
      <c r="H153" s="4"/>
      <c r="I153" s="4"/>
      <c r="J153" s="4" t="s">
        <v>36</v>
      </c>
    </row>
    <row r="154" spans="1:10">
      <c r="A154" s="1"/>
      <c r="B154" s="1"/>
      <c r="C154" s="6"/>
      <c r="D154" s="40"/>
      <c r="E154" s="2">
        <v>0</v>
      </c>
      <c r="F154" s="32"/>
      <c r="G154" s="5" t="s">
        <v>19</v>
      </c>
      <c r="H154" s="4">
        <v>0</v>
      </c>
      <c r="I154" s="4" t="s">
        <v>18</v>
      </c>
      <c r="J154" s="4">
        <v>0</v>
      </c>
    </row>
    <row r="155" spans="1:10">
      <c r="A155" s="1"/>
      <c r="B155" s="1"/>
      <c r="C155" s="6"/>
      <c r="D155" s="40"/>
      <c r="E155" s="2">
        <v>25</v>
      </c>
      <c r="F155" s="33"/>
      <c r="G155" s="5" t="s">
        <v>19</v>
      </c>
      <c r="H155" s="4">
        <v>2</v>
      </c>
      <c r="I155" s="4" t="s">
        <v>18</v>
      </c>
      <c r="J155" s="4">
        <v>2</v>
      </c>
    </row>
    <row r="156" spans="1:10">
      <c r="A156" s="1"/>
      <c r="B156" s="1"/>
      <c r="C156" s="6"/>
      <c r="D156" s="40"/>
      <c r="E156" s="2">
        <v>50</v>
      </c>
      <c r="F156" s="33"/>
      <c r="G156" s="5" t="s">
        <v>19</v>
      </c>
      <c r="H156" s="4">
        <v>3</v>
      </c>
      <c r="I156" s="4" t="s">
        <v>18</v>
      </c>
      <c r="J156" s="4">
        <v>3</v>
      </c>
    </row>
    <row r="157" spans="1:10">
      <c r="A157" s="1"/>
      <c r="B157" s="1"/>
      <c r="C157" s="6"/>
      <c r="D157" s="40"/>
      <c r="E157" s="2">
        <v>75</v>
      </c>
      <c r="F157" s="33"/>
      <c r="G157" s="5" t="s">
        <v>19</v>
      </c>
      <c r="H157" s="4">
        <v>4</v>
      </c>
      <c r="I157" s="4" t="s">
        <v>18</v>
      </c>
      <c r="J157" s="4">
        <v>4</v>
      </c>
    </row>
    <row r="158" spans="1:10">
      <c r="A158" s="1"/>
      <c r="B158" s="1"/>
      <c r="C158" s="6"/>
      <c r="D158" s="40"/>
      <c r="E158" s="2">
        <v>100</v>
      </c>
      <c r="F158" s="33"/>
      <c r="G158" s="2" t="s">
        <v>19</v>
      </c>
      <c r="H158" s="4">
        <v>5</v>
      </c>
      <c r="I158" s="4" t="s">
        <v>18</v>
      </c>
      <c r="J158" s="4">
        <v>5</v>
      </c>
    </row>
    <row r="159" spans="1:10" ht="92.25" customHeight="1">
      <c r="A159" s="8" t="s">
        <v>219</v>
      </c>
      <c r="B159" s="8"/>
      <c r="C159" s="8" t="s">
        <v>112</v>
      </c>
      <c r="D159" s="41">
        <v>0.2</v>
      </c>
      <c r="E159" s="41">
        <f>IF(H159=J160,E160,IF(H159=J161,E161,IF(H159=J162,E162,IF(H159=J163,E163,IF(H159=J164,E164,"ошибка")))))</f>
        <v>0</v>
      </c>
      <c r="F159" s="35" t="s">
        <v>113</v>
      </c>
      <c r="G159" s="9"/>
      <c r="H159" s="26"/>
      <c r="I159" s="26"/>
      <c r="J159" s="26" t="s">
        <v>37</v>
      </c>
    </row>
    <row r="160" spans="1:10">
      <c r="A160" s="1"/>
      <c r="B160" s="1"/>
      <c r="C160" s="6"/>
      <c r="D160" s="40"/>
      <c r="E160" s="2">
        <v>0</v>
      </c>
      <c r="F160" s="32"/>
      <c r="G160" s="5" t="s">
        <v>19</v>
      </c>
      <c r="H160" s="4">
        <v>0</v>
      </c>
      <c r="I160" s="4" t="s">
        <v>18</v>
      </c>
      <c r="J160" s="4">
        <v>0</v>
      </c>
    </row>
    <row r="161" spans="1:11">
      <c r="A161" s="1"/>
      <c r="B161" s="1"/>
      <c r="C161" s="6"/>
      <c r="D161" s="40"/>
      <c r="E161" s="2">
        <v>25</v>
      </c>
      <c r="F161" s="33"/>
      <c r="G161" s="5" t="s">
        <v>19</v>
      </c>
      <c r="H161" s="4">
        <v>2</v>
      </c>
      <c r="I161" s="4" t="s">
        <v>18</v>
      </c>
      <c r="J161" s="4">
        <v>2</v>
      </c>
    </row>
    <row r="162" spans="1:11">
      <c r="A162" s="1"/>
      <c r="B162" s="1"/>
      <c r="C162" s="6"/>
      <c r="D162" s="40"/>
      <c r="E162" s="2">
        <v>50</v>
      </c>
      <c r="F162" s="33"/>
      <c r="G162" s="5" t="s">
        <v>19</v>
      </c>
      <c r="H162" s="4">
        <v>3</v>
      </c>
      <c r="I162" s="4" t="s">
        <v>18</v>
      </c>
      <c r="J162" s="4">
        <v>3</v>
      </c>
    </row>
    <row r="163" spans="1:11">
      <c r="A163" s="1"/>
      <c r="B163" s="1"/>
      <c r="C163" s="6"/>
      <c r="D163" s="40"/>
      <c r="E163" s="2">
        <v>75</v>
      </c>
      <c r="F163" s="33"/>
      <c r="G163" s="5" t="s">
        <v>19</v>
      </c>
      <c r="H163" s="4">
        <v>4</v>
      </c>
      <c r="I163" s="4" t="s">
        <v>18</v>
      </c>
      <c r="J163" s="4">
        <v>4</v>
      </c>
    </row>
    <row r="164" spans="1:11">
      <c r="A164" s="1"/>
      <c r="B164" s="1"/>
      <c r="C164" s="6"/>
      <c r="D164" s="40"/>
      <c r="E164" s="2">
        <v>100</v>
      </c>
      <c r="F164" s="33"/>
      <c r="G164" s="2" t="s">
        <v>19</v>
      </c>
      <c r="H164" s="4">
        <v>5</v>
      </c>
      <c r="I164" s="4" t="s">
        <v>18</v>
      </c>
      <c r="J164" s="4">
        <v>5</v>
      </c>
    </row>
    <row r="165" spans="1:11" ht="30">
      <c r="A165" s="10" t="s">
        <v>220</v>
      </c>
      <c r="B165" s="25" t="s">
        <v>114</v>
      </c>
      <c r="C165" s="12" t="s">
        <v>2</v>
      </c>
      <c r="D165" s="92">
        <v>0.2</v>
      </c>
      <c r="E165" s="11"/>
      <c r="F165" s="34"/>
      <c r="G165" s="11"/>
      <c r="H165" s="47"/>
      <c r="I165" s="47"/>
      <c r="J165" s="47"/>
    </row>
    <row r="166" spans="1:11" ht="61.5" customHeight="1">
      <c r="A166" s="8" t="s">
        <v>221</v>
      </c>
      <c r="B166" s="7"/>
      <c r="C166" s="8" t="s">
        <v>115</v>
      </c>
      <c r="D166" s="41">
        <v>0.5</v>
      </c>
      <c r="E166" s="26"/>
      <c r="F166" s="35" t="s">
        <v>125</v>
      </c>
      <c r="G166" s="9"/>
      <c r="H166" s="26"/>
      <c r="I166" s="26"/>
      <c r="J166" s="26"/>
      <c r="K166" s="27"/>
    </row>
    <row r="167" spans="1:11">
      <c r="A167" s="1" t="s">
        <v>222</v>
      </c>
      <c r="B167" s="1"/>
      <c r="C167" s="24" t="s">
        <v>174</v>
      </c>
      <c r="D167" s="40">
        <v>0.15</v>
      </c>
      <c r="E167" s="4">
        <f>IF(H167=J168,E168,IF(H167=J169,E169,IF(H167=J170,E170,IF(H167=J171,E171,IF(H167=J172,E172,"ошибка")))))</f>
        <v>0</v>
      </c>
      <c r="F167" s="1" t="s">
        <v>116</v>
      </c>
      <c r="G167" s="5"/>
      <c r="H167" s="4"/>
      <c r="I167" s="4"/>
      <c r="J167" s="4" t="s">
        <v>38</v>
      </c>
      <c r="K167" s="27"/>
    </row>
    <row r="168" spans="1:11">
      <c r="A168" s="1"/>
      <c r="B168" s="1"/>
      <c r="C168" s="24"/>
      <c r="D168" s="40"/>
      <c r="E168" s="2">
        <v>0</v>
      </c>
      <c r="F168" s="32"/>
      <c r="G168" s="5" t="s">
        <v>19</v>
      </c>
      <c r="H168" s="4">
        <v>0</v>
      </c>
      <c r="I168" s="4" t="s">
        <v>18</v>
      </c>
      <c r="J168" s="4">
        <v>0</v>
      </c>
    </row>
    <row r="169" spans="1:11">
      <c r="A169" s="1"/>
      <c r="B169" s="1"/>
      <c r="C169" s="24"/>
      <c r="D169" s="40"/>
      <c r="E169" s="2">
        <v>25</v>
      </c>
      <c r="F169" s="33"/>
      <c r="G169" s="5" t="s">
        <v>19</v>
      </c>
      <c r="H169" s="4">
        <v>2</v>
      </c>
      <c r="I169" s="4" t="s">
        <v>18</v>
      </c>
      <c r="J169" s="4">
        <v>2</v>
      </c>
    </row>
    <row r="170" spans="1:11">
      <c r="A170" s="1"/>
      <c r="B170" s="1"/>
      <c r="C170" s="24"/>
      <c r="D170" s="40"/>
      <c r="E170" s="2">
        <v>50</v>
      </c>
      <c r="F170" s="33"/>
      <c r="G170" s="5" t="s">
        <v>19</v>
      </c>
      <c r="H170" s="4">
        <v>3</v>
      </c>
      <c r="I170" s="4" t="s">
        <v>18</v>
      </c>
      <c r="J170" s="4">
        <v>3</v>
      </c>
    </row>
    <row r="171" spans="1:11">
      <c r="A171" s="1"/>
      <c r="B171" s="1"/>
      <c r="C171" s="24"/>
      <c r="D171" s="40"/>
      <c r="E171" s="2">
        <v>75</v>
      </c>
      <c r="F171" s="33"/>
      <c r="G171" s="5" t="s">
        <v>19</v>
      </c>
      <c r="H171" s="4">
        <v>4</v>
      </c>
      <c r="I171" s="4" t="s">
        <v>18</v>
      </c>
      <c r="J171" s="4">
        <v>4</v>
      </c>
    </row>
    <row r="172" spans="1:11">
      <c r="A172" s="1"/>
      <c r="B172" s="1"/>
      <c r="C172" s="24"/>
      <c r="D172" s="40"/>
      <c r="E172" s="2">
        <v>100</v>
      </c>
      <c r="F172" s="33"/>
      <c r="G172" s="2" t="s">
        <v>19</v>
      </c>
      <c r="H172" s="4">
        <v>5</v>
      </c>
      <c r="I172" s="4" t="s">
        <v>18</v>
      </c>
      <c r="J172" s="4">
        <v>5</v>
      </c>
    </row>
    <row r="173" spans="1:11">
      <c r="A173" s="1" t="s">
        <v>223</v>
      </c>
      <c r="B173" s="1"/>
      <c r="C173" s="24" t="s">
        <v>175</v>
      </c>
      <c r="D173" s="40">
        <v>0.15</v>
      </c>
      <c r="E173" s="4">
        <f>IF(H173=J174,E174,IF(H173=J175,E175,IF(H173=J176,E176,IF(H173=J177,E177,IF(H173=J178,E178,"ошибка")))))</f>
        <v>0</v>
      </c>
      <c r="F173" s="1" t="s">
        <v>117</v>
      </c>
      <c r="G173" s="5"/>
      <c r="H173" s="4"/>
      <c r="I173" s="4"/>
      <c r="J173" s="4" t="s">
        <v>39</v>
      </c>
    </row>
    <row r="174" spans="1:11">
      <c r="A174" s="1"/>
      <c r="B174" s="1"/>
      <c r="C174" s="24"/>
      <c r="D174" s="40"/>
      <c r="E174" s="2">
        <v>0</v>
      </c>
      <c r="F174" s="32"/>
      <c r="G174" s="5" t="s">
        <v>19</v>
      </c>
      <c r="H174" s="4">
        <v>0</v>
      </c>
      <c r="I174" s="4" t="s">
        <v>18</v>
      </c>
      <c r="J174" s="4">
        <v>0</v>
      </c>
    </row>
    <row r="175" spans="1:11">
      <c r="A175" s="1"/>
      <c r="B175" s="1"/>
      <c r="C175" s="24"/>
      <c r="D175" s="40"/>
      <c r="E175" s="2">
        <v>25</v>
      </c>
      <c r="F175" s="33"/>
      <c r="G175" s="5" t="s">
        <v>19</v>
      </c>
      <c r="H175" s="4">
        <v>2</v>
      </c>
      <c r="I175" s="4" t="s">
        <v>18</v>
      </c>
      <c r="J175" s="4">
        <v>2</v>
      </c>
    </row>
    <row r="176" spans="1:11">
      <c r="A176" s="1"/>
      <c r="B176" s="1"/>
      <c r="C176" s="24"/>
      <c r="D176" s="40"/>
      <c r="E176" s="2">
        <v>50</v>
      </c>
      <c r="F176" s="33"/>
      <c r="G176" s="5" t="s">
        <v>19</v>
      </c>
      <c r="H176" s="4">
        <v>3</v>
      </c>
      <c r="I176" s="4" t="s">
        <v>18</v>
      </c>
      <c r="J176" s="4">
        <v>3</v>
      </c>
    </row>
    <row r="177" spans="1:10">
      <c r="A177" s="1"/>
      <c r="B177" s="1"/>
      <c r="C177" s="24"/>
      <c r="D177" s="40"/>
      <c r="E177" s="2">
        <v>75</v>
      </c>
      <c r="F177" s="33"/>
      <c r="G177" s="5" t="s">
        <v>19</v>
      </c>
      <c r="H177" s="4">
        <v>4</v>
      </c>
      <c r="I177" s="4" t="s">
        <v>18</v>
      </c>
      <c r="J177" s="4">
        <v>4</v>
      </c>
    </row>
    <row r="178" spans="1:10">
      <c r="A178" s="1"/>
      <c r="B178" s="1"/>
      <c r="C178" s="24"/>
      <c r="D178" s="40"/>
      <c r="E178" s="2">
        <v>100</v>
      </c>
      <c r="F178" s="33"/>
      <c r="G178" s="2" t="s">
        <v>19</v>
      </c>
      <c r="H178" s="4">
        <v>5</v>
      </c>
      <c r="I178" s="4" t="s">
        <v>18</v>
      </c>
      <c r="J178" s="4">
        <v>5</v>
      </c>
    </row>
    <row r="179" spans="1:10">
      <c r="A179" s="1" t="s">
        <v>224</v>
      </c>
      <c r="B179" s="1"/>
      <c r="C179" s="24" t="s">
        <v>176</v>
      </c>
      <c r="D179" s="40">
        <v>0.1</v>
      </c>
      <c r="E179" s="4">
        <f>IF(H179=J180,E180,IF(H179=J181,E181,IF(H179=J182,E182,IF(H179=J183,E183,IF(H179=J184,E184,"ошибка")))))</f>
        <v>0</v>
      </c>
      <c r="F179" s="1" t="s">
        <v>118</v>
      </c>
      <c r="G179" s="5"/>
      <c r="H179" s="4"/>
      <c r="I179" s="4"/>
      <c r="J179" s="4" t="s">
        <v>40</v>
      </c>
    </row>
    <row r="180" spans="1:10">
      <c r="A180" s="1"/>
      <c r="B180" s="1"/>
      <c r="C180" s="24"/>
      <c r="D180" s="40"/>
      <c r="E180" s="2">
        <v>0</v>
      </c>
      <c r="F180" s="32"/>
      <c r="G180" s="5" t="s">
        <v>19</v>
      </c>
      <c r="H180" s="4">
        <v>0</v>
      </c>
      <c r="I180" s="4" t="s">
        <v>18</v>
      </c>
      <c r="J180" s="4">
        <v>0</v>
      </c>
    </row>
    <row r="181" spans="1:10">
      <c r="A181" s="1"/>
      <c r="B181" s="1"/>
      <c r="C181" s="24"/>
      <c r="D181" s="40"/>
      <c r="E181" s="2">
        <v>25</v>
      </c>
      <c r="F181" s="33"/>
      <c r="G181" s="5" t="s">
        <v>19</v>
      </c>
      <c r="H181" s="4">
        <v>2</v>
      </c>
      <c r="I181" s="4" t="s">
        <v>18</v>
      </c>
      <c r="J181" s="4">
        <v>2</v>
      </c>
    </row>
    <row r="182" spans="1:10">
      <c r="A182" s="1"/>
      <c r="B182" s="1"/>
      <c r="C182" s="24"/>
      <c r="D182" s="40"/>
      <c r="E182" s="2">
        <v>50</v>
      </c>
      <c r="F182" s="33"/>
      <c r="G182" s="5" t="s">
        <v>19</v>
      </c>
      <c r="H182" s="4">
        <v>3</v>
      </c>
      <c r="I182" s="4" t="s">
        <v>18</v>
      </c>
      <c r="J182" s="4">
        <v>3</v>
      </c>
    </row>
    <row r="183" spans="1:10">
      <c r="A183" s="1"/>
      <c r="B183" s="1"/>
      <c r="C183" s="24"/>
      <c r="D183" s="40"/>
      <c r="E183" s="2">
        <v>75</v>
      </c>
      <c r="F183" s="33"/>
      <c r="G183" s="5" t="s">
        <v>19</v>
      </c>
      <c r="H183" s="4">
        <v>4</v>
      </c>
      <c r="I183" s="4" t="s">
        <v>18</v>
      </c>
      <c r="J183" s="4">
        <v>4</v>
      </c>
    </row>
    <row r="184" spans="1:10">
      <c r="A184" s="1"/>
      <c r="B184" s="1"/>
      <c r="C184" s="24"/>
      <c r="D184" s="40"/>
      <c r="E184" s="2">
        <v>100</v>
      </c>
      <c r="F184" s="33"/>
      <c r="G184" s="2" t="s">
        <v>19</v>
      </c>
      <c r="H184" s="4">
        <v>5</v>
      </c>
      <c r="I184" s="4" t="s">
        <v>18</v>
      </c>
      <c r="J184" s="4">
        <v>5</v>
      </c>
    </row>
    <row r="185" spans="1:10">
      <c r="A185" s="1" t="s">
        <v>225</v>
      </c>
      <c r="B185" s="1"/>
      <c r="C185" s="24" t="s">
        <v>177</v>
      </c>
      <c r="D185" s="40">
        <v>0.1</v>
      </c>
      <c r="E185" s="4">
        <f>IF(H185=J186,E186,IF(H185=J187,E187,IF(H185=J188,E188,IF(H185=J189,E189,IF(H185=J190,E190,"ошибка")))))</f>
        <v>0</v>
      </c>
      <c r="F185" s="1" t="s">
        <v>119</v>
      </c>
      <c r="G185" s="5"/>
      <c r="H185" s="4"/>
      <c r="I185" s="4"/>
      <c r="J185" s="4" t="s">
        <v>41</v>
      </c>
    </row>
    <row r="186" spans="1:10">
      <c r="A186" s="1"/>
      <c r="B186" s="1"/>
      <c r="C186" s="24"/>
      <c r="D186" s="40"/>
      <c r="E186" s="2">
        <v>0</v>
      </c>
      <c r="F186" s="32"/>
      <c r="G186" s="5" t="s">
        <v>19</v>
      </c>
      <c r="H186" s="4">
        <v>0</v>
      </c>
      <c r="I186" s="4" t="s">
        <v>18</v>
      </c>
      <c r="J186" s="4">
        <v>0</v>
      </c>
    </row>
    <row r="187" spans="1:10">
      <c r="A187" s="1"/>
      <c r="B187" s="1"/>
      <c r="C187" s="24"/>
      <c r="D187" s="40"/>
      <c r="E187" s="2">
        <v>25</v>
      </c>
      <c r="F187" s="33"/>
      <c r="G187" s="5" t="s">
        <v>19</v>
      </c>
      <c r="H187" s="4">
        <v>2</v>
      </c>
      <c r="I187" s="4" t="s">
        <v>18</v>
      </c>
      <c r="J187" s="4">
        <v>2</v>
      </c>
    </row>
    <row r="188" spans="1:10">
      <c r="A188" s="1"/>
      <c r="B188" s="1"/>
      <c r="C188" s="24"/>
      <c r="D188" s="40"/>
      <c r="E188" s="2">
        <v>50</v>
      </c>
      <c r="F188" s="33"/>
      <c r="G188" s="5" t="s">
        <v>19</v>
      </c>
      <c r="H188" s="4">
        <v>3</v>
      </c>
      <c r="I188" s="4" t="s">
        <v>18</v>
      </c>
      <c r="J188" s="4">
        <v>3</v>
      </c>
    </row>
    <row r="189" spans="1:10">
      <c r="A189" s="1"/>
      <c r="B189" s="1"/>
      <c r="C189" s="24"/>
      <c r="D189" s="40"/>
      <c r="E189" s="2">
        <v>75</v>
      </c>
      <c r="F189" s="33"/>
      <c r="G189" s="5" t="s">
        <v>19</v>
      </c>
      <c r="H189" s="4">
        <v>4</v>
      </c>
      <c r="I189" s="4" t="s">
        <v>18</v>
      </c>
      <c r="J189" s="4">
        <v>4</v>
      </c>
    </row>
    <row r="190" spans="1:10">
      <c r="A190" s="1"/>
      <c r="B190" s="1"/>
      <c r="C190" s="24"/>
      <c r="D190" s="40"/>
      <c r="E190" s="2">
        <v>100</v>
      </c>
      <c r="F190" s="33"/>
      <c r="G190" s="2" t="s">
        <v>19</v>
      </c>
      <c r="H190" s="4">
        <v>5</v>
      </c>
      <c r="I190" s="4" t="s">
        <v>18</v>
      </c>
      <c r="J190" s="4">
        <v>5</v>
      </c>
    </row>
    <row r="191" spans="1:10">
      <c r="A191" s="1" t="s">
        <v>226</v>
      </c>
      <c r="B191" s="1"/>
      <c r="C191" s="24" t="s">
        <v>178</v>
      </c>
      <c r="D191" s="40">
        <v>0.1</v>
      </c>
      <c r="E191" s="4">
        <f>IF(H191=J192,E192,IF(H191=J193,E193,IF(H191=J194,E194,IF(H191=J195,E195,IF(H191=J196,E196,"ошибка")))))</f>
        <v>0</v>
      </c>
      <c r="F191" s="1" t="s">
        <v>120</v>
      </c>
      <c r="G191" s="5"/>
      <c r="H191" s="4"/>
      <c r="I191" s="4"/>
      <c r="J191" s="4" t="s">
        <v>42</v>
      </c>
    </row>
    <row r="192" spans="1:10">
      <c r="A192" s="1"/>
      <c r="B192" s="1"/>
      <c r="C192" s="24"/>
      <c r="D192" s="40"/>
      <c r="E192" s="2">
        <v>0</v>
      </c>
      <c r="F192" s="32"/>
      <c r="G192" s="5" t="s">
        <v>19</v>
      </c>
      <c r="H192" s="4">
        <v>0</v>
      </c>
      <c r="I192" s="4" t="s">
        <v>18</v>
      </c>
      <c r="J192" s="4">
        <v>0</v>
      </c>
    </row>
    <row r="193" spans="1:10">
      <c r="A193" s="1"/>
      <c r="B193" s="1"/>
      <c r="C193" s="24"/>
      <c r="D193" s="40"/>
      <c r="E193" s="2">
        <v>25</v>
      </c>
      <c r="F193" s="33"/>
      <c r="G193" s="5" t="s">
        <v>19</v>
      </c>
      <c r="H193" s="4">
        <v>2</v>
      </c>
      <c r="I193" s="4" t="s">
        <v>18</v>
      </c>
      <c r="J193" s="4">
        <v>2</v>
      </c>
    </row>
    <row r="194" spans="1:10">
      <c r="A194" s="1"/>
      <c r="B194" s="1"/>
      <c r="C194" s="24"/>
      <c r="D194" s="40"/>
      <c r="E194" s="2">
        <v>50</v>
      </c>
      <c r="F194" s="33"/>
      <c r="G194" s="5" t="s">
        <v>19</v>
      </c>
      <c r="H194" s="4">
        <v>3</v>
      </c>
      <c r="I194" s="4" t="s">
        <v>18</v>
      </c>
      <c r="J194" s="4">
        <v>3</v>
      </c>
    </row>
    <row r="195" spans="1:10">
      <c r="A195" s="1"/>
      <c r="B195" s="1"/>
      <c r="C195" s="24"/>
      <c r="D195" s="40"/>
      <c r="E195" s="2">
        <v>75</v>
      </c>
      <c r="F195" s="33"/>
      <c r="G195" s="5" t="s">
        <v>19</v>
      </c>
      <c r="H195" s="4">
        <v>4</v>
      </c>
      <c r="I195" s="4" t="s">
        <v>18</v>
      </c>
      <c r="J195" s="4">
        <v>4</v>
      </c>
    </row>
    <row r="196" spans="1:10">
      <c r="A196" s="1"/>
      <c r="B196" s="1"/>
      <c r="C196" s="24"/>
      <c r="D196" s="40"/>
      <c r="E196" s="2">
        <v>100</v>
      </c>
      <c r="F196" s="33"/>
      <c r="G196" s="2" t="s">
        <v>19</v>
      </c>
      <c r="H196" s="4">
        <v>5</v>
      </c>
      <c r="I196" s="4" t="s">
        <v>18</v>
      </c>
      <c r="J196" s="4">
        <v>5</v>
      </c>
    </row>
    <row r="197" spans="1:10">
      <c r="A197" s="1" t="s">
        <v>227</v>
      </c>
      <c r="B197" s="1"/>
      <c r="C197" s="24" t="s">
        <v>179</v>
      </c>
      <c r="D197" s="40">
        <v>0.1</v>
      </c>
      <c r="E197" s="4">
        <f>IF(H197=J198,E198,IF(H197=J199,E199,IF(H197=J200,E200,IF(H197=J201,E201,IF(H197=J202,E202,"ошибка")))))</f>
        <v>0</v>
      </c>
      <c r="F197" s="1" t="s">
        <v>121</v>
      </c>
      <c r="G197" s="5"/>
      <c r="H197" s="4"/>
      <c r="I197" s="4"/>
      <c r="J197" s="4" t="s">
        <v>43</v>
      </c>
    </row>
    <row r="198" spans="1:10">
      <c r="A198" s="1"/>
      <c r="B198" s="1"/>
      <c r="C198" s="24"/>
      <c r="D198" s="40"/>
      <c r="E198" s="2">
        <v>0</v>
      </c>
      <c r="F198" s="32"/>
      <c r="G198" s="5" t="s">
        <v>19</v>
      </c>
      <c r="H198" s="4">
        <v>0</v>
      </c>
      <c r="I198" s="4" t="s">
        <v>18</v>
      </c>
      <c r="J198" s="4">
        <v>0</v>
      </c>
    </row>
    <row r="199" spans="1:10">
      <c r="A199" s="1"/>
      <c r="B199" s="1"/>
      <c r="C199" s="24"/>
      <c r="D199" s="40"/>
      <c r="E199" s="2">
        <v>25</v>
      </c>
      <c r="F199" s="33"/>
      <c r="G199" s="5" t="s">
        <v>19</v>
      </c>
      <c r="H199" s="4">
        <v>2</v>
      </c>
      <c r="I199" s="4" t="s">
        <v>18</v>
      </c>
      <c r="J199" s="4">
        <v>2</v>
      </c>
    </row>
    <row r="200" spans="1:10">
      <c r="A200" s="1"/>
      <c r="B200" s="1"/>
      <c r="C200" s="24"/>
      <c r="D200" s="40"/>
      <c r="E200" s="2">
        <v>50</v>
      </c>
      <c r="F200" s="33"/>
      <c r="G200" s="5" t="s">
        <v>19</v>
      </c>
      <c r="H200" s="4">
        <v>3</v>
      </c>
      <c r="I200" s="4" t="s">
        <v>18</v>
      </c>
      <c r="J200" s="4">
        <v>3</v>
      </c>
    </row>
    <row r="201" spans="1:10">
      <c r="A201" s="1"/>
      <c r="B201" s="1"/>
      <c r="C201" s="24"/>
      <c r="D201" s="40"/>
      <c r="E201" s="2">
        <v>75</v>
      </c>
      <c r="F201" s="33"/>
      <c r="G201" s="5" t="s">
        <v>19</v>
      </c>
      <c r="H201" s="4">
        <v>4</v>
      </c>
      <c r="I201" s="4" t="s">
        <v>18</v>
      </c>
      <c r="J201" s="4">
        <v>4</v>
      </c>
    </row>
    <row r="202" spans="1:10">
      <c r="A202" s="1"/>
      <c r="B202" s="1"/>
      <c r="C202" s="24"/>
      <c r="D202" s="40"/>
      <c r="E202" s="2">
        <v>100</v>
      </c>
      <c r="F202" s="33"/>
      <c r="G202" s="2" t="s">
        <v>19</v>
      </c>
      <c r="H202" s="4">
        <v>5</v>
      </c>
      <c r="I202" s="4" t="s">
        <v>18</v>
      </c>
      <c r="J202" s="4">
        <v>5</v>
      </c>
    </row>
    <row r="203" spans="1:10">
      <c r="A203" s="1" t="s">
        <v>228</v>
      </c>
      <c r="B203" s="1"/>
      <c r="C203" s="24" t="s">
        <v>180</v>
      </c>
      <c r="D203" s="40">
        <v>0.1</v>
      </c>
      <c r="E203" s="4">
        <f>IF(H203=J204,E204,IF(H203=J205,E205,IF(H203=J206,E206,IF(H203=J207,E207,IF(H203=J208,E208,"ошибка")))))</f>
        <v>0</v>
      </c>
      <c r="F203" s="1" t="s">
        <v>122</v>
      </c>
      <c r="G203" s="5"/>
      <c r="H203" s="4"/>
      <c r="I203" s="4"/>
      <c r="J203" s="4" t="s">
        <v>44</v>
      </c>
    </row>
    <row r="204" spans="1:10">
      <c r="A204" s="1"/>
      <c r="B204" s="1"/>
      <c r="C204" s="24"/>
      <c r="D204" s="40"/>
      <c r="E204" s="2">
        <v>0</v>
      </c>
      <c r="F204" s="32"/>
      <c r="G204" s="5" t="s">
        <v>19</v>
      </c>
      <c r="H204" s="4">
        <v>0</v>
      </c>
      <c r="I204" s="4" t="s">
        <v>18</v>
      </c>
      <c r="J204" s="4">
        <v>0</v>
      </c>
    </row>
    <row r="205" spans="1:10">
      <c r="A205" s="1"/>
      <c r="B205" s="1"/>
      <c r="C205" s="24"/>
      <c r="D205" s="40"/>
      <c r="E205" s="2">
        <v>25</v>
      </c>
      <c r="F205" s="33"/>
      <c r="G205" s="5" t="s">
        <v>19</v>
      </c>
      <c r="H205" s="4">
        <v>2</v>
      </c>
      <c r="I205" s="4" t="s">
        <v>18</v>
      </c>
      <c r="J205" s="4">
        <v>2</v>
      </c>
    </row>
    <row r="206" spans="1:10">
      <c r="A206" s="1"/>
      <c r="B206" s="1"/>
      <c r="C206" s="24"/>
      <c r="D206" s="40"/>
      <c r="E206" s="2">
        <v>50</v>
      </c>
      <c r="F206" s="33"/>
      <c r="G206" s="5" t="s">
        <v>19</v>
      </c>
      <c r="H206" s="4">
        <v>3</v>
      </c>
      <c r="I206" s="4" t="s">
        <v>18</v>
      </c>
      <c r="J206" s="4">
        <v>3</v>
      </c>
    </row>
    <row r="207" spans="1:10">
      <c r="A207" s="1"/>
      <c r="B207" s="1"/>
      <c r="C207" s="24"/>
      <c r="D207" s="40"/>
      <c r="E207" s="2">
        <v>75</v>
      </c>
      <c r="F207" s="33"/>
      <c r="G207" s="5" t="s">
        <v>19</v>
      </c>
      <c r="H207" s="4">
        <v>4</v>
      </c>
      <c r="I207" s="4" t="s">
        <v>18</v>
      </c>
      <c r="J207" s="4">
        <v>4</v>
      </c>
    </row>
    <row r="208" spans="1:10">
      <c r="A208" s="1"/>
      <c r="B208" s="1"/>
      <c r="C208" s="24"/>
      <c r="D208" s="40"/>
      <c r="E208" s="2">
        <v>100</v>
      </c>
      <c r="F208" s="33"/>
      <c r="G208" s="2" t="s">
        <v>19</v>
      </c>
      <c r="H208" s="4">
        <v>5</v>
      </c>
      <c r="I208" s="4" t="s">
        <v>18</v>
      </c>
      <c r="J208" s="4">
        <v>5</v>
      </c>
    </row>
    <row r="209" spans="1:10">
      <c r="A209" s="1" t="s">
        <v>229</v>
      </c>
      <c r="B209" s="1"/>
      <c r="C209" s="24" t="s">
        <v>181</v>
      </c>
      <c r="D209" s="40">
        <v>0.1</v>
      </c>
      <c r="E209" s="4">
        <f>IF(H209=J210,E210,IF(H209=J211,E211,IF(H209=J212,E212,IF(H209=J213,E213,IF(H209=J214,E214,"ошибка")))))</f>
        <v>0</v>
      </c>
      <c r="F209" s="1" t="s">
        <v>123</v>
      </c>
      <c r="G209" s="5"/>
      <c r="H209" s="4"/>
      <c r="I209" s="4"/>
      <c r="J209" s="4" t="s">
        <v>45</v>
      </c>
    </row>
    <row r="210" spans="1:10">
      <c r="A210" s="1"/>
      <c r="B210" s="1"/>
      <c r="C210" s="24"/>
      <c r="D210" s="40"/>
      <c r="E210" s="2">
        <v>0</v>
      </c>
      <c r="F210" s="32"/>
      <c r="G210" s="5" t="s">
        <v>19</v>
      </c>
      <c r="H210" s="4">
        <v>0</v>
      </c>
      <c r="I210" s="4" t="s">
        <v>18</v>
      </c>
      <c r="J210" s="4">
        <v>0</v>
      </c>
    </row>
    <row r="211" spans="1:10">
      <c r="A211" s="1"/>
      <c r="B211" s="1"/>
      <c r="C211" s="24"/>
      <c r="D211" s="40"/>
      <c r="E211" s="2">
        <v>25</v>
      </c>
      <c r="F211" s="33"/>
      <c r="G211" s="5" t="s">
        <v>19</v>
      </c>
      <c r="H211" s="4">
        <v>2</v>
      </c>
      <c r="I211" s="4" t="s">
        <v>18</v>
      </c>
      <c r="J211" s="4">
        <v>2</v>
      </c>
    </row>
    <row r="212" spans="1:10">
      <c r="A212" s="1"/>
      <c r="B212" s="1"/>
      <c r="C212" s="24"/>
      <c r="D212" s="40"/>
      <c r="E212" s="2">
        <v>50</v>
      </c>
      <c r="F212" s="33"/>
      <c r="G212" s="5" t="s">
        <v>19</v>
      </c>
      <c r="H212" s="4">
        <v>3</v>
      </c>
      <c r="I212" s="4" t="s">
        <v>18</v>
      </c>
      <c r="J212" s="4">
        <v>3</v>
      </c>
    </row>
    <row r="213" spans="1:10">
      <c r="A213" s="1"/>
      <c r="B213" s="1"/>
      <c r="C213" s="24"/>
      <c r="D213" s="40"/>
      <c r="E213" s="2">
        <v>75</v>
      </c>
      <c r="F213" s="33"/>
      <c r="G213" s="5" t="s">
        <v>19</v>
      </c>
      <c r="H213" s="4">
        <v>4</v>
      </c>
      <c r="I213" s="4" t="s">
        <v>18</v>
      </c>
      <c r="J213" s="4">
        <v>4</v>
      </c>
    </row>
    <row r="214" spans="1:10">
      <c r="A214" s="1"/>
      <c r="B214" s="1"/>
      <c r="C214" s="24"/>
      <c r="D214" s="40"/>
      <c r="E214" s="2">
        <v>100</v>
      </c>
      <c r="F214" s="33"/>
      <c r="G214" s="2" t="s">
        <v>19</v>
      </c>
      <c r="H214" s="4">
        <v>5</v>
      </c>
      <c r="I214" s="4" t="s">
        <v>18</v>
      </c>
      <c r="J214" s="4">
        <v>5</v>
      </c>
    </row>
    <row r="215" spans="1:10">
      <c r="A215" s="1" t="s">
        <v>230</v>
      </c>
      <c r="B215" s="1"/>
      <c r="C215" s="24" t="s">
        <v>182</v>
      </c>
      <c r="D215" s="40">
        <v>0.1</v>
      </c>
      <c r="E215" s="4">
        <f>IF(H215=J216,E216,IF(H215=J217,E217,IF(H215=J218,E218,IF(H215=J219,E219,IF(H215=J220,E220,"ошибка")))))</f>
        <v>0</v>
      </c>
      <c r="F215" s="1" t="s">
        <v>124</v>
      </c>
      <c r="G215" s="5"/>
      <c r="H215" s="4"/>
      <c r="I215" s="4"/>
      <c r="J215" s="4" t="s">
        <v>46</v>
      </c>
    </row>
    <row r="216" spans="1:10">
      <c r="A216" s="1"/>
      <c r="B216" s="1"/>
      <c r="C216" s="6"/>
      <c r="D216" s="40"/>
      <c r="E216" s="2">
        <v>0</v>
      </c>
      <c r="F216" s="32"/>
      <c r="G216" s="5" t="s">
        <v>19</v>
      </c>
      <c r="H216" s="4">
        <v>0</v>
      </c>
      <c r="I216" s="4" t="s">
        <v>18</v>
      </c>
      <c r="J216" s="4">
        <v>0</v>
      </c>
    </row>
    <row r="217" spans="1:10">
      <c r="A217" s="1"/>
      <c r="B217" s="1"/>
      <c r="C217" s="6"/>
      <c r="D217" s="40"/>
      <c r="E217" s="2">
        <v>25</v>
      </c>
      <c r="F217" s="33"/>
      <c r="G217" s="5" t="s">
        <v>19</v>
      </c>
      <c r="H217" s="4">
        <v>2</v>
      </c>
      <c r="I217" s="4" t="s">
        <v>18</v>
      </c>
      <c r="J217" s="4">
        <v>2</v>
      </c>
    </row>
    <row r="218" spans="1:10">
      <c r="A218" s="1"/>
      <c r="B218" s="1"/>
      <c r="C218" s="6"/>
      <c r="D218" s="40"/>
      <c r="E218" s="2">
        <v>50</v>
      </c>
      <c r="F218" s="33"/>
      <c r="G218" s="5" t="s">
        <v>19</v>
      </c>
      <c r="H218" s="4">
        <v>3</v>
      </c>
      <c r="I218" s="4" t="s">
        <v>18</v>
      </c>
      <c r="J218" s="4">
        <v>3</v>
      </c>
    </row>
    <row r="219" spans="1:10">
      <c r="A219" s="1"/>
      <c r="B219" s="1"/>
      <c r="C219" s="6"/>
      <c r="D219" s="40"/>
      <c r="E219" s="2">
        <v>75</v>
      </c>
      <c r="F219" s="33"/>
      <c r="G219" s="5" t="s">
        <v>19</v>
      </c>
      <c r="H219" s="4">
        <v>4</v>
      </c>
      <c r="I219" s="4" t="s">
        <v>18</v>
      </c>
      <c r="J219" s="4">
        <v>4</v>
      </c>
    </row>
    <row r="220" spans="1:10">
      <c r="A220" s="1"/>
      <c r="B220" s="1"/>
      <c r="C220" s="6"/>
      <c r="D220" s="40"/>
      <c r="E220" s="2">
        <v>100</v>
      </c>
      <c r="F220" s="33"/>
      <c r="G220" s="2" t="s">
        <v>19</v>
      </c>
      <c r="H220" s="4">
        <v>5</v>
      </c>
      <c r="I220" s="4" t="s">
        <v>18</v>
      </c>
      <c r="J220" s="4">
        <v>5</v>
      </c>
    </row>
    <row r="221" spans="1:10">
      <c r="A221" s="8" t="s">
        <v>231</v>
      </c>
      <c r="B221" s="7"/>
      <c r="C221" s="8" t="s">
        <v>126</v>
      </c>
      <c r="D221" s="41">
        <v>0.5</v>
      </c>
      <c r="E221" s="26"/>
      <c r="F221" s="35" t="s">
        <v>136</v>
      </c>
      <c r="G221" s="9"/>
      <c r="H221" s="26"/>
      <c r="I221" s="26"/>
      <c r="J221" s="26"/>
    </row>
    <row r="222" spans="1:10">
      <c r="A222" s="1" t="s">
        <v>232</v>
      </c>
      <c r="B222" s="1"/>
      <c r="C222" s="13" t="s">
        <v>127</v>
      </c>
      <c r="D222" s="40">
        <v>0.33300000000000002</v>
      </c>
      <c r="E222" s="4">
        <f>IF(H222=J223,E223,IF(H222=J224,E224,IF(H222=J225,E225,IF(H222=J226,E226,IF(H222=J227,E227,"ошибка")))))</f>
        <v>0</v>
      </c>
      <c r="F222" s="32" t="s">
        <v>133</v>
      </c>
      <c r="G222" s="5"/>
      <c r="H222" s="4"/>
      <c r="I222" s="4"/>
      <c r="J222" s="4" t="s">
        <v>47</v>
      </c>
    </row>
    <row r="223" spans="1:10">
      <c r="A223" s="1"/>
      <c r="B223" s="1"/>
      <c r="C223" s="13"/>
      <c r="D223" s="40"/>
      <c r="E223" s="2">
        <v>0</v>
      </c>
      <c r="F223" s="32"/>
      <c r="G223" s="5" t="s">
        <v>19</v>
      </c>
      <c r="H223" s="4">
        <v>0</v>
      </c>
      <c r="I223" s="4" t="s">
        <v>18</v>
      </c>
      <c r="J223" s="4">
        <v>0</v>
      </c>
    </row>
    <row r="224" spans="1:10">
      <c r="A224" s="1"/>
      <c r="B224" s="1"/>
      <c r="C224" s="13"/>
      <c r="D224" s="40"/>
      <c r="E224" s="2">
        <v>25</v>
      </c>
      <c r="F224" s="33"/>
      <c r="G224" s="5" t="s">
        <v>19</v>
      </c>
      <c r="H224" s="4">
        <v>2</v>
      </c>
      <c r="I224" s="4" t="s">
        <v>18</v>
      </c>
      <c r="J224" s="4">
        <v>2</v>
      </c>
    </row>
    <row r="225" spans="1:10">
      <c r="A225" s="1"/>
      <c r="B225" s="1"/>
      <c r="C225" s="13"/>
      <c r="D225" s="40"/>
      <c r="E225" s="2">
        <v>50</v>
      </c>
      <c r="F225" s="33"/>
      <c r="G225" s="5" t="s">
        <v>19</v>
      </c>
      <c r="H225" s="4">
        <v>3</v>
      </c>
      <c r="I225" s="4" t="s">
        <v>18</v>
      </c>
      <c r="J225" s="4">
        <v>3</v>
      </c>
    </row>
    <row r="226" spans="1:10">
      <c r="A226" s="1"/>
      <c r="B226" s="1"/>
      <c r="C226" s="13"/>
      <c r="D226" s="40"/>
      <c r="E226" s="2">
        <v>75</v>
      </c>
      <c r="F226" s="33"/>
      <c r="G226" s="5" t="s">
        <v>19</v>
      </c>
      <c r="H226" s="4">
        <v>4</v>
      </c>
      <c r="I226" s="4" t="s">
        <v>18</v>
      </c>
      <c r="J226" s="4">
        <v>4</v>
      </c>
    </row>
    <row r="227" spans="1:10">
      <c r="A227" s="1"/>
      <c r="B227" s="1"/>
      <c r="C227" s="13"/>
      <c r="D227" s="40"/>
      <c r="E227" s="2">
        <v>100</v>
      </c>
      <c r="F227" s="33"/>
      <c r="G227" s="2" t="s">
        <v>19</v>
      </c>
      <c r="H227" s="4">
        <v>5</v>
      </c>
      <c r="I227" s="4" t="s">
        <v>18</v>
      </c>
      <c r="J227" s="4">
        <v>5</v>
      </c>
    </row>
    <row r="228" spans="1:10" ht="45">
      <c r="A228" s="1" t="s">
        <v>233</v>
      </c>
      <c r="B228" s="1"/>
      <c r="C228" s="13" t="s">
        <v>128</v>
      </c>
      <c r="D228" s="40">
        <v>0.33300000000000002</v>
      </c>
      <c r="E228" s="4">
        <f>IF(H228=J229,E229,IF(H228=J230,E230,IF(H228=J231,E231,IF(H228=J232,E232,IF(H228=J233,E233,"ошибка")))))</f>
        <v>0</v>
      </c>
      <c r="F228" s="32" t="s">
        <v>134</v>
      </c>
      <c r="G228" s="5"/>
      <c r="H228" s="4"/>
      <c r="I228" s="4"/>
      <c r="J228" s="4" t="s">
        <v>48</v>
      </c>
    </row>
    <row r="229" spans="1:10">
      <c r="A229" s="1"/>
      <c r="B229" s="1"/>
      <c r="C229" s="13"/>
      <c r="D229" s="40"/>
      <c r="E229" s="2">
        <v>0</v>
      </c>
      <c r="F229" s="32"/>
      <c r="G229" s="5" t="s">
        <v>19</v>
      </c>
      <c r="H229" s="4">
        <v>0</v>
      </c>
      <c r="I229" s="4" t="s">
        <v>18</v>
      </c>
      <c r="J229" s="4">
        <v>0</v>
      </c>
    </row>
    <row r="230" spans="1:10">
      <c r="A230" s="1"/>
      <c r="B230" s="1"/>
      <c r="C230" s="13"/>
      <c r="D230" s="40"/>
      <c r="E230" s="2">
        <v>25</v>
      </c>
      <c r="F230" s="33"/>
      <c r="G230" s="5" t="s">
        <v>19</v>
      </c>
      <c r="H230" s="4">
        <v>2</v>
      </c>
      <c r="I230" s="4" t="s">
        <v>18</v>
      </c>
      <c r="J230" s="4">
        <v>2</v>
      </c>
    </row>
    <row r="231" spans="1:10">
      <c r="A231" s="1"/>
      <c r="B231" s="1"/>
      <c r="C231" s="13"/>
      <c r="D231" s="40"/>
      <c r="E231" s="2">
        <v>50</v>
      </c>
      <c r="F231" s="33"/>
      <c r="G231" s="5" t="s">
        <v>19</v>
      </c>
      <c r="H231" s="4">
        <v>3</v>
      </c>
      <c r="I231" s="4" t="s">
        <v>18</v>
      </c>
      <c r="J231" s="4">
        <v>3</v>
      </c>
    </row>
    <row r="232" spans="1:10">
      <c r="A232" s="1"/>
      <c r="B232" s="1"/>
      <c r="C232" s="13"/>
      <c r="D232" s="40"/>
      <c r="E232" s="2">
        <v>75</v>
      </c>
      <c r="F232" s="33"/>
      <c r="G232" s="5" t="s">
        <v>19</v>
      </c>
      <c r="H232" s="4">
        <v>4</v>
      </c>
      <c r="I232" s="4" t="s">
        <v>18</v>
      </c>
      <c r="J232" s="4">
        <v>4</v>
      </c>
    </row>
    <row r="233" spans="1:10">
      <c r="A233" s="1"/>
      <c r="B233" s="1"/>
      <c r="C233" s="13"/>
      <c r="D233" s="40"/>
      <c r="E233" s="2">
        <v>100</v>
      </c>
      <c r="F233" s="33"/>
      <c r="G233" s="2" t="s">
        <v>19</v>
      </c>
      <c r="H233" s="4">
        <v>5</v>
      </c>
      <c r="I233" s="4" t="s">
        <v>18</v>
      </c>
      <c r="J233" s="4">
        <v>5</v>
      </c>
    </row>
    <row r="234" spans="1:10" ht="60">
      <c r="A234" s="1" t="s">
        <v>234</v>
      </c>
      <c r="B234" s="1"/>
      <c r="C234" s="13" t="s">
        <v>129</v>
      </c>
      <c r="D234" s="40">
        <v>0.33300000000000002</v>
      </c>
      <c r="E234" s="4">
        <f>IF(H234=J235,E235,IF(H234=J236,E236,IF(H234=J237,E237,IF(H234=J238,E238,IF(H234=J239,E239,"ошибка")))))</f>
        <v>0</v>
      </c>
      <c r="F234" s="32" t="s">
        <v>135</v>
      </c>
      <c r="G234" s="5"/>
      <c r="H234" s="4"/>
      <c r="I234" s="4"/>
      <c r="J234" s="4" t="s">
        <v>49</v>
      </c>
    </row>
    <row r="235" spans="1:10">
      <c r="A235" s="1"/>
      <c r="B235" s="1"/>
      <c r="C235" s="13"/>
      <c r="D235" s="40"/>
      <c r="E235" s="2">
        <v>0</v>
      </c>
      <c r="F235" s="32"/>
      <c r="G235" s="5" t="s">
        <v>19</v>
      </c>
      <c r="H235" s="4">
        <v>0</v>
      </c>
      <c r="I235" s="4" t="s">
        <v>18</v>
      </c>
      <c r="J235" s="4">
        <v>0</v>
      </c>
    </row>
    <row r="236" spans="1:10">
      <c r="A236" s="1"/>
      <c r="B236" s="1"/>
      <c r="C236" s="13"/>
      <c r="D236" s="40"/>
      <c r="E236" s="2">
        <v>25</v>
      </c>
      <c r="F236" s="33"/>
      <c r="G236" s="5" t="s">
        <v>19</v>
      </c>
      <c r="H236" s="4">
        <v>2</v>
      </c>
      <c r="I236" s="4" t="s">
        <v>18</v>
      </c>
      <c r="J236" s="4">
        <v>2</v>
      </c>
    </row>
    <row r="237" spans="1:10">
      <c r="A237" s="1"/>
      <c r="B237" s="1"/>
      <c r="C237" s="13"/>
      <c r="D237" s="40"/>
      <c r="E237" s="2">
        <v>50</v>
      </c>
      <c r="F237" s="33"/>
      <c r="G237" s="5" t="s">
        <v>19</v>
      </c>
      <c r="H237" s="4">
        <v>3</v>
      </c>
      <c r="I237" s="4" t="s">
        <v>18</v>
      </c>
      <c r="J237" s="4">
        <v>3</v>
      </c>
    </row>
    <row r="238" spans="1:10">
      <c r="A238" s="1"/>
      <c r="B238" s="1"/>
      <c r="C238" s="13"/>
      <c r="D238" s="40"/>
      <c r="E238" s="2">
        <v>75</v>
      </c>
      <c r="F238" s="33"/>
      <c r="G238" s="5" t="s">
        <v>19</v>
      </c>
      <c r="H238" s="4">
        <v>4</v>
      </c>
      <c r="I238" s="4" t="s">
        <v>18</v>
      </c>
      <c r="J238" s="4">
        <v>4</v>
      </c>
    </row>
    <row r="239" spans="1:10">
      <c r="A239" s="1"/>
      <c r="B239" s="1"/>
      <c r="C239" s="13"/>
      <c r="D239" s="40"/>
      <c r="E239" s="2">
        <v>100</v>
      </c>
      <c r="F239" s="33"/>
      <c r="G239" s="2" t="s">
        <v>19</v>
      </c>
      <c r="H239" s="4">
        <v>5</v>
      </c>
      <c r="I239" s="4" t="s">
        <v>18</v>
      </c>
      <c r="J239" s="4">
        <v>5</v>
      </c>
    </row>
    <row r="240" spans="1:10" ht="30">
      <c r="A240" s="10" t="s">
        <v>235</v>
      </c>
      <c r="B240" s="12" t="s">
        <v>130</v>
      </c>
      <c r="C240" s="12" t="s">
        <v>2</v>
      </c>
      <c r="D240" s="42">
        <v>0.1</v>
      </c>
      <c r="E240" s="11"/>
      <c r="F240" s="34"/>
      <c r="G240" s="11"/>
      <c r="H240" s="47"/>
      <c r="I240" s="47"/>
      <c r="J240" s="47"/>
    </row>
    <row r="241" spans="1:11" ht="45">
      <c r="A241" s="7" t="s">
        <v>236</v>
      </c>
      <c r="B241" s="7"/>
      <c r="C241" s="8" t="s">
        <v>131</v>
      </c>
      <c r="D241" s="41">
        <v>0.6</v>
      </c>
      <c r="E241" s="26"/>
      <c r="F241" s="35" t="s">
        <v>144</v>
      </c>
      <c r="G241" s="9"/>
      <c r="H241" s="26"/>
      <c r="I241" s="26"/>
      <c r="J241" s="26"/>
      <c r="K241" s="27"/>
    </row>
    <row r="242" spans="1:11" ht="30">
      <c r="A242" s="1" t="s">
        <v>237</v>
      </c>
      <c r="B242" s="1"/>
      <c r="C242" s="6" t="s">
        <v>132</v>
      </c>
      <c r="D242" s="40">
        <v>0.5</v>
      </c>
      <c r="E242" s="4">
        <f>IF(H242=J243,E243,IF(H242=J244,E244,IF(H242=J245,E245,IF(H242=J246,E246,IF(H242=J247,E247,"ошибка")))))</f>
        <v>0</v>
      </c>
      <c r="F242" s="32" t="s">
        <v>137</v>
      </c>
      <c r="G242" s="5"/>
      <c r="H242" s="4"/>
      <c r="I242" s="4"/>
      <c r="J242" s="4" t="s">
        <v>50</v>
      </c>
    </row>
    <row r="243" spans="1:11">
      <c r="A243" s="1"/>
      <c r="B243" s="1"/>
      <c r="C243" s="6"/>
      <c r="D243" s="40"/>
      <c r="E243" s="2">
        <v>0</v>
      </c>
      <c r="F243" s="32"/>
      <c r="G243" s="5" t="s">
        <v>19</v>
      </c>
      <c r="H243" s="4">
        <v>0</v>
      </c>
      <c r="I243" s="4" t="s">
        <v>18</v>
      </c>
      <c r="J243" s="4">
        <v>0</v>
      </c>
    </row>
    <row r="244" spans="1:11">
      <c r="A244" s="1"/>
      <c r="B244" s="1"/>
      <c r="C244" s="6"/>
      <c r="D244" s="40"/>
      <c r="E244" s="2">
        <v>25</v>
      </c>
      <c r="F244" s="33"/>
      <c r="G244" s="5" t="s">
        <v>19</v>
      </c>
      <c r="H244" s="4">
        <v>2</v>
      </c>
      <c r="I244" s="4" t="s">
        <v>18</v>
      </c>
      <c r="J244" s="4">
        <v>2</v>
      </c>
    </row>
    <row r="245" spans="1:11">
      <c r="A245" s="1"/>
      <c r="B245" s="1"/>
      <c r="C245" s="6"/>
      <c r="D245" s="40"/>
      <c r="E245" s="2">
        <v>50</v>
      </c>
      <c r="F245" s="33"/>
      <c r="G245" s="5" t="s">
        <v>19</v>
      </c>
      <c r="H245" s="4">
        <v>3</v>
      </c>
      <c r="I245" s="4" t="s">
        <v>18</v>
      </c>
      <c r="J245" s="4">
        <v>3</v>
      </c>
    </row>
    <row r="246" spans="1:11">
      <c r="A246" s="1"/>
      <c r="B246" s="1"/>
      <c r="C246" s="6"/>
      <c r="D246" s="40"/>
      <c r="E246" s="2">
        <v>75</v>
      </c>
      <c r="F246" s="33"/>
      <c r="G246" s="5" t="s">
        <v>19</v>
      </c>
      <c r="H246" s="4">
        <v>4</v>
      </c>
      <c r="I246" s="4" t="s">
        <v>18</v>
      </c>
      <c r="J246" s="4">
        <v>4</v>
      </c>
    </row>
    <row r="247" spans="1:11">
      <c r="A247" s="1"/>
      <c r="B247" s="1"/>
      <c r="C247" s="6"/>
      <c r="D247" s="40"/>
      <c r="E247" s="2">
        <v>100</v>
      </c>
      <c r="F247" s="33"/>
      <c r="G247" s="2" t="s">
        <v>19</v>
      </c>
      <c r="H247" s="4">
        <v>5</v>
      </c>
      <c r="I247" s="4" t="s">
        <v>18</v>
      </c>
      <c r="J247" s="4">
        <v>5</v>
      </c>
    </row>
    <row r="248" spans="1:11" ht="30">
      <c r="A248" s="1" t="s">
        <v>238</v>
      </c>
      <c r="B248" s="1"/>
      <c r="C248" s="6" t="s">
        <v>139</v>
      </c>
      <c r="D248" s="40">
        <v>0.5</v>
      </c>
      <c r="E248" s="4">
        <f>IF(H248=J249,E249,IF(H248=J250,E250,IF(H248=J251,E251,IF(H248=J252,E252,IF(H248=J253,E253,"ошибка")))))</f>
        <v>0</v>
      </c>
      <c r="F248" s="32" t="s">
        <v>138</v>
      </c>
      <c r="G248" s="5"/>
      <c r="H248" s="4"/>
      <c r="I248" s="4"/>
      <c r="J248" s="4" t="s">
        <v>51</v>
      </c>
    </row>
    <row r="249" spans="1:11">
      <c r="A249" s="1"/>
      <c r="B249" s="1"/>
      <c r="C249" s="6"/>
      <c r="D249" s="40"/>
      <c r="E249" s="2">
        <v>0</v>
      </c>
      <c r="F249" s="32"/>
      <c r="G249" s="5" t="s">
        <v>19</v>
      </c>
      <c r="H249" s="4">
        <v>0</v>
      </c>
      <c r="I249" s="4" t="s">
        <v>18</v>
      </c>
      <c r="J249" s="4">
        <v>0</v>
      </c>
    </row>
    <row r="250" spans="1:11">
      <c r="A250" s="1"/>
      <c r="B250" s="1"/>
      <c r="C250" s="6"/>
      <c r="D250" s="40"/>
      <c r="E250" s="2">
        <v>25</v>
      </c>
      <c r="F250" s="33"/>
      <c r="G250" s="5" t="s">
        <v>19</v>
      </c>
      <c r="H250" s="4">
        <v>2</v>
      </c>
      <c r="I250" s="4" t="s">
        <v>18</v>
      </c>
      <c r="J250" s="4">
        <v>2</v>
      </c>
    </row>
    <row r="251" spans="1:11">
      <c r="A251" s="1"/>
      <c r="B251" s="1"/>
      <c r="C251" s="6"/>
      <c r="D251" s="40"/>
      <c r="E251" s="2">
        <v>50</v>
      </c>
      <c r="F251" s="33"/>
      <c r="G251" s="5" t="s">
        <v>19</v>
      </c>
      <c r="H251" s="4">
        <v>3</v>
      </c>
      <c r="I251" s="4" t="s">
        <v>18</v>
      </c>
      <c r="J251" s="4">
        <v>3</v>
      </c>
    </row>
    <row r="252" spans="1:11">
      <c r="A252" s="1"/>
      <c r="B252" s="1"/>
      <c r="C252" s="6"/>
      <c r="D252" s="40"/>
      <c r="E252" s="2">
        <v>75</v>
      </c>
      <c r="F252" s="33"/>
      <c r="G252" s="5" t="s">
        <v>19</v>
      </c>
      <c r="H252" s="4">
        <v>4</v>
      </c>
      <c r="I252" s="4" t="s">
        <v>18</v>
      </c>
      <c r="J252" s="4">
        <v>4</v>
      </c>
    </row>
    <row r="253" spans="1:11">
      <c r="A253" s="1"/>
      <c r="B253" s="1"/>
      <c r="C253" s="6"/>
      <c r="D253" s="40"/>
      <c r="E253" s="2">
        <v>100</v>
      </c>
      <c r="F253" s="33"/>
      <c r="G253" s="2" t="s">
        <v>19</v>
      </c>
      <c r="H253" s="4">
        <v>5</v>
      </c>
      <c r="I253" s="4" t="s">
        <v>18</v>
      </c>
      <c r="J253" s="4">
        <v>5</v>
      </c>
    </row>
    <row r="254" spans="1:11" ht="30">
      <c r="A254" s="7" t="s">
        <v>239</v>
      </c>
      <c r="B254" s="7"/>
      <c r="C254" s="7" t="s">
        <v>140</v>
      </c>
      <c r="D254" s="41">
        <v>0.4</v>
      </c>
      <c r="E254" s="41">
        <f>IF(H254=J255,E255,IF(H254=J256,E256,IF(H254=J257,E257,IF(H254=J258,E258,IF(H254=J259,E259,"ошибка")))))</f>
        <v>0</v>
      </c>
      <c r="F254" s="35" t="s">
        <v>141</v>
      </c>
      <c r="G254" s="9"/>
      <c r="H254" s="26"/>
      <c r="I254" s="26"/>
      <c r="J254" s="26" t="s">
        <v>52</v>
      </c>
    </row>
    <row r="255" spans="1:11">
      <c r="A255" s="1"/>
      <c r="B255" s="1"/>
      <c r="C255" s="6"/>
      <c r="D255" s="40"/>
      <c r="E255" s="2">
        <v>0</v>
      </c>
      <c r="F255" s="32"/>
      <c r="G255" s="5" t="s">
        <v>19</v>
      </c>
      <c r="H255" s="4">
        <v>0</v>
      </c>
      <c r="I255" s="4" t="s">
        <v>18</v>
      </c>
      <c r="J255" s="4">
        <v>0</v>
      </c>
    </row>
    <row r="256" spans="1:11">
      <c r="A256" s="1"/>
      <c r="B256" s="1"/>
      <c r="C256" s="6"/>
      <c r="D256" s="40"/>
      <c r="E256" s="2">
        <v>25</v>
      </c>
      <c r="F256" s="33"/>
      <c r="G256" s="5" t="s">
        <v>19</v>
      </c>
      <c r="H256" s="4">
        <v>2</v>
      </c>
      <c r="I256" s="4" t="s">
        <v>18</v>
      </c>
      <c r="J256" s="4">
        <v>2</v>
      </c>
    </row>
    <row r="257" spans="1:11">
      <c r="A257" s="1"/>
      <c r="B257" s="1"/>
      <c r="C257" s="6"/>
      <c r="D257" s="40"/>
      <c r="E257" s="2">
        <v>50</v>
      </c>
      <c r="F257" s="33"/>
      <c r="G257" s="5" t="s">
        <v>19</v>
      </c>
      <c r="H257" s="4">
        <v>3</v>
      </c>
      <c r="I257" s="4" t="s">
        <v>18</v>
      </c>
      <c r="J257" s="4">
        <v>3</v>
      </c>
    </row>
    <row r="258" spans="1:11">
      <c r="A258" s="1"/>
      <c r="B258" s="1"/>
      <c r="C258" s="6"/>
      <c r="D258" s="40"/>
      <c r="E258" s="2">
        <v>75</v>
      </c>
      <c r="F258" s="33"/>
      <c r="G258" s="5" t="s">
        <v>19</v>
      </c>
      <c r="H258" s="4">
        <v>4</v>
      </c>
      <c r="I258" s="4" t="s">
        <v>18</v>
      </c>
      <c r="J258" s="4">
        <v>4</v>
      </c>
    </row>
    <row r="259" spans="1:11">
      <c r="A259" s="1"/>
      <c r="B259" s="1"/>
      <c r="C259" s="6"/>
      <c r="D259" s="40"/>
      <c r="E259" s="2">
        <v>100</v>
      </c>
      <c r="F259" s="33"/>
      <c r="G259" s="2" t="s">
        <v>19</v>
      </c>
      <c r="H259" s="4">
        <v>5</v>
      </c>
      <c r="I259" s="4" t="s">
        <v>18</v>
      </c>
      <c r="J259" s="4">
        <v>5</v>
      </c>
    </row>
    <row r="260" spans="1:11">
      <c r="A260" s="10" t="s">
        <v>240</v>
      </c>
      <c r="B260" s="12" t="s">
        <v>142</v>
      </c>
      <c r="C260" s="12" t="s">
        <v>2</v>
      </c>
      <c r="D260" s="42">
        <v>0.1</v>
      </c>
      <c r="E260" s="11"/>
      <c r="F260" s="34"/>
      <c r="G260" s="11"/>
      <c r="H260" s="47"/>
      <c r="I260" s="47"/>
      <c r="J260" s="47"/>
    </row>
    <row r="261" spans="1:11" ht="64.5" customHeight="1">
      <c r="A261" s="7" t="s">
        <v>241</v>
      </c>
      <c r="B261" s="7"/>
      <c r="C261" s="8" t="s">
        <v>143</v>
      </c>
      <c r="D261" s="41">
        <v>0.5</v>
      </c>
      <c r="E261" s="26"/>
      <c r="F261" s="37" t="s">
        <v>148</v>
      </c>
      <c r="G261" s="9"/>
      <c r="H261" s="26"/>
      <c r="I261" s="26"/>
      <c r="J261" s="26"/>
      <c r="K261" s="27"/>
    </row>
    <row r="262" spans="1:11" ht="60">
      <c r="A262" s="1" t="s">
        <v>242</v>
      </c>
      <c r="B262" s="1"/>
      <c r="C262" s="44" t="s">
        <v>183</v>
      </c>
      <c r="D262" s="40">
        <v>0.33300000000000002</v>
      </c>
      <c r="E262" s="4">
        <f>IF(H262=J263,E263,IF(H262=J264,E264,IF(H262=J265,E265,IF(H262=J266,E266,IF(H262=J267,E267,"ошибка")))))</f>
        <v>0</v>
      </c>
      <c r="F262" s="32" t="s">
        <v>145</v>
      </c>
      <c r="G262" s="5"/>
      <c r="H262" s="4"/>
      <c r="I262" s="4"/>
      <c r="J262" s="4" t="s">
        <v>53</v>
      </c>
    </row>
    <row r="263" spans="1:11">
      <c r="A263" s="1"/>
      <c r="B263" s="1"/>
      <c r="C263" s="13"/>
      <c r="D263" s="40"/>
      <c r="E263" s="2">
        <v>0</v>
      </c>
      <c r="F263" s="32"/>
      <c r="G263" s="5" t="s">
        <v>19</v>
      </c>
      <c r="H263" s="4">
        <v>0</v>
      </c>
      <c r="I263" s="4" t="s">
        <v>18</v>
      </c>
      <c r="J263" s="4">
        <v>0</v>
      </c>
    </row>
    <row r="264" spans="1:11">
      <c r="A264" s="1"/>
      <c r="B264" s="1"/>
      <c r="C264" s="13"/>
      <c r="D264" s="40"/>
      <c r="E264" s="2">
        <v>25</v>
      </c>
      <c r="F264" s="33"/>
      <c r="G264" s="5" t="s">
        <v>19</v>
      </c>
      <c r="H264" s="4">
        <v>2</v>
      </c>
      <c r="I264" s="4" t="s">
        <v>18</v>
      </c>
      <c r="J264" s="4">
        <v>2</v>
      </c>
    </row>
    <row r="265" spans="1:11">
      <c r="A265" s="1"/>
      <c r="B265" s="1"/>
      <c r="C265" s="13"/>
      <c r="D265" s="40"/>
      <c r="E265" s="2">
        <v>50</v>
      </c>
      <c r="F265" s="33"/>
      <c r="G265" s="5" t="s">
        <v>19</v>
      </c>
      <c r="H265" s="4">
        <v>3</v>
      </c>
      <c r="I265" s="4" t="s">
        <v>18</v>
      </c>
      <c r="J265" s="4">
        <v>3</v>
      </c>
    </row>
    <row r="266" spans="1:11">
      <c r="A266" s="1"/>
      <c r="B266" s="1"/>
      <c r="C266" s="13"/>
      <c r="D266" s="40"/>
      <c r="E266" s="2">
        <v>75</v>
      </c>
      <c r="F266" s="33"/>
      <c r="G266" s="5" t="s">
        <v>19</v>
      </c>
      <c r="H266" s="4">
        <v>4</v>
      </c>
      <c r="I266" s="4" t="s">
        <v>18</v>
      </c>
      <c r="J266" s="4">
        <v>4</v>
      </c>
    </row>
    <row r="267" spans="1:11">
      <c r="A267" s="1"/>
      <c r="B267" s="1"/>
      <c r="C267" s="13"/>
      <c r="D267" s="40"/>
      <c r="E267" s="2">
        <v>100</v>
      </c>
      <c r="F267" s="33"/>
      <c r="G267" s="2" t="s">
        <v>19</v>
      </c>
      <c r="H267" s="4">
        <v>5</v>
      </c>
      <c r="I267" s="4" t="s">
        <v>18</v>
      </c>
      <c r="J267" s="4">
        <v>5</v>
      </c>
    </row>
    <row r="268" spans="1:11" ht="60">
      <c r="A268" s="1" t="s">
        <v>243</v>
      </c>
      <c r="B268" s="1"/>
      <c r="C268" s="44" t="s">
        <v>184</v>
      </c>
      <c r="D268" s="40">
        <v>0.33300000000000002</v>
      </c>
      <c r="E268" s="4">
        <f>IF(H268=J269,E269,IF(H268=J270,E270,IF(H268=J271,E271,IF(H268=J272,E272,IF(H268=J273,E273,"ошибка")))))</f>
        <v>0</v>
      </c>
      <c r="F268" s="32" t="s">
        <v>146</v>
      </c>
      <c r="G268" s="5"/>
      <c r="H268" s="4"/>
      <c r="I268" s="4"/>
      <c r="J268" s="4" t="s">
        <v>54</v>
      </c>
    </row>
    <row r="269" spans="1:11">
      <c r="A269" s="1"/>
      <c r="B269" s="1"/>
      <c r="C269" s="13"/>
      <c r="D269" s="40"/>
      <c r="E269" s="2">
        <v>0</v>
      </c>
      <c r="F269" s="32"/>
      <c r="G269" s="5" t="s">
        <v>19</v>
      </c>
      <c r="H269" s="4">
        <v>0</v>
      </c>
      <c r="I269" s="4" t="s">
        <v>18</v>
      </c>
      <c r="J269" s="4">
        <v>0</v>
      </c>
    </row>
    <row r="270" spans="1:11">
      <c r="A270" s="1"/>
      <c r="B270" s="1"/>
      <c r="C270" s="13"/>
      <c r="D270" s="40"/>
      <c r="E270" s="2">
        <v>25</v>
      </c>
      <c r="F270" s="33"/>
      <c r="G270" s="5" t="s">
        <v>19</v>
      </c>
      <c r="H270" s="4">
        <v>2</v>
      </c>
      <c r="I270" s="4" t="s">
        <v>18</v>
      </c>
      <c r="J270" s="4">
        <v>2</v>
      </c>
    </row>
    <row r="271" spans="1:11">
      <c r="A271" s="1"/>
      <c r="B271" s="1"/>
      <c r="C271" s="13"/>
      <c r="D271" s="40"/>
      <c r="E271" s="2">
        <v>50</v>
      </c>
      <c r="F271" s="33"/>
      <c r="G271" s="5" t="s">
        <v>19</v>
      </c>
      <c r="H271" s="4">
        <v>3</v>
      </c>
      <c r="I271" s="4" t="s">
        <v>18</v>
      </c>
      <c r="J271" s="4">
        <v>3</v>
      </c>
    </row>
    <row r="272" spans="1:11">
      <c r="A272" s="1"/>
      <c r="B272" s="1"/>
      <c r="C272" s="13"/>
      <c r="D272" s="40"/>
      <c r="E272" s="2">
        <v>75</v>
      </c>
      <c r="F272" s="33"/>
      <c r="G272" s="5" t="s">
        <v>19</v>
      </c>
      <c r="H272" s="4">
        <v>4</v>
      </c>
      <c r="I272" s="4" t="s">
        <v>18</v>
      </c>
      <c r="J272" s="4">
        <v>4</v>
      </c>
    </row>
    <row r="273" spans="1:11">
      <c r="A273" s="1"/>
      <c r="B273" s="1"/>
      <c r="C273" s="13"/>
      <c r="D273" s="40"/>
      <c r="E273" s="2">
        <v>100</v>
      </c>
      <c r="F273" s="33"/>
      <c r="G273" s="2" t="s">
        <v>19</v>
      </c>
      <c r="H273" s="4">
        <v>5</v>
      </c>
      <c r="I273" s="4" t="s">
        <v>18</v>
      </c>
      <c r="J273" s="4">
        <v>5</v>
      </c>
    </row>
    <row r="274" spans="1:11" ht="45">
      <c r="A274" s="1" t="s">
        <v>244</v>
      </c>
      <c r="B274" s="1"/>
      <c r="C274" s="44" t="s">
        <v>185</v>
      </c>
      <c r="D274" s="40">
        <v>0.33300000000000002</v>
      </c>
      <c r="E274" s="4">
        <f>IF(H274=J275,E275,IF(H274=J276,E276,IF(H274=J277,E277,IF(H274=J278,E278,IF(H274=J279,E279,"ошибка")))))</f>
        <v>0</v>
      </c>
      <c r="F274" s="32" t="s">
        <v>147</v>
      </c>
      <c r="G274" s="5"/>
      <c r="H274" s="4"/>
      <c r="I274" s="4"/>
      <c r="J274" s="4" t="s">
        <v>55</v>
      </c>
    </row>
    <row r="275" spans="1:11">
      <c r="A275" s="1"/>
      <c r="B275" s="1"/>
      <c r="C275" s="13"/>
      <c r="D275" s="40"/>
      <c r="E275" s="2">
        <v>0</v>
      </c>
      <c r="F275" s="32"/>
      <c r="G275" s="5" t="s">
        <v>19</v>
      </c>
      <c r="H275" s="4">
        <v>0</v>
      </c>
      <c r="I275" s="4" t="s">
        <v>18</v>
      </c>
      <c r="J275" s="4">
        <v>0</v>
      </c>
    </row>
    <row r="276" spans="1:11">
      <c r="A276" s="1"/>
      <c r="B276" s="1"/>
      <c r="C276" s="13"/>
      <c r="D276" s="40"/>
      <c r="E276" s="2">
        <v>25</v>
      </c>
      <c r="F276" s="33"/>
      <c r="G276" s="5" t="s">
        <v>19</v>
      </c>
      <c r="H276" s="4">
        <v>2</v>
      </c>
      <c r="I276" s="4" t="s">
        <v>18</v>
      </c>
      <c r="J276" s="4">
        <v>2</v>
      </c>
    </row>
    <row r="277" spans="1:11">
      <c r="A277" s="1"/>
      <c r="B277" s="1"/>
      <c r="C277" s="13"/>
      <c r="D277" s="40"/>
      <c r="E277" s="2">
        <v>50</v>
      </c>
      <c r="F277" s="33"/>
      <c r="G277" s="5" t="s">
        <v>19</v>
      </c>
      <c r="H277" s="4">
        <v>3</v>
      </c>
      <c r="I277" s="4" t="s">
        <v>18</v>
      </c>
      <c r="J277" s="4">
        <v>3</v>
      </c>
    </row>
    <row r="278" spans="1:11">
      <c r="A278" s="1"/>
      <c r="B278" s="1"/>
      <c r="C278" s="13"/>
      <c r="D278" s="40"/>
      <c r="E278" s="2">
        <v>75</v>
      </c>
      <c r="F278" s="33"/>
      <c r="G278" s="5" t="s">
        <v>19</v>
      </c>
      <c r="H278" s="4">
        <v>4</v>
      </c>
      <c r="I278" s="4" t="s">
        <v>18</v>
      </c>
      <c r="J278" s="4">
        <v>4</v>
      </c>
    </row>
    <row r="279" spans="1:11">
      <c r="A279" s="1"/>
      <c r="B279" s="1"/>
      <c r="C279" s="13"/>
      <c r="D279" s="40"/>
      <c r="E279" s="2">
        <v>100</v>
      </c>
      <c r="F279" s="33"/>
      <c r="G279" s="2" t="s">
        <v>19</v>
      </c>
      <c r="H279" s="4">
        <v>5</v>
      </c>
      <c r="I279" s="4" t="s">
        <v>18</v>
      </c>
      <c r="J279" s="4">
        <v>5</v>
      </c>
    </row>
    <row r="280" spans="1:11" ht="45">
      <c r="A280" s="7" t="s">
        <v>245</v>
      </c>
      <c r="B280" s="7"/>
      <c r="C280" s="8" t="s">
        <v>149</v>
      </c>
      <c r="D280" s="41">
        <v>0.5</v>
      </c>
      <c r="E280" s="41">
        <f>IF(H280=J281,E281,IF(H280=J282,E282,IF(H280=J283,E283,IF(H280=J284,E284,IF(H280=J285,E285,"ошибка")))))</f>
        <v>0</v>
      </c>
      <c r="F280" s="37" t="s">
        <v>150</v>
      </c>
      <c r="G280" s="9"/>
      <c r="H280" s="26"/>
      <c r="I280" s="26"/>
      <c r="J280" s="26" t="s">
        <v>56</v>
      </c>
    </row>
    <row r="281" spans="1:11">
      <c r="A281" s="29"/>
      <c r="B281" s="14"/>
      <c r="C281" s="13"/>
      <c r="D281" s="43"/>
      <c r="E281" s="2">
        <v>0</v>
      </c>
      <c r="F281" s="32"/>
      <c r="G281" s="5" t="s">
        <v>19</v>
      </c>
      <c r="H281" s="4">
        <v>0</v>
      </c>
      <c r="I281" s="4" t="s">
        <v>18</v>
      </c>
      <c r="J281" s="4">
        <v>0</v>
      </c>
    </row>
    <row r="282" spans="1:11">
      <c r="A282" s="14"/>
      <c r="B282" s="14"/>
      <c r="C282" s="13"/>
      <c r="D282" s="43"/>
      <c r="E282" s="2">
        <v>25</v>
      </c>
      <c r="F282" s="33"/>
      <c r="G282" s="5" t="s">
        <v>19</v>
      </c>
      <c r="H282" s="4">
        <v>2</v>
      </c>
      <c r="I282" s="4" t="s">
        <v>18</v>
      </c>
      <c r="J282" s="4">
        <v>2</v>
      </c>
    </row>
    <row r="283" spans="1:11">
      <c r="A283" s="14"/>
      <c r="B283" s="14"/>
      <c r="C283" s="13"/>
      <c r="D283" s="43"/>
      <c r="E283" s="2">
        <v>50</v>
      </c>
      <c r="F283" s="33"/>
      <c r="G283" s="5" t="s">
        <v>19</v>
      </c>
      <c r="H283" s="4">
        <v>3</v>
      </c>
      <c r="I283" s="4" t="s">
        <v>18</v>
      </c>
      <c r="J283" s="4">
        <v>3</v>
      </c>
    </row>
    <row r="284" spans="1:11">
      <c r="A284" s="29"/>
      <c r="B284" s="14"/>
      <c r="C284" s="13"/>
      <c r="D284" s="43"/>
      <c r="E284" s="2">
        <v>75</v>
      </c>
      <c r="F284" s="33"/>
      <c r="G284" s="5" t="s">
        <v>19</v>
      </c>
      <c r="H284" s="4">
        <v>4</v>
      </c>
      <c r="I284" s="4" t="s">
        <v>18</v>
      </c>
      <c r="J284" s="4">
        <v>4</v>
      </c>
    </row>
    <row r="285" spans="1:11">
      <c r="A285" s="14"/>
      <c r="B285" s="14"/>
      <c r="C285" s="13"/>
      <c r="D285" s="43"/>
      <c r="E285" s="2">
        <v>100</v>
      </c>
      <c r="F285" s="33"/>
      <c r="G285" s="2" t="s">
        <v>19</v>
      </c>
      <c r="H285" s="4">
        <v>5</v>
      </c>
      <c r="I285" s="4" t="s">
        <v>18</v>
      </c>
      <c r="J285" s="4">
        <v>5</v>
      </c>
    </row>
    <row r="286" spans="1:11" ht="32.25" customHeight="1">
      <c r="A286" s="10" t="s">
        <v>246</v>
      </c>
      <c r="B286" s="12" t="s">
        <v>151</v>
      </c>
      <c r="C286" s="12" t="s">
        <v>2</v>
      </c>
      <c r="D286" s="92">
        <v>0.15</v>
      </c>
      <c r="E286" s="11"/>
      <c r="F286" s="34"/>
      <c r="G286" s="11"/>
      <c r="H286" s="47"/>
      <c r="I286" s="47"/>
      <c r="J286" s="47"/>
    </row>
    <row r="287" spans="1:11">
      <c r="A287" s="7" t="s">
        <v>247</v>
      </c>
      <c r="B287" s="7"/>
      <c r="C287" s="8" t="s">
        <v>152</v>
      </c>
      <c r="D287" s="41">
        <v>0.4</v>
      </c>
      <c r="E287" s="26"/>
      <c r="F287" s="37" t="s">
        <v>156</v>
      </c>
      <c r="G287" s="9"/>
      <c r="H287" s="26"/>
      <c r="I287" s="26"/>
      <c r="J287" s="26"/>
      <c r="K287" s="27"/>
    </row>
    <row r="288" spans="1:11" ht="30">
      <c r="A288" s="1" t="s">
        <v>248</v>
      </c>
      <c r="B288" s="1"/>
      <c r="C288" s="13" t="s">
        <v>153</v>
      </c>
      <c r="D288" s="40">
        <v>0.33300000000000002</v>
      </c>
      <c r="E288" s="4">
        <f>IF(H288=J289,E289,IF(H288=J290,E290,IF(H288=J291,E291,IF(H288=J292,E292,IF(H288=J293,E293,"ошибка")))))</f>
        <v>0</v>
      </c>
      <c r="F288" s="32" t="s">
        <v>157</v>
      </c>
      <c r="G288" s="5"/>
      <c r="H288" s="4"/>
      <c r="I288" s="4"/>
      <c r="J288" s="4" t="s">
        <v>57</v>
      </c>
    </row>
    <row r="289" spans="1:10">
      <c r="A289" s="1"/>
      <c r="B289" s="1"/>
      <c r="C289" s="13"/>
      <c r="D289" s="40"/>
      <c r="E289" s="2">
        <v>0</v>
      </c>
      <c r="F289" s="32"/>
      <c r="G289" s="5" t="s">
        <v>19</v>
      </c>
      <c r="H289" s="4">
        <v>0</v>
      </c>
      <c r="I289" s="4" t="s">
        <v>18</v>
      </c>
      <c r="J289" s="4">
        <v>0</v>
      </c>
    </row>
    <row r="290" spans="1:10">
      <c r="A290" s="1"/>
      <c r="B290" s="1"/>
      <c r="C290" s="13"/>
      <c r="D290" s="40"/>
      <c r="E290" s="2">
        <v>25</v>
      </c>
      <c r="F290" s="33"/>
      <c r="G290" s="5" t="s">
        <v>19</v>
      </c>
      <c r="H290" s="4">
        <v>2</v>
      </c>
      <c r="I290" s="4" t="s">
        <v>18</v>
      </c>
      <c r="J290" s="4">
        <v>2</v>
      </c>
    </row>
    <row r="291" spans="1:10">
      <c r="A291" s="1"/>
      <c r="B291" s="1"/>
      <c r="C291" s="13"/>
      <c r="D291" s="40"/>
      <c r="E291" s="2">
        <v>50</v>
      </c>
      <c r="F291" s="33"/>
      <c r="G291" s="5" t="s">
        <v>19</v>
      </c>
      <c r="H291" s="4">
        <v>3</v>
      </c>
      <c r="I291" s="4" t="s">
        <v>18</v>
      </c>
      <c r="J291" s="4">
        <v>3</v>
      </c>
    </row>
    <row r="292" spans="1:10">
      <c r="A292" s="1"/>
      <c r="B292" s="1"/>
      <c r="C292" s="13"/>
      <c r="D292" s="40"/>
      <c r="E292" s="2">
        <v>75</v>
      </c>
      <c r="F292" s="33"/>
      <c r="G292" s="5" t="s">
        <v>19</v>
      </c>
      <c r="H292" s="4">
        <v>4</v>
      </c>
      <c r="I292" s="4" t="s">
        <v>18</v>
      </c>
      <c r="J292" s="4">
        <v>4</v>
      </c>
    </row>
    <row r="293" spans="1:10">
      <c r="A293" s="1"/>
      <c r="B293" s="1"/>
      <c r="C293" s="13"/>
      <c r="D293" s="40"/>
      <c r="E293" s="2">
        <v>100</v>
      </c>
      <c r="F293" s="33"/>
      <c r="G293" s="2" t="s">
        <v>19</v>
      </c>
      <c r="H293" s="4">
        <v>5</v>
      </c>
      <c r="I293" s="4" t="s">
        <v>18</v>
      </c>
      <c r="J293" s="4">
        <v>5</v>
      </c>
    </row>
    <row r="294" spans="1:10" ht="45">
      <c r="A294" s="1" t="s">
        <v>249</v>
      </c>
      <c r="B294" s="1"/>
      <c r="C294" s="13" t="s">
        <v>154</v>
      </c>
      <c r="D294" s="40">
        <v>0.33300000000000002</v>
      </c>
      <c r="E294" s="4">
        <f>IF(H294=J295,E295,IF(H294=J296,E296,IF(H294=J297,E297,IF(H294=J298,E298,IF(H294=J299,E299,"ошибка")))))</f>
        <v>0</v>
      </c>
      <c r="F294" s="32" t="s">
        <v>158</v>
      </c>
      <c r="G294" s="5"/>
      <c r="H294" s="4"/>
      <c r="I294" s="4"/>
      <c r="J294" s="4" t="s">
        <v>58</v>
      </c>
    </row>
    <row r="295" spans="1:10">
      <c r="A295" s="1"/>
      <c r="B295" s="1"/>
      <c r="C295" s="13"/>
      <c r="D295" s="40"/>
      <c r="E295" s="2">
        <v>0</v>
      </c>
      <c r="F295" s="32"/>
      <c r="G295" s="5" t="s">
        <v>19</v>
      </c>
      <c r="H295" s="4">
        <v>0</v>
      </c>
      <c r="I295" s="4" t="s">
        <v>18</v>
      </c>
      <c r="J295" s="4">
        <v>0</v>
      </c>
    </row>
    <row r="296" spans="1:10">
      <c r="A296" s="1"/>
      <c r="B296" s="1"/>
      <c r="C296" s="13"/>
      <c r="D296" s="40"/>
      <c r="E296" s="2">
        <v>25</v>
      </c>
      <c r="F296" s="33"/>
      <c r="G296" s="5" t="s">
        <v>19</v>
      </c>
      <c r="H296" s="4">
        <v>2</v>
      </c>
      <c r="I296" s="4" t="s">
        <v>18</v>
      </c>
      <c r="J296" s="4">
        <v>2</v>
      </c>
    </row>
    <row r="297" spans="1:10">
      <c r="A297" s="1"/>
      <c r="B297" s="1"/>
      <c r="C297" s="13"/>
      <c r="D297" s="40"/>
      <c r="E297" s="2">
        <v>50</v>
      </c>
      <c r="F297" s="33"/>
      <c r="G297" s="5" t="s">
        <v>19</v>
      </c>
      <c r="H297" s="4">
        <v>3</v>
      </c>
      <c r="I297" s="4" t="s">
        <v>18</v>
      </c>
      <c r="J297" s="4">
        <v>3</v>
      </c>
    </row>
    <row r="298" spans="1:10">
      <c r="A298" s="1"/>
      <c r="B298" s="1"/>
      <c r="C298" s="13"/>
      <c r="D298" s="40"/>
      <c r="E298" s="2">
        <v>75</v>
      </c>
      <c r="F298" s="33"/>
      <c r="G298" s="5" t="s">
        <v>19</v>
      </c>
      <c r="H298" s="4">
        <v>4</v>
      </c>
      <c r="I298" s="4" t="s">
        <v>18</v>
      </c>
      <c r="J298" s="4">
        <v>4</v>
      </c>
    </row>
    <row r="299" spans="1:10">
      <c r="A299" s="1"/>
      <c r="B299" s="1"/>
      <c r="C299" s="13"/>
      <c r="D299" s="40"/>
      <c r="E299" s="2">
        <v>100</v>
      </c>
      <c r="F299" s="33"/>
      <c r="G299" s="2" t="s">
        <v>19</v>
      </c>
      <c r="H299" s="4">
        <v>5</v>
      </c>
      <c r="I299" s="4" t="s">
        <v>18</v>
      </c>
      <c r="J299" s="4">
        <v>5</v>
      </c>
    </row>
    <row r="300" spans="1:10" ht="45">
      <c r="A300" s="1" t="s">
        <v>250</v>
      </c>
      <c r="B300" s="1"/>
      <c r="C300" s="13" t="s">
        <v>155</v>
      </c>
      <c r="D300" s="40">
        <v>0.33300000000000002</v>
      </c>
      <c r="E300" s="4">
        <f>IF(H300=J301,E301,IF(H300=J302,E302,IF(H300=J303,E303,IF(H300=J304,E304,IF(H300=J305,E305,"ошибка")))))</f>
        <v>0</v>
      </c>
      <c r="F300" s="32" t="s">
        <v>159</v>
      </c>
      <c r="G300" s="5"/>
      <c r="H300" s="4"/>
      <c r="I300" s="4"/>
      <c r="J300" s="4" t="s">
        <v>59</v>
      </c>
    </row>
    <row r="301" spans="1:10">
      <c r="A301" s="1"/>
      <c r="B301" s="1"/>
      <c r="C301" s="13"/>
      <c r="D301" s="40"/>
      <c r="E301" s="2">
        <v>0</v>
      </c>
      <c r="F301" s="32"/>
      <c r="G301" s="5" t="s">
        <v>19</v>
      </c>
      <c r="H301" s="4">
        <v>0</v>
      </c>
      <c r="I301" s="4" t="s">
        <v>18</v>
      </c>
      <c r="J301" s="4">
        <v>0</v>
      </c>
    </row>
    <row r="302" spans="1:10">
      <c r="A302" s="1"/>
      <c r="B302" s="1"/>
      <c r="C302" s="13"/>
      <c r="D302" s="40"/>
      <c r="E302" s="2">
        <v>25</v>
      </c>
      <c r="F302" s="33"/>
      <c r="G302" s="5" t="s">
        <v>19</v>
      </c>
      <c r="H302" s="4">
        <v>2</v>
      </c>
      <c r="I302" s="4" t="s">
        <v>18</v>
      </c>
      <c r="J302" s="4">
        <v>2</v>
      </c>
    </row>
    <row r="303" spans="1:10">
      <c r="A303" s="1"/>
      <c r="B303" s="1"/>
      <c r="C303" s="13"/>
      <c r="D303" s="40"/>
      <c r="E303" s="2">
        <v>50</v>
      </c>
      <c r="F303" s="33"/>
      <c r="G303" s="5" t="s">
        <v>19</v>
      </c>
      <c r="H303" s="4">
        <v>3</v>
      </c>
      <c r="I303" s="4" t="s">
        <v>18</v>
      </c>
      <c r="J303" s="4">
        <v>3</v>
      </c>
    </row>
    <row r="304" spans="1:10">
      <c r="A304" s="1"/>
      <c r="B304" s="1"/>
      <c r="C304" s="13"/>
      <c r="D304" s="40"/>
      <c r="E304" s="2">
        <v>75</v>
      </c>
      <c r="F304" s="33"/>
      <c r="G304" s="5" t="s">
        <v>19</v>
      </c>
      <c r="H304" s="4">
        <v>4</v>
      </c>
      <c r="I304" s="4" t="s">
        <v>18</v>
      </c>
      <c r="J304" s="4">
        <v>4</v>
      </c>
    </row>
    <row r="305" spans="1:10">
      <c r="A305" s="1"/>
      <c r="B305" s="1"/>
      <c r="C305" s="13"/>
      <c r="D305" s="40"/>
      <c r="E305" s="2">
        <v>100</v>
      </c>
      <c r="F305" s="33"/>
      <c r="G305" s="2" t="s">
        <v>19</v>
      </c>
      <c r="H305" s="4">
        <v>5</v>
      </c>
      <c r="I305" s="4" t="s">
        <v>18</v>
      </c>
      <c r="J305" s="4">
        <v>5</v>
      </c>
    </row>
    <row r="306" spans="1:10" ht="30">
      <c r="A306" s="7" t="s">
        <v>251</v>
      </c>
      <c r="B306" s="7"/>
      <c r="C306" s="8" t="s">
        <v>160</v>
      </c>
      <c r="D306" s="41">
        <v>0.3</v>
      </c>
      <c r="E306" s="41">
        <f>IF(H306=J307,E307,IF(H306=J308,E308,IF(H306=J309,E309,IF(H306=J310,E310,IF(H306=J311,E311,"ошибка")))))</f>
        <v>0</v>
      </c>
      <c r="F306" s="37" t="s">
        <v>161</v>
      </c>
      <c r="G306" s="9"/>
      <c r="H306" s="26"/>
      <c r="I306" s="26"/>
      <c r="J306" s="26" t="s">
        <v>60</v>
      </c>
    </row>
    <row r="307" spans="1:10">
      <c r="A307" s="1"/>
      <c r="B307" s="1"/>
      <c r="C307" s="13"/>
      <c r="D307" s="40"/>
      <c r="E307" s="2">
        <v>0</v>
      </c>
      <c r="F307" s="32"/>
      <c r="G307" s="5" t="s">
        <v>19</v>
      </c>
      <c r="H307" s="4">
        <v>0</v>
      </c>
      <c r="I307" s="4" t="s">
        <v>18</v>
      </c>
      <c r="J307" s="4">
        <v>0</v>
      </c>
    </row>
    <row r="308" spans="1:10">
      <c r="A308" s="1"/>
      <c r="B308" s="1"/>
      <c r="C308" s="13"/>
      <c r="D308" s="40"/>
      <c r="E308" s="2">
        <v>25</v>
      </c>
      <c r="F308" s="33"/>
      <c r="G308" s="5" t="s">
        <v>19</v>
      </c>
      <c r="H308" s="4">
        <v>2</v>
      </c>
      <c r="I308" s="4" t="s">
        <v>18</v>
      </c>
      <c r="J308" s="4">
        <v>2</v>
      </c>
    </row>
    <row r="309" spans="1:10">
      <c r="A309" s="1"/>
      <c r="B309" s="1"/>
      <c r="C309" s="13"/>
      <c r="D309" s="40"/>
      <c r="E309" s="2">
        <v>50</v>
      </c>
      <c r="F309" s="33"/>
      <c r="G309" s="5" t="s">
        <v>19</v>
      </c>
      <c r="H309" s="4">
        <v>3</v>
      </c>
      <c r="I309" s="4" t="s">
        <v>18</v>
      </c>
      <c r="J309" s="4">
        <v>3</v>
      </c>
    </row>
    <row r="310" spans="1:10">
      <c r="A310" s="1"/>
      <c r="B310" s="1"/>
      <c r="C310" s="13"/>
      <c r="D310" s="40"/>
      <c r="E310" s="2">
        <v>75</v>
      </c>
      <c r="F310" s="33"/>
      <c r="G310" s="5" t="s">
        <v>19</v>
      </c>
      <c r="H310" s="4">
        <v>4</v>
      </c>
      <c r="I310" s="4" t="s">
        <v>18</v>
      </c>
      <c r="J310" s="4">
        <v>4</v>
      </c>
    </row>
    <row r="311" spans="1:10">
      <c r="A311" s="1"/>
      <c r="B311" s="1"/>
      <c r="C311" s="13"/>
      <c r="D311" s="40"/>
      <c r="E311" s="2">
        <v>100</v>
      </c>
      <c r="F311" s="33"/>
      <c r="G311" s="2" t="s">
        <v>19</v>
      </c>
      <c r="H311" s="4">
        <v>5</v>
      </c>
      <c r="I311" s="4" t="s">
        <v>18</v>
      </c>
      <c r="J311" s="4">
        <v>5</v>
      </c>
    </row>
    <row r="312" spans="1:10" ht="30">
      <c r="A312" s="7" t="s">
        <v>252</v>
      </c>
      <c r="B312" s="7"/>
      <c r="C312" s="8" t="s">
        <v>163</v>
      </c>
      <c r="D312" s="41">
        <v>0.3</v>
      </c>
      <c r="E312" s="41">
        <f>IF(H312=J313,E313,IF(H312=J314,E314,IF(H312=J315,E315,IF(H312=J316,E316,IF(H312=J317,E317,"ошибка")))))</f>
        <v>0</v>
      </c>
      <c r="F312" s="37" t="s">
        <v>162</v>
      </c>
      <c r="G312" s="9"/>
      <c r="H312" s="26"/>
      <c r="I312" s="26"/>
      <c r="J312" s="26" t="s">
        <v>61</v>
      </c>
    </row>
    <row r="313" spans="1:10">
      <c r="A313" s="1"/>
      <c r="B313" s="1"/>
      <c r="C313" s="13"/>
      <c r="D313" s="40"/>
      <c r="E313" s="2">
        <v>0</v>
      </c>
      <c r="F313" s="32"/>
      <c r="G313" s="5" t="s">
        <v>19</v>
      </c>
      <c r="H313" s="4">
        <v>0</v>
      </c>
      <c r="I313" s="4" t="s">
        <v>18</v>
      </c>
      <c r="J313" s="4">
        <v>0</v>
      </c>
    </row>
    <row r="314" spans="1:10">
      <c r="A314" s="1"/>
      <c r="B314" s="1"/>
      <c r="C314" s="13"/>
      <c r="D314" s="40"/>
      <c r="E314" s="2">
        <v>25</v>
      </c>
      <c r="F314" s="33"/>
      <c r="G314" s="5" t="s">
        <v>19</v>
      </c>
      <c r="H314" s="4">
        <v>2</v>
      </c>
      <c r="I314" s="4" t="s">
        <v>18</v>
      </c>
      <c r="J314" s="4">
        <v>2</v>
      </c>
    </row>
    <row r="315" spans="1:10">
      <c r="A315" s="1"/>
      <c r="B315" s="1"/>
      <c r="C315" s="13"/>
      <c r="D315" s="40"/>
      <c r="E315" s="2">
        <v>50</v>
      </c>
      <c r="F315" s="33"/>
      <c r="G315" s="5" t="s">
        <v>19</v>
      </c>
      <c r="H315" s="4">
        <v>3</v>
      </c>
      <c r="I315" s="4" t="s">
        <v>18</v>
      </c>
      <c r="J315" s="4">
        <v>3</v>
      </c>
    </row>
    <row r="316" spans="1:10">
      <c r="A316" s="1"/>
      <c r="B316" s="1"/>
      <c r="C316" s="13"/>
      <c r="D316" s="40"/>
      <c r="E316" s="2">
        <v>75</v>
      </c>
      <c r="F316" s="33"/>
      <c r="G316" s="5" t="s">
        <v>19</v>
      </c>
      <c r="H316" s="4">
        <v>4</v>
      </c>
      <c r="I316" s="4" t="s">
        <v>18</v>
      </c>
      <c r="J316" s="4">
        <v>4</v>
      </c>
    </row>
    <row r="317" spans="1:10">
      <c r="A317" s="1"/>
      <c r="B317" s="1"/>
      <c r="C317" s="13"/>
      <c r="D317" s="40"/>
      <c r="E317" s="2">
        <v>100</v>
      </c>
      <c r="F317" s="33"/>
      <c r="G317" s="2" t="s">
        <v>19</v>
      </c>
      <c r="H317" s="4">
        <v>5</v>
      </c>
      <c r="I317" s="4" t="s">
        <v>18</v>
      </c>
      <c r="J317" s="4">
        <v>5</v>
      </c>
    </row>
  </sheetData>
  <autoFilter ref="A4:J317"/>
  <mergeCells count="2">
    <mergeCell ref="H3:J3"/>
    <mergeCell ref="A1:J1"/>
  </mergeCells>
  <conditionalFormatting sqref="D5">
    <cfRule type="cellIs" dxfId="2" priority="16" operator="notEqual">
      <formula>1</formula>
    </cfRule>
  </conditionalFormatting>
  <conditionalFormatting sqref="D83">
    <cfRule type="cellIs" dxfId="1" priority="4" operator="notEqual">
      <formula>0.15</formula>
    </cfRule>
  </conditionalFormatting>
  <conditionalFormatting sqref="D240 D260">
    <cfRule type="cellIs" dxfId="0" priority="3" operator="notEqual">
      <formula>0.1</formula>
    </cfRule>
  </conditionalFormatting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Рейтинг Ножай-Юрт</vt:lpstr>
      <vt:lpstr>Рейтинги ДОУ</vt:lpstr>
      <vt:lpstr>Лепест. диаграмма</vt:lpstr>
      <vt:lpstr>Гист. с накопл.</vt:lpstr>
      <vt:lpstr>Методика оценки</vt:lpstr>
      <vt:lpstr>Кросс-таблицы</vt:lpstr>
      <vt:lpstr>ИД 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2015-11-18T12:46:51Z</dcterms:created>
  <dcterms:modified xsi:type="dcterms:W3CDTF">2015-11-18T12:46:52Z</dcterms:modified>
</cp:coreProperties>
</file>