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840" yWindow="1695" windowWidth="13740" windowHeight="14145" tabRatio="823" activeTab="7"/>
  </bookViews>
  <sheets>
    <sheet name="ИД Шатой" sheetId="9" r:id="rId1"/>
    <sheet name="Рейтинг Шатой" sheetId="10" r:id="rId2"/>
    <sheet name="Рейтинг Шатой (Отч)" sheetId="15" r:id="rId3"/>
    <sheet name="Общий рейтинг (Отч.)" sheetId="8" r:id="rId4"/>
    <sheet name="Гист. с накоплением (Отч.)" sheetId="14" r:id="rId5"/>
    <sheet name="Методика оценки (Отч.)" sheetId="1" r:id="rId6"/>
    <sheet name="Кросс-таблицы (Отч.)" sheetId="16" r:id="rId7"/>
    <sheet name="Средние баллы" sheetId="17" r:id="rId8"/>
  </sheets>
  <definedNames>
    <definedName name="_xlnm._FilterDatabase" localSheetId="0" hidden="1">'ИД Шатой'!$A$5:$K$5</definedName>
    <definedName name="_xlnm._FilterDatabase" localSheetId="5" hidden="1">'Методика оценки (Отч.)'!$A$4:$J$317</definedName>
    <definedName name="_xlnm._FilterDatabase" localSheetId="1" hidden="1">'Рейтинг Шатой'!$A$4:$BL$4</definedName>
    <definedName name="_xlnm._FilterDatabase" localSheetId="2" hidden="1">'Рейтинг Шатой (Отч)'!$A$4:$BL$4</definedName>
  </definedNames>
  <calcPr calcId="152511"/>
</workbook>
</file>

<file path=xl/calcChain.xml><?xml version="1.0" encoding="utf-8"?>
<calcChain xmlns="http://schemas.openxmlformats.org/spreadsheetml/2006/main">
  <c r="B57" i="17" l="1"/>
  <c r="BP11" i="8" s="1"/>
  <c r="B51" i="17"/>
  <c r="BP10" i="8" s="1"/>
  <c r="B46" i="17"/>
  <c r="BP9" i="8" s="1"/>
  <c r="B42" i="17"/>
  <c r="BP8" i="8" s="1"/>
  <c r="B29" i="17"/>
  <c r="BP7" i="8" s="1"/>
  <c r="B15" i="17"/>
  <c r="BP6" i="8" s="1"/>
  <c r="B9" i="17"/>
  <c r="BP5" i="8" s="1"/>
  <c r="B71" i="15" l="1"/>
  <c r="A71" i="15"/>
  <c r="B70" i="15"/>
  <c r="A70" i="15"/>
  <c r="B69" i="15"/>
  <c r="A69" i="15"/>
  <c r="B68" i="15"/>
  <c r="A68" i="15"/>
  <c r="B67" i="15"/>
  <c r="A67" i="15"/>
  <c r="B66" i="15"/>
  <c r="A66" i="15"/>
  <c r="C65" i="15"/>
  <c r="C71" i="15" s="1"/>
  <c r="B65" i="15"/>
  <c r="A65" i="15"/>
  <c r="B64" i="15"/>
  <c r="A64" i="15"/>
  <c r="B63" i="15"/>
  <c r="A63" i="15"/>
  <c r="B62" i="15"/>
  <c r="A62" i="15"/>
  <c r="B61" i="15"/>
  <c r="A61" i="15"/>
  <c r="B60" i="15"/>
  <c r="A60" i="15"/>
  <c r="C59" i="15"/>
  <c r="C64" i="15" s="1"/>
  <c r="B59" i="15"/>
  <c r="A59" i="15"/>
  <c r="B58" i="15"/>
  <c r="A58" i="15"/>
  <c r="B57" i="15"/>
  <c r="A57" i="15"/>
  <c r="B56" i="15"/>
  <c r="A56" i="15"/>
  <c r="B55" i="15"/>
  <c r="A55" i="15"/>
  <c r="C54" i="15"/>
  <c r="C58" i="15" s="1"/>
  <c r="B54" i="15"/>
  <c r="A54" i="15"/>
  <c r="B53" i="15"/>
  <c r="A53" i="15"/>
  <c r="B52" i="15"/>
  <c r="A52" i="15"/>
  <c r="B51" i="15"/>
  <c r="A51" i="15"/>
  <c r="B50" i="15"/>
  <c r="A50" i="15"/>
  <c r="B49" i="15"/>
  <c r="A49" i="15"/>
  <c r="B48" i="15"/>
  <c r="A48" i="15"/>
  <c r="B47" i="15"/>
  <c r="A47" i="15"/>
  <c r="B46" i="15"/>
  <c r="A46" i="15"/>
  <c r="B45" i="15"/>
  <c r="A45" i="15"/>
  <c r="B44" i="15"/>
  <c r="A44" i="15"/>
  <c r="B43" i="15"/>
  <c r="A43" i="15"/>
  <c r="B42" i="15"/>
  <c r="A42" i="15"/>
  <c r="B41" i="15"/>
  <c r="A41" i="15"/>
  <c r="B40" i="15"/>
  <c r="A40" i="15"/>
  <c r="C39" i="15"/>
  <c r="B39" i="15"/>
  <c r="A39" i="15"/>
  <c r="B38" i="15"/>
  <c r="A38" i="15"/>
  <c r="B37" i="15"/>
  <c r="A37" i="15"/>
  <c r="B36" i="15"/>
  <c r="A36" i="15"/>
  <c r="B35" i="15"/>
  <c r="A35" i="15"/>
  <c r="B34" i="15"/>
  <c r="A34" i="15"/>
  <c r="B33" i="15"/>
  <c r="A33" i="15"/>
  <c r="B32" i="15"/>
  <c r="A32" i="15"/>
  <c r="B31" i="15"/>
  <c r="A31" i="15"/>
  <c r="B30" i="15"/>
  <c r="A30" i="15"/>
  <c r="B29" i="15"/>
  <c r="A29" i="15"/>
  <c r="B28" i="15"/>
  <c r="A28" i="15"/>
  <c r="B27" i="15"/>
  <c r="A27" i="15"/>
  <c r="B26" i="15"/>
  <c r="A26" i="15"/>
  <c r="B25" i="15"/>
  <c r="A25" i="15"/>
  <c r="B24" i="15"/>
  <c r="A24" i="15"/>
  <c r="C23" i="15"/>
  <c r="C35" i="15" s="1"/>
  <c r="B23" i="15"/>
  <c r="A23" i="15"/>
  <c r="B22" i="15"/>
  <c r="A22" i="15"/>
  <c r="B21" i="15"/>
  <c r="A21" i="15"/>
  <c r="B20" i="15"/>
  <c r="A20" i="15"/>
  <c r="B19" i="15"/>
  <c r="A19" i="15"/>
  <c r="B18" i="15"/>
  <c r="A18" i="15"/>
  <c r="B17" i="15"/>
  <c r="A17" i="15"/>
  <c r="C16" i="15"/>
  <c r="B16" i="15"/>
  <c r="A16" i="15"/>
  <c r="B15" i="15"/>
  <c r="A15" i="15"/>
  <c r="B14" i="15"/>
  <c r="A14" i="15"/>
  <c r="B13" i="15"/>
  <c r="A13" i="15"/>
  <c r="B12" i="15"/>
  <c r="A12" i="15"/>
  <c r="B11" i="15"/>
  <c r="A11" i="15"/>
  <c r="B10" i="15"/>
  <c r="A10" i="15"/>
  <c r="B9" i="15"/>
  <c r="A9" i="15"/>
  <c r="B8" i="15"/>
  <c r="A8" i="15"/>
  <c r="B7" i="15"/>
  <c r="A7" i="15"/>
  <c r="C6" i="15"/>
  <c r="B6" i="15"/>
  <c r="A6" i="15"/>
  <c r="BP3" i="15"/>
  <c r="BO3" i="15"/>
  <c r="BN3" i="15"/>
  <c r="BM3" i="15"/>
  <c r="BL3" i="15"/>
  <c r="BK3" i="15"/>
  <c r="BJ3" i="15"/>
  <c r="BI3" i="15"/>
  <c r="BH3" i="15"/>
  <c r="BG3" i="15"/>
  <c r="BF3" i="15"/>
  <c r="BE3" i="15"/>
  <c r="BD3" i="15"/>
  <c r="BC3" i="15"/>
  <c r="BB3" i="15"/>
  <c r="BA3" i="15"/>
  <c r="AZ3" i="15"/>
  <c r="AY3" i="15"/>
  <c r="AX3" i="15"/>
  <c r="AW3" i="15"/>
  <c r="AV3" i="15"/>
  <c r="AU3" i="15"/>
  <c r="AT3" i="15"/>
  <c r="AS3" i="15"/>
  <c r="AR3" i="15"/>
  <c r="AQ3" i="15"/>
  <c r="AP3" i="15"/>
  <c r="AO3" i="15"/>
  <c r="AN3" i="15"/>
  <c r="AM3" i="15"/>
  <c r="AL3" i="15"/>
  <c r="AK3" i="15"/>
  <c r="AJ3" i="15"/>
  <c r="AI3" i="15"/>
  <c r="AH3" i="15"/>
  <c r="AG3" i="15"/>
  <c r="AF3" i="15"/>
  <c r="AE3" i="15"/>
  <c r="AD3" i="15"/>
  <c r="AC3" i="15"/>
  <c r="AB3" i="15"/>
  <c r="AA3" i="15"/>
  <c r="Z3" i="15"/>
  <c r="Y3" i="15"/>
  <c r="X3" i="15"/>
  <c r="W3" i="15"/>
  <c r="V3" i="15"/>
  <c r="U3" i="15"/>
  <c r="T3" i="15"/>
  <c r="S3" i="15"/>
  <c r="R3" i="15"/>
  <c r="Q3" i="15"/>
  <c r="P3" i="15"/>
  <c r="O3" i="15"/>
  <c r="N3" i="15"/>
  <c r="M3" i="15"/>
  <c r="L3" i="15"/>
  <c r="K3" i="15"/>
  <c r="J3" i="15"/>
  <c r="I3" i="15"/>
  <c r="H3" i="15"/>
  <c r="G3" i="15"/>
  <c r="F3" i="15"/>
  <c r="E3" i="15"/>
  <c r="D3" i="15"/>
  <c r="C36" i="15" l="1"/>
  <c r="C37" i="15"/>
  <c r="E58" i="15"/>
  <c r="I58" i="15"/>
  <c r="M58" i="15"/>
  <c r="Q58" i="15"/>
  <c r="U58" i="15"/>
  <c r="Y58" i="15"/>
  <c r="AC58" i="15"/>
  <c r="AG58" i="15"/>
  <c r="AK58" i="15"/>
  <c r="AO58" i="15"/>
  <c r="AS58" i="15"/>
  <c r="AW58" i="15"/>
  <c r="BA58" i="15"/>
  <c r="BE58" i="15"/>
  <c r="F58" i="15"/>
  <c r="J58" i="15"/>
  <c r="N58" i="15"/>
  <c r="R58" i="15"/>
  <c r="V58" i="15"/>
  <c r="Z58" i="15"/>
  <c r="AD58" i="15"/>
  <c r="AH58" i="15"/>
  <c r="AL58" i="15"/>
  <c r="AP58" i="15"/>
  <c r="AT58" i="15"/>
  <c r="AX58" i="15"/>
  <c r="BB58" i="15"/>
  <c r="BF58" i="15"/>
  <c r="BJ58" i="15"/>
  <c r="BN58" i="15"/>
  <c r="G58" i="15"/>
  <c r="K58" i="15"/>
  <c r="O58" i="15"/>
  <c r="S58" i="15"/>
  <c r="W58" i="15"/>
  <c r="AA58" i="15"/>
  <c r="AE58" i="15"/>
  <c r="AI58" i="15"/>
  <c r="AM58" i="15"/>
  <c r="AQ58" i="15"/>
  <c r="AU58" i="15"/>
  <c r="AY58" i="15"/>
  <c r="BC58" i="15"/>
  <c r="BG58" i="15"/>
  <c r="BK58" i="15"/>
  <c r="BO58" i="15"/>
  <c r="H58" i="15"/>
  <c r="L58" i="15"/>
  <c r="P58" i="15"/>
  <c r="T58" i="15"/>
  <c r="X58" i="15"/>
  <c r="AB58" i="15"/>
  <c r="AF58" i="15"/>
  <c r="AJ58" i="15"/>
  <c r="AN58" i="15"/>
  <c r="AR58" i="15"/>
  <c r="AV58" i="15"/>
  <c r="AZ58" i="15"/>
  <c r="BD58" i="15"/>
  <c r="BH58" i="15"/>
  <c r="BL58" i="15"/>
  <c r="BP58" i="15"/>
  <c r="BI58" i="15"/>
  <c r="BM58" i="15"/>
  <c r="D58" i="15"/>
  <c r="H71" i="15"/>
  <c r="T71" i="15"/>
  <c r="AB71" i="15"/>
  <c r="AJ71" i="15"/>
  <c r="AR71" i="15"/>
  <c r="AZ71" i="15"/>
  <c r="BL71" i="15"/>
  <c r="E71" i="15"/>
  <c r="I71" i="15"/>
  <c r="M71" i="15"/>
  <c r="Q71" i="15"/>
  <c r="U71" i="15"/>
  <c r="Y71" i="15"/>
  <c r="AC71" i="15"/>
  <c r="AG71" i="15"/>
  <c r="AK71" i="15"/>
  <c r="AO71" i="15"/>
  <c r="AS71" i="15"/>
  <c r="AW71" i="15"/>
  <c r="BA71" i="15"/>
  <c r="BE71" i="15"/>
  <c r="BI71" i="15"/>
  <c r="BM71" i="15"/>
  <c r="F71" i="15"/>
  <c r="R71" i="15"/>
  <c r="Z71" i="15"/>
  <c r="AH71" i="15"/>
  <c r="AP71" i="15"/>
  <c r="AX71" i="15"/>
  <c r="BF71" i="15"/>
  <c r="BN71" i="15"/>
  <c r="J71" i="15"/>
  <c r="N71" i="15"/>
  <c r="V71" i="15"/>
  <c r="AD71" i="15"/>
  <c r="AL71" i="15"/>
  <c r="AT71" i="15"/>
  <c r="BB71" i="15"/>
  <c r="BJ71" i="15"/>
  <c r="G71" i="15"/>
  <c r="K71" i="15"/>
  <c r="O71" i="15"/>
  <c r="S71" i="15"/>
  <c r="W71" i="15"/>
  <c r="AA71" i="15"/>
  <c r="AE71" i="15"/>
  <c r="AI71" i="15"/>
  <c r="AM71" i="15"/>
  <c r="AQ71" i="15"/>
  <c r="AU71" i="15"/>
  <c r="AY71" i="15"/>
  <c r="BC71" i="15"/>
  <c r="BG71" i="15"/>
  <c r="BK71" i="15"/>
  <c r="BO71" i="15"/>
  <c r="L71" i="15"/>
  <c r="P71" i="15"/>
  <c r="X71" i="15"/>
  <c r="AF71" i="15"/>
  <c r="AN71" i="15"/>
  <c r="AV71" i="15"/>
  <c r="BD71" i="15"/>
  <c r="BH71" i="15"/>
  <c r="BP71" i="15"/>
  <c r="H64" i="15"/>
  <c r="L64" i="15"/>
  <c r="P64" i="15"/>
  <c r="T64" i="15"/>
  <c r="X64" i="15"/>
  <c r="AB64" i="15"/>
  <c r="AF64" i="15"/>
  <c r="AJ64" i="15"/>
  <c r="AN64" i="15"/>
  <c r="AR64" i="15"/>
  <c r="AV64" i="15"/>
  <c r="AZ64" i="15"/>
  <c r="BD64" i="15"/>
  <c r="BH64" i="15"/>
  <c r="BL64" i="15"/>
  <c r="BP64" i="15"/>
  <c r="E64" i="15"/>
  <c r="I64" i="15"/>
  <c r="M64" i="15"/>
  <c r="Q64" i="15"/>
  <c r="U64" i="15"/>
  <c r="Y64" i="15"/>
  <c r="AC64" i="15"/>
  <c r="AG64" i="15"/>
  <c r="AK64" i="15"/>
  <c r="AO64" i="15"/>
  <c r="AS64" i="15"/>
  <c r="AW64" i="15"/>
  <c r="BA64" i="15"/>
  <c r="BE64" i="15"/>
  <c r="BI64" i="15"/>
  <c r="BM64" i="15"/>
  <c r="F64" i="15"/>
  <c r="J64" i="15"/>
  <c r="N64" i="15"/>
  <c r="R64" i="15"/>
  <c r="V64" i="15"/>
  <c r="Z64" i="15"/>
  <c r="AD64" i="15"/>
  <c r="AH64" i="15"/>
  <c r="AL64" i="15"/>
  <c r="AP64" i="15"/>
  <c r="AT64" i="15"/>
  <c r="AX64" i="15"/>
  <c r="BB64" i="15"/>
  <c r="BF64" i="15"/>
  <c r="BJ64" i="15"/>
  <c r="BN64" i="15"/>
  <c r="G64" i="15"/>
  <c r="K64" i="15"/>
  <c r="O64" i="15"/>
  <c r="S64" i="15"/>
  <c r="W64" i="15"/>
  <c r="AA64" i="15"/>
  <c r="AE64" i="15"/>
  <c r="AI64" i="15"/>
  <c r="AM64" i="15"/>
  <c r="AQ64" i="15"/>
  <c r="AU64" i="15"/>
  <c r="AY64" i="15"/>
  <c r="BC64" i="15"/>
  <c r="BG64" i="15"/>
  <c r="BK64" i="15"/>
  <c r="BO64" i="15"/>
  <c r="D64" i="15"/>
  <c r="C50" i="15"/>
  <c r="C55" i="15"/>
  <c r="C60" i="15"/>
  <c r="C17" i="15"/>
  <c r="C38" i="15"/>
  <c r="C11" i="15"/>
  <c r="C7" i="15"/>
  <c r="C22" i="15"/>
  <c r="C40" i="15"/>
  <c r="C24" i="15"/>
  <c r="C66" i="15"/>
  <c r="C70" i="15"/>
  <c r="D70" i="15" s="1"/>
  <c r="D36" i="15"/>
  <c r="D37" i="15"/>
  <c r="D71" i="15"/>
  <c r="BQ71" i="15" l="1"/>
  <c r="BQ58" i="15"/>
  <c r="C69" i="15"/>
  <c r="C68" i="15"/>
  <c r="C67" i="15"/>
  <c r="C19" i="15"/>
  <c r="C18" i="15"/>
  <c r="C21" i="15"/>
  <c r="C20" i="15"/>
  <c r="C10" i="15"/>
  <c r="C8" i="15"/>
  <c r="C9" i="15"/>
  <c r="E22" i="15"/>
  <c r="I22" i="15"/>
  <c r="M22" i="15"/>
  <c r="Q22" i="15"/>
  <c r="U22" i="15"/>
  <c r="Y22" i="15"/>
  <c r="AC22" i="15"/>
  <c r="AG22" i="15"/>
  <c r="AK22" i="15"/>
  <c r="AO22" i="15"/>
  <c r="AS22" i="15"/>
  <c r="AW22" i="15"/>
  <c r="BA22" i="15"/>
  <c r="BE22" i="15"/>
  <c r="BI22" i="15"/>
  <c r="BM22" i="15"/>
  <c r="F22" i="15"/>
  <c r="J22" i="15"/>
  <c r="N22" i="15"/>
  <c r="R22" i="15"/>
  <c r="V22" i="15"/>
  <c r="Z22" i="15"/>
  <c r="AD22" i="15"/>
  <c r="AH22" i="15"/>
  <c r="AL22" i="15"/>
  <c r="AP22" i="15"/>
  <c r="AT22" i="15"/>
  <c r="AX22" i="15"/>
  <c r="BB22" i="15"/>
  <c r="BF22" i="15"/>
  <c r="BJ22" i="15"/>
  <c r="BN22" i="15"/>
  <c r="G22" i="15"/>
  <c r="K22" i="15"/>
  <c r="O22" i="15"/>
  <c r="S22" i="15"/>
  <c r="W22" i="15"/>
  <c r="AA22" i="15"/>
  <c r="AE22" i="15"/>
  <c r="AI22" i="15"/>
  <c r="AM22" i="15"/>
  <c r="AQ22" i="15"/>
  <c r="AU22" i="15"/>
  <c r="AY22" i="15"/>
  <c r="BC22" i="15"/>
  <c r="BG22" i="15"/>
  <c r="BK22" i="15"/>
  <c r="BO22" i="15"/>
  <c r="H22" i="15"/>
  <c r="L22" i="15"/>
  <c r="P22" i="15"/>
  <c r="T22" i="15"/>
  <c r="X22" i="15"/>
  <c r="AB22" i="15"/>
  <c r="AF22" i="15"/>
  <c r="AJ22" i="15"/>
  <c r="AN22" i="15"/>
  <c r="AR22" i="15"/>
  <c r="AV22" i="15"/>
  <c r="AZ22" i="15"/>
  <c r="BD22" i="15"/>
  <c r="BH22" i="15"/>
  <c r="BL22" i="15"/>
  <c r="BP22" i="15"/>
  <c r="D22" i="15"/>
  <c r="C57" i="15"/>
  <c r="C56" i="15"/>
  <c r="D35" i="15"/>
  <c r="H70" i="15"/>
  <c r="L70" i="15"/>
  <c r="P70" i="15"/>
  <c r="T70" i="15"/>
  <c r="X70" i="15"/>
  <c r="AB70" i="15"/>
  <c r="AF70" i="15"/>
  <c r="AJ70" i="15"/>
  <c r="AR70" i="15"/>
  <c r="AV70" i="15"/>
  <c r="BD70" i="15"/>
  <c r="BL70" i="15"/>
  <c r="E70" i="15"/>
  <c r="I70" i="15"/>
  <c r="M70" i="15"/>
  <c r="Q70" i="15"/>
  <c r="U70" i="15"/>
  <c r="Y70" i="15"/>
  <c r="AC70" i="15"/>
  <c r="AG70" i="15"/>
  <c r="AK70" i="15"/>
  <c r="AO70" i="15"/>
  <c r="AS70" i="15"/>
  <c r="AW70" i="15"/>
  <c r="BA70" i="15"/>
  <c r="BE70" i="15"/>
  <c r="BI70" i="15"/>
  <c r="BM70" i="15"/>
  <c r="F70" i="15"/>
  <c r="J70" i="15"/>
  <c r="N70" i="15"/>
  <c r="R70" i="15"/>
  <c r="V70" i="15"/>
  <c r="Z70" i="15"/>
  <c r="AD70" i="15"/>
  <c r="AH70" i="15"/>
  <c r="AL70" i="15"/>
  <c r="AP70" i="15"/>
  <c r="AT70" i="15"/>
  <c r="AX70" i="15"/>
  <c r="BB70" i="15"/>
  <c r="BF70" i="15"/>
  <c r="BJ70" i="15"/>
  <c r="BN70" i="15"/>
  <c r="G70" i="15"/>
  <c r="K70" i="15"/>
  <c r="O70" i="15"/>
  <c r="S70" i="15"/>
  <c r="W70" i="15"/>
  <c r="AA70" i="15"/>
  <c r="AE70" i="15"/>
  <c r="AI70" i="15"/>
  <c r="AM70" i="15"/>
  <c r="AQ70" i="15"/>
  <c r="AU70" i="15"/>
  <c r="AY70" i="15"/>
  <c r="BC70" i="15"/>
  <c r="BG70" i="15"/>
  <c r="BK70" i="15"/>
  <c r="BO70" i="15"/>
  <c r="AN70" i="15"/>
  <c r="AZ70" i="15"/>
  <c r="BH70" i="15"/>
  <c r="BP70" i="15"/>
  <c r="G38" i="15"/>
  <c r="K38" i="15"/>
  <c r="O38" i="15"/>
  <c r="S38" i="15"/>
  <c r="W38" i="15"/>
  <c r="AA38" i="15"/>
  <c r="AE38" i="15"/>
  <c r="AI38" i="15"/>
  <c r="AM38" i="15"/>
  <c r="AQ38" i="15"/>
  <c r="AU38" i="15"/>
  <c r="AY38" i="15"/>
  <c r="BC38" i="15"/>
  <c r="BG38" i="15"/>
  <c r="BK38" i="15"/>
  <c r="BO38" i="15"/>
  <c r="H38" i="15"/>
  <c r="L38" i="15"/>
  <c r="P38" i="15"/>
  <c r="T38" i="15"/>
  <c r="X38" i="15"/>
  <c r="AB38" i="15"/>
  <c r="AF38" i="15"/>
  <c r="AJ38" i="15"/>
  <c r="AN38" i="15"/>
  <c r="AR38" i="15"/>
  <c r="AV38" i="15"/>
  <c r="AZ38" i="15"/>
  <c r="BD38" i="15"/>
  <c r="BH38" i="15"/>
  <c r="BL38" i="15"/>
  <c r="BP38" i="15"/>
  <c r="E38" i="15"/>
  <c r="I38" i="15"/>
  <c r="M38" i="15"/>
  <c r="Q38" i="15"/>
  <c r="U38" i="15"/>
  <c r="Y38" i="15"/>
  <c r="AC38" i="15"/>
  <c r="AG38" i="15"/>
  <c r="AK38" i="15"/>
  <c r="AO38" i="15"/>
  <c r="AS38" i="15"/>
  <c r="AW38" i="15"/>
  <c r="BA38" i="15"/>
  <c r="BE38" i="15"/>
  <c r="BI38" i="15"/>
  <c r="BM38" i="15"/>
  <c r="F38" i="15"/>
  <c r="J38" i="15"/>
  <c r="N38" i="15"/>
  <c r="R38" i="15"/>
  <c r="V38" i="15"/>
  <c r="Z38" i="15"/>
  <c r="AD38" i="15"/>
  <c r="AH38" i="15"/>
  <c r="AL38" i="15"/>
  <c r="AP38" i="15"/>
  <c r="AT38" i="15"/>
  <c r="AX38" i="15"/>
  <c r="BB38" i="15"/>
  <c r="BF38" i="15"/>
  <c r="BJ38" i="15"/>
  <c r="BN38" i="15"/>
  <c r="D38" i="15"/>
  <c r="C53" i="15"/>
  <c r="C52" i="15"/>
  <c r="C51" i="15"/>
  <c r="BQ64" i="15"/>
  <c r="G37" i="15"/>
  <c r="K37" i="15"/>
  <c r="O37" i="15"/>
  <c r="S37" i="15"/>
  <c r="W37" i="15"/>
  <c r="AA37" i="15"/>
  <c r="AE37" i="15"/>
  <c r="AI37" i="15"/>
  <c r="AM37" i="15"/>
  <c r="AQ37" i="15"/>
  <c r="AU37" i="15"/>
  <c r="AY37" i="15"/>
  <c r="BC37" i="15"/>
  <c r="BG37" i="15"/>
  <c r="BK37" i="15"/>
  <c r="BO37" i="15"/>
  <c r="H37" i="15"/>
  <c r="L37" i="15"/>
  <c r="P37" i="15"/>
  <c r="T37" i="15"/>
  <c r="X37" i="15"/>
  <c r="AB37" i="15"/>
  <c r="AF37" i="15"/>
  <c r="AJ37" i="15"/>
  <c r="AN37" i="15"/>
  <c r="AR37" i="15"/>
  <c r="AV37" i="15"/>
  <c r="AZ37" i="15"/>
  <c r="BD37" i="15"/>
  <c r="BH37" i="15"/>
  <c r="BL37" i="15"/>
  <c r="BP37" i="15"/>
  <c r="E37" i="15"/>
  <c r="I37" i="15"/>
  <c r="M37" i="15"/>
  <c r="Q37" i="15"/>
  <c r="U37" i="15"/>
  <c r="Y37" i="15"/>
  <c r="AC37" i="15"/>
  <c r="AG37" i="15"/>
  <c r="AK37" i="15"/>
  <c r="AO37" i="15"/>
  <c r="AS37" i="15"/>
  <c r="AW37" i="15"/>
  <c r="BA37" i="15"/>
  <c r="BE37" i="15"/>
  <c r="BI37" i="15"/>
  <c r="BM37" i="15"/>
  <c r="F37" i="15"/>
  <c r="J37" i="15"/>
  <c r="N37" i="15"/>
  <c r="R37" i="15"/>
  <c r="V37" i="15"/>
  <c r="Z37" i="15"/>
  <c r="AD37" i="15"/>
  <c r="AH37" i="15"/>
  <c r="AL37" i="15"/>
  <c r="AP37" i="15"/>
  <c r="AT37" i="15"/>
  <c r="AX37" i="15"/>
  <c r="BB37" i="15"/>
  <c r="BF37" i="15"/>
  <c r="BJ37" i="15"/>
  <c r="BN37" i="15"/>
  <c r="E36" i="15"/>
  <c r="E35" i="15" s="1"/>
  <c r="I36" i="15"/>
  <c r="I35" i="15" s="1"/>
  <c r="M36" i="15"/>
  <c r="Q36" i="15"/>
  <c r="U36" i="15"/>
  <c r="Y36" i="15"/>
  <c r="Y35" i="15" s="1"/>
  <c r="AC36" i="15"/>
  <c r="AG36" i="15"/>
  <c r="H36" i="15"/>
  <c r="H35" i="15" s="1"/>
  <c r="N36" i="15"/>
  <c r="S36" i="15"/>
  <c r="S35" i="15" s="1"/>
  <c r="X36" i="15"/>
  <c r="AD36" i="15"/>
  <c r="AI36" i="15"/>
  <c r="AI35" i="15" s="1"/>
  <c r="AM36" i="15"/>
  <c r="AM35" i="15" s="1"/>
  <c r="AQ36" i="15"/>
  <c r="AU36" i="15"/>
  <c r="AY36" i="15"/>
  <c r="AY35" i="15" s="1"/>
  <c r="BC36" i="15"/>
  <c r="BC35" i="15" s="1"/>
  <c r="BG36" i="15"/>
  <c r="BK36" i="15"/>
  <c r="BO36" i="15"/>
  <c r="BO35" i="15" s="1"/>
  <c r="J36" i="15"/>
  <c r="O36" i="15"/>
  <c r="T36" i="15"/>
  <c r="T35" i="15" s="1"/>
  <c r="Z36" i="15"/>
  <c r="Z35" i="15" s="1"/>
  <c r="AE36" i="15"/>
  <c r="AJ36" i="15"/>
  <c r="AJ35" i="15" s="1"/>
  <c r="AN36" i="15"/>
  <c r="AN35" i="15" s="1"/>
  <c r="AR36" i="15"/>
  <c r="AR35" i="15" s="1"/>
  <c r="AV36" i="15"/>
  <c r="AZ36" i="15"/>
  <c r="AZ35" i="15" s="1"/>
  <c r="BD36" i="15"/>
  <c r="BD35" i="15" s="1"/>
  <c r="BH36" i="15"/>
  <c r="BH35" i="15" s="1"/>
  <c r="BL36" i="15"/>
  <c r="BP36" i="15"/>
  <c r="BP35" i="15" s="1"/>
  <c r="F36" i="15"/>
  <c r="F35" i="15" s="1"/>
  <c r="K36" i="15"/>
  <c r="K35" i="15" s="1"/>
  <c r="P36" i="15"/>
  <c r="V36" i="15"/>
  <c r="AA36" i="15"/>
  <c r="AF36" i="15"/>
  <c r="AK36" i="15"/>
  <c r="AO36" i="15"/>
  <c r="AS36" i="15"/>
  <c r="AW36" i="15"/>
  <c r="AW35" i="15" s="1"/>
  <c r="BA36" i="15"/>
  <c r="BA35" i="15" s="1"/>
  <c r="BE36" i="15"/>
  <c r="BI36" i="15"/>
  <c r="BM36" i="15"/>
  <c r="BM35" i="15" s="1"/>
  <c r="G36" i="15"/>
  <c r="G35" i="15" s="1"/>
  <c r="L36" i="15"/>
  <c r="R36" i="15"/>
  <c r="R35" i="15" s="1"/>
  <c r="W36" i="15"/>
  <c r="W35" i="15" s="1"/>
  <c r="AB36" i="15"/>
  <c r="AH36" i="15"/>
  <c r="AH35" i="15" s="1"/>
  <c r="AL36" i="15"/>
  <c r="AL35" i="15" s="1"/>
  <c r="AP36" i="15"/>
  <c r="AP35" i="15" s="1"/>
  <c r="AT36" i="15"/>
  <c r="AX36" i="15"/>
  <c r="AX35" i="15" s="1"/>
  <c r="BB36" i="15"/>
  <c r="BB35" i="15" s="1"/>
  <c r="BF36" i="15"/>
  <c r="BF35" i="15" s="1"/>
  <c r="BJ36" i="15"/>
  <c r="BN36" i="15"/>
  <c r="BN35" i="15" s="1"/>
  <c r="C32" i="15"/>
  <c r="C28" i="15"/>
  <c r="C31" i="15"/>
  <c r="C27" i="15"/>
  <c r="C34" i="15"/>
  <c r="C30" i="15"/>
  <c r="C26" i="15"/>
  <c r="C33" i="15"/>
  <c r="C29" i="15"/>
  <c r="C25" i="15"/>
  <c r="C49" i="15"/>
  <c r="C45" i="15"/>
  <c r="C41" i="15"/>
  <c r="C48" i="15"/>
  <c r="C44" i="15"/>
  <c r="C47" i="15"/>
  <c r="C43" i="15"/>
  <c r="C46" i="15"/>
  <c r="C42" i="15"/>
  <c r="C15" i="15"/>
  <c r="C14" i="15"/>
  <c r="C13" i="15"/>
  <c r="C12" i="15"/>
  <c r="C63" i="15"/>
  <c r="C62" i="15"/>
  <c r="C61" i="15"/>
  <c r="C59" i="10"/>
  <c r="C6" i="10"/>
  <c r="AC35" i="15" l="1"/>
  <c r="M35" i="15"/>
  <c r="AF35" i="15"/>
  <c r="N35" i="15"/>
  <c r="AA35" i="15"/>
  <c r="BQ37" i="15"/>
  <c r="V35" i="15"/>
  <c r="X35" i="15"/>
  <c r="BQ38" i="15"/>
  <c r="BQ70" i="15"/>
  <c r="BQ22" i="15"/>
  <c r="G29" i="15"/>
  <c r="F29" i="15"/>
  <c r="K29" i="15"/>
  <c r="O29" i="15"/>
  <c r="S29" i="15"/>
  <c r="W29" i="15"/>
  <c r="AA29" i="15"/>
  <c r="AE29" i="15"/>
  <c r="AI29" i="15"/>
  <c r="AM29" i="15"/>
  <c r="AQ29" i="15"/>
  <c r="AU29" i="15"/>
  <c r="AY29" i="15"/>
  <c r="BC29" i="15"/>
  <c r="BG29" i="15"/>
  <c r="BK29" i="15"/>
  <c r="BO29" i="15"/>
  <c r="H29" i="15"/>
  <c r="L29" i="15"/>
  <c r="P29" i="15"/>
  <c r="T29" i="15"/>
  <c r="X29" i="15"/>
  <c r="AB29" i="15"/>
  <c r="AF29" i="15"/>
  <c r="AJ29" i="15"/>
  <c r="AN29" i="15"/>
  <c r="AR29" i="15"/>
  <c r="AV29" i="15"/>
  <c r="AZ29" i="15"/>
  <c r="BD29" i="15"/>
  <c r="BH29" i="15"/>
  <c r="BL29" i="15"/>
  <c r="BP29" i="15"/>
  <c r="E29" i="15"/>
  <c r="J29" i="15"/>
  <c r="N29" i="15"/>
  <c r="R29" i="15"/>
  <c r="V29" i="15"/>
  <c r="Z29" i="15"/>
  <c r="AD29" i="15"/>
  <c r="AH29" i="15"/>
  <c r="AL29" i="15"/>
  <c r="AP29" i="15"/>
  <c r="AT29" i="15"/>
  <c r="AX29" i="15"/>
  <c r="BB29" i="15"/>
  <c r="BF29" i="15"/>
  <c r="BJ29" i="15"/>
  <c r="BN29" i="15"/>
  <c r="U29" i="15"/>
  <c r="AK29" i="15"/>
  <c r="BA29" i="15"/>
  <c r="I29" i="15"/>
  <c r="Y29" i="15"/>
  <c r="AO29" i="15"/>
  <c r="BE29" i="15"/>
  <c r="M29" i="15"/>
  <c r="AC29" i="15"/>
  <c r="AS29" i="15"/>
  <c r="BI29" i="15"/>
  <c r="Q29" i="15"/>
  <c r="AG29" i="15"/>
  <c r="AW29" i="15"/>
  <c r="BM29" i="15"/>
  <c r="D29" i="15"/>
  <c r="BQ29" i="15" s="1"/>
  <c r="F62" i="15"/>
  <c r="J62" i="15"/>
  <c r="N62" i="15"/>
  <c r="R62" i="15"/>
  <c r="V62" i="15"/>
  <c r="H62" i="15"/>
  <c r="L62" i="15"/>
  <c r="P62" i="15"/>
  <c r="T62" i="15"/>
  <c r="X62" i="15"/>
  <c r="AB62" i="15"/>
  <c r="AF62" i="15"/>
  <c r="AJ62" i="15"/>
  <c r="I62" i="15"/>
  <c r="Q62" i="15"/>
  <c r="Y62" i="15"/>
  <c r="AD62" i="15"/>
  <c r="AI62" i="15"/>
  <c r="AN62" i="15"/>
  <c r="AR62" i="15"/>
  <c r="AV62" i="15"/>
  <c r="AZ62" i="15"/>
  <c r="BD62" i="15"/>
  <c r="BH62" i="15"/>
  <c r="BL62" i="15"/>
  <c r="BP62" i="15"/>
  <c r="K62" i="15"/>
  <c r="S62" i="15"/>
  <c r="Z62" i="15"/>
  <c r="AE62" i="15"/>
  <c r="AK62" i="15"/>
  <c r="AO62" i="15"/>
  <c r="AS62" i="15"/>
  <c r="AW62" i="15"/>
  <c r="BA62" i="15"/>
  <c r="BE62" i="15"/>
  <c r="BI62" i="15"/>
  <c r="BM62" i="15"/>
  <c r="E62" i="15"/>
  <c r="M62" i="15"/>
  <c r="U62" i="15"/>
  <c r="AA62" i="15"/>
  <c r="AG62" i="15"/>
  <c r="AL62" i="15"/>
  <c r="AP62" i="15"/>
  <c r="AT62" i="15"/>
  <c r="AX62" i="15"/>
  <c r="BB62" i="15"/>
  <c r="BF62" i="15"/>
  <c r="BJ62" i="15"/>
  <c r="BN62" i="15"/>
  <c r="G62" i="15"/>
  <c r="O62" i="15"/>
  <c r="W62" i="15"/>
  <c r="AC62" i="15"/>
  <c r="AH62" i="15"/>
  <c r="AM62" i="15"/>
  <c r="AQ62" i="15"/>
  <c r="AU62" i="15"/>
  <c r="AY62" i="15"/>
  <c r="BC62" i="15"/>
  <c r="BG62" i="15"/>
  <c r="BK62" i="15"/>
  <c r="BO62" i="15"/>
  <c r="D62" i="15"/>
  <c r="E13" i="15"/>
  <c r="I13" i="15"/>
  <c r="M13" i="15"/>
  <c r="Q13" i="15"/>
  <c r="U13" i="15"/>
  <c r="Y13" i="15"/>
  <c r="AC13" i="15"/>
  <c r="AG13" i="15"/>
  <c r="AK13" i="15"/>
  <c r="AO13" i="15"/>
  <c r="AS13" i="15"/>
  <c r="AW13" i="15"/>
  <c r="BA13" i="15"/>
  <c r="BE13" i="15"/>
  <c r="BI13" i="15"/>
  <c r="BM13" i="15"/>
  <c r="F13" i="15"/>
  <c r="J13" i="15"/>
  <c r="N13" i="15"/>
  <c r="R13" i="15"/>
  <c r="V13" i="15"/>
  <c r="Z13" i="15"/>
  <c r="AD13" i="15"/>
  <c r="AH13" i="15"/>
  <c r="AL13" i="15"/>
  <c r="AP13" i="15"/>
  <c r="AT13" i="15"/>
  <c r="AX13" i="15"/>
  <c r="BB13" i="15"/>
  <c r="BF13" i="15"/>
  <c r="BJ13" i="15"/>
  <c r="BN13" i="15"/>
  <c r="G13" i="15"/>
  <c r="K13" i="15"/>
  <c r="O13" i="15"/>
  <c r="S13" i="15"/>
  <c r="W13" i="15"/>
  <c r="AA13" i="15"/>
  <c r="AE13" i="15"/>
  <c r="AI13" i="15"/>
  <c r="AM13" i="15"/>
  <c r="AQ13" i="15"/>
  <c r="AU13" i="15"/>
  <c r="AY13" i="15"/>
  <c r="BC13" i="15"/>
  <c r="BG13" i="15"/>
  <c r="BK13" i="15"/>
  <c r="BO13" i="15"/>
  <c r="H13" i="15"/>
  <c r="L13" i="15"/>
  <c r="P13" i="15"/>
  <c r="T13" i="15"/>
  <c r="X13" i="15"/>
  <c r="AB13" i="15"/>
  <c r="AF13" i="15"/>
  <c r="AJ13" i="15"/>
  <c r="AN13" i="15"/>
  <c r="AR13" i="15"/>
  <c r="AV13" i="15"/>
  <c r="AZ13" i="15"/>
  <c r="BD13" i="15"/>
  <c r="BH13" i="15"/>
  <c r="BL13" i="15"/>
  <c r="BP13" i="15"/>
  <c r="D13" i="15"/>
  <c r="G44" i="15"/>
  <c r="K44" i="15"/>
  <c r="O44" i="15"/>
  <c r="S44" i="15"/>
  <c r="W44" i="15"/>
  <c r="AA44" i="15"/>
  <c r="AE44" i="15"/>
  <c r="AI44" i="15"/>
  <c r="AM44" i="15"/>
  <c r="AQ44" i="15"/>
  <c r="AU44" i="15"/>
  <c r="AY44" i="15"/>
  <c r="BC44" i="15"/>
  <c r="BG44" i="15"/>
  <c r="BK44" i="15"/>
  <c r="BO44" i="15"/>
  <c r="H44" i="15"/>
  <c r="L44" i="15"/>
  <c r="P44" i="15"/>
  <c r="T44" i="15"/>
  <c r="X44" i="15"/>
  <c r="AB44" i="15"/>
  <c r="AF44" i="15"/>
  <c r="AJ44" i="15"/>
  <c r="AN44" i="15"/>
  <c r="AR44" i="15"/>
  <c r="AV44" i="15"/>
  <c r="AZ44" i="15"/>
  <c r="BD44" i="15"/>
  <c r="BH44" i="15"/>
  <c r="BL44" i="15"/>
  <c r="BP44" i="15"/>
  <c r="E44" i="15"/>
  <c r="I44" i="15"/>
  <c r="M44" i="15"/>
  <c r="Q44" i="15"/>
  <c r="U44" i="15"/>
  <c r="Y44" i="15"/>
  <c r="AC44" i="15"/>
  <c r="AG44" i="15"/>
  <c r="AK44" i="15"/>
  <c r="AO44" i="15"/>
  <c r="AS44" i="15"/>
  <c r="AW44" i="15"/>
  <c r="BA44" i="15"/>
  <c r="BE44" i="15"/>
  <c r="BI44" i="15"/>
  <c r="BM44" i="15"/>
  <c r="F44" i="15"/>
  <c r="J44" i="15"/>
  <c r="N44" i="15"/>
  <c r="R44" i="15"/>
  <c r="V44" i="15"/>
  <c r="Z44" i="15"/>
  <c r="AD44" i="15"/>
  <c r="AH44" i="15"/>
  <c r="AL44" i="15"/>
  <c r="AP44" i="15"/>
  <c r="AT44" i="15"/>
  <c r="AX44" i="15"/>
  <c r="BB44" i="15"/>
  <c r="BF44" i="15"/>
  <c r="BJ44" i="15"/>
  <c r="BN44" i="15"/>
  <c r="D44" i="15"/>
  <c r="E49" i="15"/>
  <c r="I49" i="15"/>
  <c r="M49" i="15"/>
  <c r="Q49" i="15"/>
  <c r="U49" i="15"/>
  <c r="Y49" i="15"/>
  <c r="AC49" i="15"/>
  <c r="AG49" i="15"/>
  <c r="AK49" i="15"/>
  <c r="AO49" i="15"/>
  <c r="AS49" i="15"/>
  <c r="AW49" i="15"/>
  <c r="BA49" i="15"/>
  <c r="BE49" i="15"/>
  <c r="BI49" i="15"/>
  <c r="BM49" i="15"/>
  <c r="F49" i="15"/>
  <c r="J49" i="15"/>
  <c r="N49" i="15"/>
  <c r="R49" i="15"/>
  <c r="V49" i="15"/>
  <c r="Z49" i="15"/>
  <c r="AD49" i="15"/>
  <c r="AH49" i="15"/>
  <c r="AL49" i="15"/>
  <c r="AP49" i="15"/>
  <c r="AT49" i="15"/>
  <c r="AX49" i="15"/>
  <c r="BB49" i="15"/>
  <c r="BF49" i="15"/>
  <c r="BJ49" i="15"/>
  <c r="BN49" i="15"/>
  <c r="G49" i="15"/>
  <c r="K49" i="15"/>
  <c r="O49" i="15"/>
  <c r="S49" i="15"/>
  <c r="W49" i="15"/>
  <c r="AA49" i="15"/>
  <c r="AE49" i="15"/>
  <c r="AI49" i="15"/>
  <c r="AM49" i="15"/>
  <c r="AQ49" i="15"/>
  <c r="AU49" i="15"/>
  <c r="AY49" i="15"/>
  <c r="BC49" i="15"/>
  <c r="BG49" i="15"/>
  <c r="BK49" i="15"/>
  <c r="BO49" i="15"/>
  <c r="H49" i="15"/>
  <c r="L49" i="15"/>
  <c r="P49" i="15"/>
  <c r="T49" i="15"/>
  <c r="X49" i="15"/>
  <c r="AB49" i="15"/>
  <c r="AF49" i="15"/>
  <c r="AJ49" i="15"/>
  <c r="AN49" i="15"/>
  <c r="AR49" i="15"/>
  <c r="AV49" i="15"/>
  <c r="AZ49" i="15"/>
  <c r="BD49" i="15"/>
  <c r="BH49" i="15"/>
  <c r="BL49" i="15"/>
  <c r="BP49" i="15"/>
  <c r="D49" i="15"/>
  <c r="BQ49" i="15" s="1"/>
  <c r="BI35" i="15"/>
  <c r="AU35" i="15"/>
  <c r="AD35" i="15"/>
  <c r="E51" i="15"/>
  <c r="E50" i="15" s="1"/>
  <c r="I51" i="15"/>
  <c r="M51" i="15"/>
  <c r="Q51" i="15"/>
  <c r="U51" i="15"/>
  <c r="U50" i="15" s="1"/>
  <c r="Y51" i="15"/>
  <c r="AC51" i="15"/>
  <c r="AG51" i="15"/>
  <c r="AK51" i="15"/>
  <c r="AK50" i="15" s="1"/>
  <c r="AO51" i="15"/>
  <c r="AS51" i="15"/>
  <c r="AW51" i="15"/>
  <c r="BA51" i="15"/>
  <c r="BA50" i="15" s="1"/>
  <c r="BE51" i="15"/>
  <c r="BI51" i="15"/>
  <c r="BM51" i="15"/>
  <c r="F51" i="15"/>
  <c r="F50" i="15" s="1"/>
  <c r="J51" i="15"/>
  <c r="N51" i="15"/>
  <c r="R51" i="15"/>
  <c r="V51" i="15"/>
  <c r="V50" i="15" s="1"/>
  <c r="Z51" i="15"/>
  <c r="AD51" i="15"/>
  <c r="AH51" i="15"/>
  <c r="AL51" i="15"/>
  <c r="AL50" i="15" s="1"/>
  <c r="AP51" i="15"/>
  <c r="AT51" i="15"/>
  <c r="AX51" i="15"/>
  <c r="BB51" i="15"/>
  <c r="BB50" i="15" s="1"/>
  <c r="BF51" i="15"/>
  <c r="BJ51" i="15"/>
  <c r="BN51" i="15"/>
  <c r="G51" i="15"/>
  <c r="G50" i="15" s="1"/>
  <c r="K51" i="15"/>
  <c r="O51" i="15"/>
  <c r="S51" i="15"/>
  <c r="W51" i="15"/>
  <c r="W50" i="15" s="1"/>
  <c r="AA51" i="15"/>
  <c r="AE51" i="15"/>
  <c r="AI51" i="15"/>
  <c r="AM51" i="15"/>
  <c r="AM50" i="15" s="1"/>
  <c r="AQ51" i="15"/>
  <c r="AU51" i="15"/>
  <c r="AY51" i="15"/>
  <c r="BC51" i="15"/>
  <c r="BC50" i="15" s="1"/>
  <c r="BG51" i="15"/>
  <c r="BK51" i="15"/>
  <c r="BO51" i="15"/>
  <c r="H51" i="15"/>
  <c r="H50" i="15" s="1"/>
  <c r="L51" i="15"/>
  <c r="P51" i="15"/>
  <c r="T51" i="15"/>
  <c r="X51" i="15"/>
  <c r="X50" i="15" s="1"/>
  <c r="AB51" i="15"/>
  <c r="AF51" i="15"/>
  <c r="AJ51" i="15"/>
  <c r="AN51" i="15"/>
  <c r="AN50" i="15" s="1"/>
  <c r="AR51" i="15"/>
  <c r="AV51" i="15"/>
  <c r="AZ51" i="15"/>
  <c r="BD51" i="15"/>
  <c r="BD50" i="15" s="1"/>
  <c r="BH51" i="15"/>
  <c r="BL51" i="15"/>
  <c r="BP51" i="15"/>
  <c r="D51" i="15"/>
  <c r="D50" i="15" s="1"/>
  <c r="E10" i="15"/>
  <c r="I10" i="15"/>
  <c r="M10" i="15"/>
  <c r="Q10" i="15"/>
  <c r="U10" i="15"/>
  <c r="Y10" i="15"/>
  <c r="AC10" i="15"/>
  <c r="AG10" i="15"/>
  <c r="AK10" i="15"/>
  <c r="AO10" i="15"/>
  <c r="AS10" i="15"/>
  <c r="AW10" i="15"/>
  <c r="BA10" i="15"/>
  <c r="BE10" i="15"/>
  <c r="BI10" i="15"/>
  <c r="BM10" i="15"/>
  <c r="F10" i="15"/>
  <c r="J10" i="15"/>
  <c r="N10" i="15"/>
  <c r="R10" i="15"/>
  <c r="V10" i="15"/>
  <c r="Z10" i="15"/>
  <c r="AD10" i="15"/>
  <c r="AH10" i="15"/>
  <c r="AL10" i="15"/>
  <c r="AP10" i="15"/>
  <c r="AT10" i="15"/>
  <c r="AX10" i="15"/>
  <c r="BB10" i="15"/>
  <c r="BF10" i="15"/>
  <c r="BJ10" i="15"/>
  <c r="BN10" i="15"/>
  <c r="G10" i="15"/>
  <c r="K10" i="15"/>
  <c r="O10" i="15"/>
  <c r="S10" i="15"/>
  <c r="W10" i="15"/>
  <c r="AA10" i="15"/>
  <c r="AE10" i="15"/>
  <c r="AI10" i="15"/>
  <c r="AM10" i="15"/>
  <c r="AQ10" i="15"/>
  <c r="AU10" i="15"/>
  <c r="AY10" i="15"/>
  <c r="BC10" i="15"/>
  <c r="BG10" i="15"/>
  <c r="BK10" i="15"/>
  <c r="BO10" i="15"/>
  <c r="H10" i="15"/>
  <c r="L10" i="15"/>
  <c r="P10" i="15"/>
  <c r="T10" i="15"/>
  <c r="X10" i="15"/>
  <c r="AB10" i="15"/>
  <c r="AF10" i="15"/>
  <c r="AJ10" i="15"/>
  <c r="AN10" i="15"/>
  <c r="AR10" i="15"/>
  <c r="AV10" i="15"/>
  <c r="AZ10" i="15"/>
  <c r="BD10" i="15"/>
  <c r="BH10" i="15"/>
  <c r="BL10" i="15"/>
  <c r="BP10" i="15"/>
  <c r="D10" i="15"/>
  <c r="H18" i="15"/>
  <c r="L18" i="15"/>
  <c r="P18" i="15"/>
  <c r="T18" i="15"/>
  <c r="X18" i="15"/>
  <c r="AB18" i="15"/>
  <c r="AF18" i="15"/>
  <c r="AJ18" i="15"/>
  <c r="AN18" i="15"/>
  <c r="AR18" i="15"/>
  <c r="AV18" i="15"/>
  <c r="AZ18" i="15"/>
  <c r="BD18" i="15"/>
  <c r="BH18" i="15"/>
  <c r="BL18" i="15"/>
  <c r="BP18" i="15"/>
  <c r="E18" i="15"/>
  <c r="I18" i="15"/>
  <c r="M18" i="15"/>
  <c r="Q18" i="15"/>
  <c r="U18" i="15"/>
  <c r="Y18" i="15"/>
  <c r="AC18" i="15"/>
  <c r="AG18" i="15"/>
  <c r="AK18" i="15"/>
  <c r="AO18" i="15"/>
  <c r="AS18" i="15"/>
  <c r="AW18" i="15"/>
  <c r="BA18" i="15"/>
  <c r="BE18" i="15"/>
  <c r="BI18" i="15"/>
  <c r="BM18" i="15"/>
  <c r="F18" i="15"/>
  <c r="J18" i="15"/>
  <c r="N18" i="15"/>
  <c r="R18" i="15"/>
  <c r="V18" i="15"/>
  <c r="Z18" i="15"/>
  <c r="AD18" i="15"/>
  <c r="AH18" i="15"/>
  <c r="AL18" i="15"/>
  <c r="AP18" i="15"/>
  <c r="AT18" i="15"/>
  <c r="AX18" i="15"/>
  <c r="BB18" i="15"/>
  <c r="BF18" i="15"/>
  <c r="BJ18" i="15"/>
  <c r="BN18" i="15"/>
  <c r="G18" i="15"/>
  <c r="K18" i="15"/>
  <c r="O18" i="15"/>
  <c r="S18" i="15"/>
  <c r="W18" i="15"/>
  <c r="AA18" i="15"/>
  <c r="AE18" i="15"/>
  <c r="AI18" i="15"/>
  <c r="AM18" i="15"/>
  <c r="AQ18" i="15"/>
  <c r="AU18" i="15"/>
  <c r="AY18" i="15"/>
  <c r="BC18" i="15"/>
  <c r="BG18" i="15"/>
  <c r="BK18" i="15"/>
  <c r="BO18" i="15"/>
  <c r="D18" i="15"/>
  <c r="H63" i="15"/>
  <c r="L63" i="15"/>
  <c r="P63" i="15"/>
  <c r="T63" i="15"/>
  <c r="X63" i="15"/>
  <c r="AB63" i="15"/>
  <c r="AF63" i="15"/>
  <c r="AJ63" i="15"/>
  <c r="AN63" i="15"/>
  <c r="AR63" i="15"/>
  <c r="AV63" i="15"/>
  <c r="AZ63" i="15"/>
  <c r="BD63" i="15"/>
  <c r="BH63" i="15"/>
  <c r="BL63" i="15"/>
  <c r="BP63" i="15"/>
  <c r="E63" i="15"/>
  <c r="I63" i="15"/>
  <c r="M63" i="15"/>
  <c r="Q63" i="15"/>
  <c r="U63" i="15"/>
  <c r="Y63" i="15"/>
  <c r="AC63" i="15"/>
  <c r="AG63" i="15"/>
  <c r="AK63" i="15"/>
  <c r="AO63" i="15"/>
  <c r="AS63" i="15"/>
  <c r="AW63" i="15"/>
  <c r="BA63" i="15"/>
  <c r="BE63" i="15"/>
  <c r="BI63" i="15"/>
  <c r="BM63" i="15"/>
  <c r="F63" i="15"/>
  <c r="J63" i="15"/>
  <c r="N63" i="15"/>
  <c r="R63" i="15"/>
  <c r="V63" i="15"/>
  <c r="Z63" i="15"/>
  <c r="AD63" i="15"/>
  <c r="AH63" i="15"/>
  <c r="AL63" i="15"/>
  <c r="AP63" i="15"/>
  <c r="AT63" i="15"/>
  <c r="AX63" i="15"/>
  <c r="BB63" i="15"/>
  <c r="BF63" i="15"/>
  <c r="BJ63" i="15"/>
  <c r="BN63" i="15"/>
  <c r="G63" i="15"/>
  <c r="K63" i="15"/>
  <c r="O63" i="15"/>
  <c r="S63" i="15"/>
  <c r="W63" i="15"/>
  <c r="AA63" i="15"/>
  <c r="AE63" i="15"/>
  <c r="AI63" i="15"/>
  <c r="AM63" i="15"/>
  <c r="AQ63" i="15"/>
  <c r="AU63" i="15"/>
  <c r="AY63" i="15"/>
  <c r="BC63" i="15"/>
  <c r="BG63" i="15"/>
  <c r="BK63" i="15"/>
  <c r="BO63" i="15"/>
  <c r="D63" i="15"/>
  <c r="E14" i="15"/>
  <c r="I14" i="15"/>
  <c r="M14" i="15"/>
  <c r="Q14" i="15"/>
  <c r="U14" i="15"/>
  <c r="F14" i="15"/>
  <c r="J14" i="15"/>
  <c r="N14" i="15"/>
  <c r="R14" i="15"/>
  <c r="V14" i="15"/>
  <c r="G14" i="15"/>
  <c r="K14" i="15"/>
  <c r="O14" i="15"/>
  <c r="S14" i="15"/>
  <c r="W14" i="15"/>
  <c r="H14" i="15"/>
  <c r="L14" i="15"/>
  <c r="P14" i="15"/>
  <c r="T14" i="15"/>
  <c r="X14" i="15"/>
  <c r="AB14" i="15"/>
  <c r="AF14" i="15"/>
  <c r="AJ14" i="15"/>
  <c r="AN14" i="15"/>
  <c r="AR14" i="15"/>
  <c r="AV14" i="15"/>
  <c r="AZ14" i="15"/>
  <c r="BD14" i="15"/>
  <c r="BH14" i="15"/>
  <c r="BL14" i="15"/>
  <c r="BP14" i="15"/>
  <c r="Y14" i="15"/>
  <c r="AC14" i="15"/>
  <c r="AG14" i="15"/>
  <c r="AK14" i="15"/>
  <c r="AO14" i="15"/>
  <c r="AS14" i="15"/>
  <c r="AW14" i="15"/>
  <c r="BA14" i="15"/>
  <c r="BE14" i="15"/>
  <c r="BI14" i="15"/>
  <c r="BM14" i="15"/>
  <c r="Z14" i="15"/>
  <c r="AD14" i="15"/>
  <c r="AH14" i="15"/>
  <c r="AL14" i="15"/>
  <c r="AP14" i="15"/>
  <c r="AT14" i="15"/>
  <c r="AX14" i="15"/>
  <c r="BB14" i="15"/>
  <c r="BF14" i="15"/>
  <c r="BJ14" i="15"/>
  <c r="BN14" i="15"/>
  <c r="AA14" i="15"/>
  <c r="AE14" i="15"/>
  <c r="AI14" i="15"/>
  <c r="AM14" i="15"/>
  <c r="AQ14" i="15"/>
  <c r="AU14" i="15"/>
  <c r="AY14" i="15"/>
  <c r="BC14" i="15"/>
  <c r="BG14" i="15"/>
  <c r="BK14" i="15"/>
  <c r="BO14" i="15"/>
  <c r="D14" i="15"/>
  <c r="BQ14" i="15" s="1"/>
  <c r="G46" i="15"/>
  <c r="K46" i="15"/>
  <c r="O46" i="15"/>
  <c r="S46" i="15"/>
  <c r="W46" i="15"/>
  <c r="AA46" i="15"/>
  <c r="AE46" i="15"/>
  <c r="AI46" i="15"/>
  <c r="AM46" i="15"/>
  <c r="H46" i="15"/>
  <c r="L46" i="15"/>
  <c r="P46" i="15"/>
  <c r="T46" i="15"/>
  <c r="X46" i="15"/>
  <c r="AB46" i="15"/>
  <c r="AF46" i="15"/>
  <c r="AJ46" i="15"/>
  <c r="AN46" i="15"/>
  <c r="AR46" i="15"/>
  <c r="E46" i="15"/>
  <c r="I46" i="15"/>
  <c r="M46" i="15"/>
  <c r="Q46" i="15"/>
  <c r="U46" i="15"/>
  <c r="Y46" i="15"/>
  <c r="AC46" i="15"/>
  <c r="AG46" i="15"/>
  <c r="AK46" i="15"/>
  <c r="AO46" i="15"/>
  <c r="AS46" i="15"/>
  <c r="AW46" i="15"/>
  <c r="F46" i="15"/>
  <c r="J46" i="15"/>
  <c r="N46" i="15"/>
  <c r="R46" i="15"/>
  <c r="V46" i="15"/>
  <c r="Z46" i="15"/>
  <c r="AD46" i="15"/>
  <c r="AH46" i="15"/>
  <c r="AL46" i="15"/>
  <c r="AP46" i="15"/>
  <c r="AT46" i="15"/>
  <c r="AX46" i="15"/>
  <c r="BB46" i="15"/>
  <c r="AQ46" i="15"/>
  <c r="AZ46" i="15"/>
  <c r="BE46" i="15"/>
  <c r="BI46" i="15"/>
  <c r="BM46" i="15"/>
  <c r="AU46" i="15"/>
  <c r="BA46" i="15"/>
  <c r="BF46" i="15"/>
  <c r="BJ46" i="15"/>
  <c r="BN46" i="15"/>
  <c r="AV46" i="15"/>
  <c r="BC46" i="15"/>
  <c r="BG46" i="15"/>
  <c r="BK46" i="15"/>
  <c r="BO46" i="15"/>
  <c r="AY46" i="15"/>
  <c r="BD46" i="15"/>
  <c r="BH46" i="15"/>
  <c r="BL46" i="15"/>
  <c r="BP46" i="15"/>
  <c r="D46" i="15"/>
  <c r="E48" i="15"/>
  <c r="I48" i="15"/>
  <c r="M48" i="15"/>
  <c r="Q48" i="15"/>
  <c r="U48" i="15"/>
  <c r="Y48" i="15"/>
  <c r="AC48" i="15"/>
  <c r="AG48" i="15"/>
  <c r="AK48" i="15"/>
  <c r="AO48" i="15"/>
  <c r="AS48" i="15"/>
  <c r="AW48" i="15"/>
  <c r="BA48" i="15"/>
  <c r="BE48" i="15"/>
  <c r="BI48" i="15"/>
  <c r="BM48" i="15"/>
  <c r="F48" i="15"/>
  <c r="J48" i="15"/>
  <c r="N48" i="15"/>
  <c r="R48" i="15"/>
  <c r="V48" i="15"/>
  <c r="Z48" i="15"/>
  <c r="AD48" i="15"/>
  <c r="AH48" i="15"/>
  <c r="AL48" i="15"/>
  <c r="AP48" i="15"/>
  <c r="AT48" i="15"/>
  <c r="AX48" i="15"/>
  <c r="BB48" i="15"/>
  <c r="BF48" i="15"/>
  <c r="BJ48" i="15"/>
  <c r="BN48" i="15"/>
  <c r="G48" i="15"/>
  <c r="K48" i="15"/>
  <c r="O48" i="15"/>
  <c r="S48" i="15"/>
  <c r="W48" i="15"/>
  <c r="AA48" i="15"/>
  <c r="AE48" i="15"/>
  <c r="AI48" i="15"/>
  <c r="AM48" i="15"/>
  <c r="AQ48" i="15"/>
  <c r="AU48" i="15"/>
  <c r="AY48" i="15"/>
  <c r="BC48" i="15"/>
  <c r="BG48" i="15"/>
  <c r="BK48" i="15"/>
  <c r="BO48" i="15"/>
  <c r="H48" i="15"/>
  <c r="L48" i="15"/>
  <c r="P48" i="15"/>
  <c r="T48" i="15"/>
  <c r="X48" i="15"/>
  <c r="AB48" i="15"/>
  <c r="AF48" i="15"/>
  <c r="AJ48" i="15"/>
  <c r="AN48" i="15"/>
  <c r="AR48" i="15"/>
  <c r="AV48" i="15"/>
  <c r="AZ48" i="15"/>
  <c r="BD48" i="15"/>
  <c r="BH48" i="15"/>
  <c r="BL48" i="15"/>
  <c r="BP48" i="15"/>
  <c r="D48" i="15"/>
  <c r="D26" i="15"/>
  <c r="E26" i="15"/>
  <c r="I26" i="15"/>
  <c r="M26" i="15"/>
  <c r="Q26" i="15"/>
  <c r="U26" i="15"/>
  <c r="Y26" i="15"/>
  <c r="AC26" i="15"/>
  <c r="AG26" i="15"/>
  <c r="AK26" i="15"/>
  <c r="AO26" i="15"/>
  <c r="AS26" i="15"/>
  <c r="AW26" i="15"/>
  <c r="BA26" i="15"/>
  <c r="BE26" i="15"/>
  <c r="BI26" i="15"/>
  <c r="BM26" i="15"/>
  <c r="F26" i="15"/>
  <c r="J26" i="15"/>
  <c r="N26" i="15"/>
  <c r="R26" i="15"/>
  <c r="V26" i="15"/>
  <c r="Z26" i="15"/>
  <c r="AD26" i="15"/>
  <c r="AH26" i="15"/>
  <c r="AL26" i="15"/>
  <c r="AP26" i="15"/>
  <c r="AT26" i="15"/>
  <c r="AX26" i="15"/>
  <c r="BB26" i="15"/>
  <c r="BF26" i="15"/>
  <c r="BJ26" i="15"/>
  <c r="BN26" i="15"/>
  <c r="G26" i="15"/>
  <c r="K26" i="15"/>
  <c r="O26" i="15"/>
  <c r="S26" i="15"/>
  <c r="W26" i="15"/>
  <c r="AA26" i="15"/>
  <c r="AE26" i="15"/>
  <c r="AI26" i="15"/>
  <c r="AM26" i="15"/>
  <c r="AQ26" i="15"/>
  <c r="AU26" i="15"/>
  <c r="AY26" i="15"/>
  <c r="BC26" i="15"/>
  <c r="BG26" i="15"/>
  <c r="BK26" i="15"/>
  <c r="BO26" i="15"/>
  <c r="H26" i="15"/>
  <c r="L26" i="15"/>
  <c r="P26" i="15"/>
  <c r="T26" i="15"/>
  <c r="X26" i="15"/>
  <c r="AB26" i="15"/>
  <c r="AF26" i="15"/>
  <c r="AJ26" i="15"/>
  <c r="AN26" i="15"/>
  <c r="AR26" i="15"/>
  <c r="AV26" i="15"/>
  <c r="AZ26" i="15"/>
  <c r="BD26" i="15"/>
  <c r="BH26" i="15"/>
  <c r="BL26" i="15"/>
  <c r="BP26" i="15"/>
  <c r="G31" i="15"/>
  <c r="K31" i="15"/>
  <c r="O31" i="15"/>
  <c r="S31" i="15"/>
  <c r="W31" i="15"/>
  <c r="AA31" i="15"/>
  <c r="AE31" i="15"/>
  <c r="AI31" i="15"/>
  <c r="AM31" i="15"/>
  <c r="AQ31" i="15"/>
  <c r="AU31" i="15"/>
  <c r="AY31" i="15"/>
  <c r="BC31" i="15"/>
  <c r="BG31" i="15"/>
  <c r="BK31" i="15"/>
  <c r="BO31" i="15"/>
  <c r="H31" i="15"/>
  <c r="L31" i="15"/>
  <c r="P31" i="15"/>
  <c r="T31" i="15"/>
  <c r="X31" i="15"/>
  <c r="AB31" i="15"/>
  <c r="AF31" i="15"/>
  <c r="AJ31" i="15"/>
  <c r="AN31" i="15"/>
  <c r="AR31" i="15"/>
  <c r="AV31" i="15"/>
  <c r="AZ31" i="15"/>
  <c r="BD31" i="15"/>
  <c r="BH31" i="15"/>
  <c r="BL31" i="15"/>
  <c r="BP31" i="15"/>
  <c r="F31" i="15"/>
  <c r="J31" i="15"/>
  <c r="N31" i="15"/>
  <c r="R31" i="15"/>
  <c r="V31" i="15"/>
  <c r="Z31" i="15"/>
  <c r="AD31" i="15"/>
  <c r="AH31" i="15"/>
  <c r="AL31" i="15"/>
  <c r="AP31" i="15"/>
  <c r="AT31" i="15"/>
  <c r="AX31" i="15"/>
  <c r="BB31" i="15"/>
  <c r="BF31" i="15"/>
  <c r="BJ31" i="15"/>
  <c r="BN31" i="15"/>
  <c r="E31" i="15"/>
  <c r="U31" i="15"/>
  <c r="AK31" i="15"/>
  <c r="BA31" i="15"/>
  <c r="I31" i="15"/>
  <c r="Y31" i="15"/>
  <c r="AO31" i="15"/>
  <c r="BE31" i="15"/>
  <c r="M31" i="15"/>
  <c r="AC31" i="15"/>
  <c r="AS31" i="15"/>
  <c r="BI31" i="15"/>
  <c r="Q31" i="15"/>
  <c r="AG31" i="15"/>
  <c r="AW31" i="15"/>
  <c r="BM31" i="15"/>
  <c r="D31" i="15"/>
  <c r="BQ31" i="15" s="1"/>
  <c r="L35" i="15"/>
  <c r="BE35" i="15"/>
  <c r="AO35" i="15"/>
  <c r="O35" i="15"/>
  <c r="BG35" i="15"/>
  <c r="AQ35" i="15"/>
  <c r="BQ36" i="15"/>
  <c r="AK35" i="15"/>
  <c r="U35" i="15"/>
  <c r="E52" i="15"/>
  <c r="I52" i="15"/>
  <c r="M52" i="15"/>
  <c r="Q52" i="15"/>
  <c r="U52" i="15"/>
  <c r="Y52" i="15"/>
  <c r="AC52" i="15"/>
  <c r="AG52" i="15"/>
  <c r="AK52" i="15"/>
  <c r="AO52" i="15"/>
  <c r="AS52" i="15"/>
  <c r="AW52" i="15"/>
  <c r="BA52" i="15"/>
  <c r="BE52" i="15"/>
  <c r="BI52" i="15"/>
  <c r="BM52" i="15"/>
  <c r="F52" i="15"/>
  <c r="J52" i="15"/>
  <c r="N52" i="15"/>
  <c r="R52" i="15"/>
  <c r="V52" i="15"/>
  <c r="Z52" i="15"/>
  <c r="AD52" i="15"/>
  <c r="AH52" i="15"/>
  <c r="AL52" i="15"/>
  <c r="AP52" i="15"/>
  <c r="AT52" i="15"/>
  <c r="AX52" i="15"/>
  <c r="BB52" i="15"/>
  <c r="BF52" i="15"/>
  <c r="BJ52" i="15"/>
  <c r="BN52" i="15"/>
  <c r="G52" i="15"/>
  <c r="K52" i="15"/>
  <c r="O52" i="15"/>
  <c r="S52" i="15"/>
  <c r="W52" i="15"/>
  <c r="AA52" i="15"/>
  <c r="AE52" i="15"/>
  <c r="AI52" i="15"/>
  <c r="AM52" i="15"/>
  <c r="AQ52" i="15"/>
  <c r="AU52" i="15"/>
  <c r="AY52" i="15"/>
  <c r="BC52" i="15"/>
  <c r="BG52" i="15"/>
  <c r="BK52" i="15"/>
  <c r="BO52" i="15"/>
  <c r="H52" i="15"/>
  <c r="L52" i="15"/>
  <c r="P52" i="15"/>
  <c r="T52" i="15"/>
  <c r="X52" i="15"/>
  <c r="AB52" i="15"/>
  <c r="AF52" i="15"/>
  <c r="AJ52" i="15"/>
  <c r="AN52" i="15"/>
  <c r="AR52" i="15"/>
  <c r="AV52" i="15"/>
  <c r="AZ52" i="15"/>
  <c r="BD52" i="15"/>
  <c r="BH52" i="15"/>
  <c r="BL52" i="15"/>
  <c r="BP52" i="15"/>
  <c r="D52" i="15"/>
  <c r="E56" i="15"/>
  <c r="I56" i="15"/>
  <c r="M56" i="15"/>
  <c r="Q56" i="15"/>
  <c r="U56" i="15"/>
  <c r="Y56" i="15"/>
  <c r="AC56" i="15"/>
  <c r="AG56" i="15"/>
  <c r="AK56" i="15"/>
  <c r="AO56" i="15"/>
  <c r="AS56" i="15"/>
  <c r="AW56" i="15"/>
  <c r="BA56" i="15"/>
  <c r="BE56" i="15"/>
  <c r="BI56" i="15"/>
  <c r="BM56" i="15"/>
  <c r="F56" i="15"/>
  <c r="J56" i="15"/>
  <c r="N56" i="15"/>
  <c r="R56" i="15"/>
  <c r="V56" i="15"/>
  <c r="Z56" i="15"/>
  <c r="AD56" i="15"/>
  <c r="AH56" i="15"/>
  <c r="AL56" i="15"/>
  <c r="AP56" i="15"/>
  <c r="AT56" i="15"/>
  <c r="AX56" i="15"/>
  <c r="BB56" i="15"/>
  <c r="BF56" i="15"/>
  <c r="BJ56" i="15"/>
  <c r="BN56" i="15"/>
  <c r="G56" i="15"/>
  <c r="K56" i="15"/>
  <c r="O56" i="15"/>
  <c r="S56" i="15"/>
  <c r="W56" i="15"/>
  <c r="AA56" i="15"/>
  <c r="AE56" i="15"/>
  <c r="AI56" i="15"/>
  <c r="AM56" i="15"/>
  <c r="AQ56" i="15"/>
  <c r="AU56" i="15"/>
  <c r="AY56" i="15"/>
  <c r="BC56" i="15"/>
  <c r="BG56" i="15"/>
  <c r="BK56" i="15"/>
  <c r="BO56" i="15"/>
  <c r="H56" i="15"/>
  <c r="L56" i="15"/>
  <c r="P56" i="15"/>
  <c r="T56" i="15"/>
  <c r="X56" i="15"/>
  <c r="AB56" i="15"/>
  <c r="AF56" i="15"/>
  <c r="AJ56" i="15"/>
  <c r="AN56" i="15"/>
  <c r="AR56" i="15"/>
  <c r="AV56" i="15"/>
  <c r="AZ56" i="15"/>
  <c r="BD56" i="15"/>
  <c r="BH56" i="15"/>
  <c r="BL56" i="15"/>
  <c r="BP56" i="15"/>
  <c r="D56" i="15"/>
  <c r="H19" i="15"/>
  <c r="L19" i="15"/>
  <c r="P19" i="15"/>
  <c r="T19" i="15"/>
  <c r="X19" i="15"/>
  <c r="AB19" i="15"/>
  <c r="AF19" i="15"/>
  <c r="AJ19" i="15"/>
  <c r="AN19" i="15"/>
  <c r="AR19" i="15"/>
  <c r="AV19" i="15"/>
  <c r="AZ19" i="15"/>
  <c r="BD19" i="15"/>
  <c r="BH19" i="15"/>
  <c r="BL19" i="15"/>
  <c r="BP19" i="15"/>
  <c r="E19" i="15"/>
  <c r="I19" i="15"/>
  <c r="M19" i="15"/>
  <c r="Q19" i="15"/>
  <c r="U19" i="15"/>
  <c r="Y19" i="15"/>
  <c r="AC19" i="15"/>
  <c r="AG19" i="15"/>
  <c r="AK19" i="15"/>
  <c r="AO19" i="15"/>
  <c r="AS19" i="15"/>
  <c r="AW19" i="15"/>
  <c r="BA19" i="15"/>
  <c r="BE19" i="15"/>
  <c r="BI19" i="15"/>
  <c r="BM19" i="15"/>
  <c r="F19" i="15"/>
  <c r="J19" i="15"/>
  <c r="N19" i="15"/>
  <c r="R19" i="15"/>
  <c r="V19" i="15"/>
  <c r="Z19" i="15"/>
  <c r="AD19" i="15"/>
  <c r="AH19" i="15"/>
  <c r="AL19" i="15"/>
  <c r="AP19" i="15"/>
  <c r="AT19" i="15"/>
  <c r="AX19" i="15"/>
  <c r="BB19" i="15"/>
  <c r="BF19" i="15"/>
  <c r="BJ19" i="15"/>
  <c r="BN19" i="15"/>
  <c r="G19" i="15"/>
  <c r="K19" i="15"/>
  <c r="O19" i="15"/>
  <c r="S19" i="15"/>
  <c r="W19" i="15"/>
  <c r="AA19" i="15"/>
  <c r="AE19" i="15"/>
  <c r="AI19" i="15"/>
  <c r="AM19" i="15"/>
  <c r="AQ19" i="15"/>
  <c r="AU19" i="15"/>
  <c r="AY19" i="15"/>
  <c r="BC19" i="15"/>
  <c r="BG19" i="15"/>
  <c r="BK19" i="15"/>
  <c r="BO19" i="15"/>
  <c r="D19" i="15"/>
  <c r="H69" i="15"/>
  <c r="L69" i="15"/>
  <c r="P69" i="15"/>
  <c r="T69" i="15"/>
  <c r="X69" i="15"/>
  <c r="AB69" i="15"/>
  <c r="AF69" i="15"/>
  <c r="AJ69" i="15"/>
  <c r="AN69" i="15"/>
  <c r="AR69" i="15"/>
  <c r="AV69" i="15"/>
  <c r="AZ69" i="15"/>
  <c r="BD69" i="15"/>
  <c r="BH69" i="15"/>
  <c r="BL69" i="15"/>
  <c r="BP69" i="15"/>
  <c r="E69" i="15"/>
  <c r="I69" i="15"/>
  <c r="M69" i="15"/>
  <c r="Q69" i="15"/>
  <c r="U69" i="15"/>
  <c r="Y69" i="15"/>
  <c r="AC69" i="15"/>
  <c r="AG69" i="15"/>
  <c r="AK69" i="15"/>
  <c r="AO69" i="15"/>
  <c r="AS69" i="15"/>
  <c r="AW69" i="15"/>
  <c r="BA69" i="15"/>
  <c r="BE69" i="15"/>
  <c r="BI69" i="15"/>
  <c r="BM69" i="15"/>
  <c r="F69" i="15"/>
  <c r="J69" i="15"/>
  <c r="N69" i="15"/>
  <c r="R69" i="15"/>
  <c r="V69" i="15"/>
  <c r="Z69" i="15"/>
  <c r="AD69" i="15"/>
  <c r="AH69" i="15"/>
  <c r="AL69" i="15"/>
  <c r="AP69" i="15"/>
  <c r="AT69" i="15"/>
  <c r="AX69" i="15"/>
  <c r="BB69" i="15"/>
  <c r="BF69" i="15"/>
  <c r="BJ69" i="15"/>
  <c r="BN69" i="15"/>
  <c r="G69" i="15"/>
  <c r="K69" i="15"/>
  <c r="O69" i="15"/>
  <c r="S69" i="15"/>
  <c r="W69" i="15"/>
  <c r="AA69" i="15"/>
  <c r="AE69" i="15"/>
  <c r="AI69" i="15"/>
  <c r="AM69" i="15"/>
  <c r="AQ69" i="15"/>
  <c r="AU69" i="15"/>
  <c r="AY69" i="15"/>
  <c r="BC69" i="15"/>
  <c r="BG69" i="15"/>
  <c r="BK69" i="15"/>
  <c r="BO69" i="15"/>
  <c r="D69" i="15"/>
  <c r="F61" i="15"/>
  <c r="J61" i="15"/>
  <c r="N61" i="15"/>
  <c r="R61" i="15"/>
  <c r="V61" i="15"/>
  <c r="Z61" i="15"/>
  <c r="AD61" i="15"/>
  <c r="AH61" i="15"/>
  <c r="AL61" i="15"/>
  <c r="AP61" i="15"/>
  <c r="AT61" i="15"/>
  <c r="AX61" i="15"/>
  <c r="BB61" i="15"/>
  <c r="BF61" i="15"/>
  <c r="BJ61" i="15"/>
  <c r="BN61" i="15"/>
  <c r="H61" i="15"/>
  <c r="L61" i="15"/>
  <c r="P61" i="15"/>
  <c r="T61" i="15"/>
  <c r="X61" i="15"/>
  <c r="AB61" i="15"/>
  <c r="AF61" i="15"/>
  <c r="AJ61" i="15"/>
  <c r="AN61" i="15"/>
  <c r="AR61" i="15"/>
  <c r="AV61" i="15"/>
  <c r="AZ61" i="15"/>
  <c r="BD61" i="15"/>
  <c r="BH61" i="15"/>
  <c r="BL61" i="15"/>
  <c r="BP61" i="15"/>
  <c r="I61" i="15"/>
  <c r="Q61" i="15"/>
  <c r="Q60" i="15" s="1"/>
  <c r="Q59" i="15" s="1"/>
  <c r="Y61" i="15"/>
  <c r="Y60" i="15" s="1"/>
  <c r="Y59" i="15" s="1"/>
  <c r="AG61" i="15"/>
  <c r="AO61" i="15"/>
  <c r="AW61" i="15"/>
  <c r="AW60" i="15" s="1"/>
  <c r="AW59" i="15" s="1"/>
  <c r="BE61" i="15"/>
  <c r="BE60" i="15" s="1"/>
  <c r="BE59" i="15" s="1"/>
  <c r="BM61" i="15"/>
  <c r="K61" i="15"/>
  <c r="S61" i="15"/>
  <c r="AA61" i="15"/>
  <c r="AA60" i="15" s="1"/>
  <c r="AA59" i="15" s="1"/>
  <c r="AI61" i="15"/>
  <c r="AQ61" i="15"/>
  <c r="AY61" i="15"/>
  <c r="BG61" i="15"/>
  <c r="BG60" i="15" s="1"/>
  <c r="BG59" i="15" s="1"/>
  <c r="BO61" i="15"/>
  <c r="E61" i="15"/>
  <c r="M61" i="15"/>
  <c r="U61" i="15"/>
  <c r="AC61" i="15"/>
  <c r="AK61" i="15"/>
  <c r="AS61" i="15"/>
  <c r="BA61" i="15"/>
  <c r="BA60" i="15" s="1"/>
  <c r="BA59" i="15" s="1"/>
  <c r="BI61" i="15"/>
  <c r="BI60" i="15" s="1"/>
  <c r="BI59" i="15" s="1"/>
  <c r="G61" i="15"/>
  <c r="O61" i="15"/>
  <c r="W61" i="15"/>
  <c r="W60" i="15" s="1"/>
  <c r="W59" i="15" s="1"/>
  <c r="AE61" i="15"/>
  <c r="AM61" i="15"/>
  <c r="AU61" i="15"/>
  <c r="BC61" i="15"/>
  <c r="BK61" i="15"/>
  <c r="D61" i="15"/>
  <c r="G45" i="15"/>
  <c r="K45" i="15"/>
  <c r="O45" i="15"/>
  <c r="S45" i="15"/>
  <c r="W45" i="15"/>
  <c r="AA45" i="15"/>
  <c r="AE45" i="15"/>
  <c r="AI45" i="15"/>
  <c r="AM45" i="15"/>
  <c r="AQ45" i="15"/>
  <c r="AU45" i="15"/>
  <c r="AY45" i="15"/>
  <c r="BC45" i="15"/>
  <c r="BG45" i="15"/>
  <c r="BK45" i="15"/>
  <c r="BO45" i="15"/>
  <c r="H45" i="15"/>
  <c r="L45" i="15"/>
  <c r="P45" i="15"/>
  <c r="T45" i="15"/>
  <c r="X45" i="15"/>
  <c r="AB45" i="15"/>
  <c r="AF45" i="15"/>
  <c r="AJ45" i="15"/>
  <c r="AN45" i="15"/>
  <c r="AR45" i="15"/>
  <c r="AV45" i="15"/>
  <c r="AZ45" i="15"/>
  <c r="BD45" i="15"/>
  <c r="BH45" i="15"/>
  <c r="BL45" i="15"/>
  <c r="BP45" i="15"/>
  <c r="E45" i="15"/>
  <c r="I45" i="15"/>
  <c r="M45" i="15"/>
  <c r="Q45" i="15"/>
  <c r="U45" i="15"/>
  <c r="Y45" i="15"/>
  <c r="AC45" i="15"/>
  <c r="AG45" i="15"/>
  <c r="AK45" i="15"/>
  <c r="AO45" i="15"/>
  <c r="AS45" i="15"/>
  <c r="AW45" i="15"/>
  <c r="BA45" i="15"/>
  <c r="BE45" i="15"/>
  <c r="BI45" i="15"/>
  <c r="BM45" i="15"/>
  <c r="F45" i="15"/>
  <c r="J45" i="15"/>
  <c r="N45" i="15"/>
  <c r="R45" i="15"/>
  <c r="V45" i="15"/>
  <c r="Z45" i="15"/>
  <c r="AD45" i="15"/>
  <c r="AH45" i="15"/>
  <c r="AL45" i="15"/>
  <c r="AP45" i="15"/>
  <c r="AT45" i="15"/>
  <c r="AX45" i="15"/>
  <c r="BB45" i="15"/>
  <c r="BF45" i="15"/>
  <c r="BJ45" i="15"/>
  <c r="BN45" i="15"/>
  <c r="D45" i="15"/>
  <c r="G32" i="15"/>
  <c r="K32" i="15"/>
  <c r="O32" i="15"/>
  <c r="S32" i="15"/>
  <c r="W32" i="15"/>
  <c r="AA32" i="15"/>
  <c r="AE32" i="15"/>
  <c r="AI32" i="15"/>
  <c r="AM32" i="15"/>
  <c r="AQ32" i="15"/>
  <c r="AU32" i="15"/>
  <c r="AY32" i="15"/>
  <c r="BC32" i="15"/>
  <c r="BG32" i="15"/>
  <c r="BK32" i="15"/>
  <c r="BO32" i="15"/>
  <c r="H32" i="15"/>
  <c r="L32" i="15"/>
  <c r="P32" i="15"/>
  <c r="T32" i="15"/>
  <c r="X32" i="15"/>
  <c r="AB32" i="15"/>
  <c r="AF32" i="15"/>
  <c r="AJ32" i="15"/>
  <c r="AN32" i="15"/>
  <c r="AR32" i="15"/>
  <c r="AV32" i="15"/>
  <c r="AZ32" i="15"/>
  <c r="BD32" i="15"/>
  <c r="BH32" i="15"/>
  <c r="BL32" i="15"/>
  <c r="BP32" i="15"/>
  <c r="F32" i="15"/>
  <c r="J32" i="15"/>
  <c r="N32" i="15"/>
  <c r="R32" i="15"/>
  <c r="V32" i="15"/>
  <c r="Z32" i="15"/>
  <c r="AD32" i="15"/>
  <c r="AH32" i="15"/>
  <c r="AL32" i="15"/>
  <c r="AP32" i="15"/>
  <c r="AT32" i="15"/>
  <c r="AX32" i="15"/>
  <c r="BB32" i="15"/>
  <c r="BF32" i="15"/>
  <c r="BJ32" i="15"/>
  <c r="BN32" i="15"/>
  <c r="E32" i="15"/>
  <c r="U32" i="15"/>
  <c r="AK32" i="15"/>
  <c r="BA32" i="15"/>
  <c r="I32" i="15"/>
  <c r="Y32" i="15"/>
  <c r="AO32" i="15"/>
  <c r="BE32" i="15"/>
  <c r="M32" i="15"/>
  <c r="AC32" i="15"/>
  <c r="AS32" i="15"/>
  <c r="BI32" i="15"/>
  <c r="Q32" i="15"/>
  <c r="AG32" i="15"/>
  <c r="AW32" i="15"/>
  <c r="BM32" i="15"/>
  <c r="D32" i="15"/>
  <c r="E8" i="15"/>
  <c r="I8" i="15"/>
  <c r="M8" i="15"/>
  <c r="Q8" i="15"/>
  <c r="U8" i="15"/>
  <c r="Y8" i="15"/>
  <c r="AC8" i="15"/>
  <c r="AG8" i="15"/>
  <c r="AK8" i="15"/>
  <c r="AO8" i="15"/>
  <c r="AS8" i="15"/>
  <c r="AW8" i="15"/>
  <c r="BA8" i="15"/>
  <c r="BE8" i="15"/>
  <c r="BI8" i="15"/>
  <c r="BM8" i="15"/>
  <c r="F8" i="15"/>
  <c r="J8" i="15"/>
  <c r="N8" i="15"/>
  <c r="R8" i="15"/>
  <c r="V8" i="15"/>
  <c r="Z8" i="15"/>
  <c r="AD8" i="15"/>
  <c r="AH8" i="15"/>
  <c r="AL8" i="15"/>
  <c r="AP8" i="15"/>
  <c r="AT8" i="15"/>
  <c r="AX8" i="15"/>
  <c r="BB8" i="15"/>
  <c r="BF8" i="15"/>
  <c r="BJ8" i="15"/>
  <c r="BN8" i="15"/>
  <c r="G8" i="15"/>
  <c r="K8" i="15"/>
  <c r="O8" i="15"/>
  <c r="S8" i="15"/>
  <c r="W8" i="15"/>
  <c r="AA8" i="15"/>
  <c r="AE8" i="15"/>
  <c r="AI8" i="15"/>
  <c r="AM8" i="15"/>
  <c r="AQ8" i="15"/>
  <c r="AU8" i="15"/>
  <c r="AY8" i="15"/>
  <c r="BC8" i="15"/>
  <c r="BG8" i="15"/>
  <c r="BK8" i="15"/>
  <c r="BO8" i="15"/>
  <c r="H8" i="15"/>
  <c r="L8" i="15"/>
  <c r="P8" i="15"/>
  <c r="T8" i="15"/>
  <c r="X8" i="15"/>
  <c r="AB8" i="15"/>
  <c r="AF8" i="15"/>
  <c r="AJ8" i="15"/>
  <c r="AN8" i="15"/>
  <c r="AR8" i="15"/>
  <c r="AV8" i="15"/>
  <c r="AZ8" i="15"/>
  <c r="BD8" i="15"/>
  <c r="BH8" i="15"/>
  <c r="BL8" i="15"/>
  <c r="BP8" i="15"/>
  <c r="D8" i="15"/>
  <c r="H21" i="15"/>
  <c r="L21" i="15"/>
  <c r="P21" i="15"/>
  <c r="T21" i="15"/>
  <c r="X21" i="15"/>
  <c r="AB21" i="15"/>
  <c r="AF21" i="15"/>
  <c r="AJ21" i="15"/>
  <c r="AN21" i="15"/>
  <c r="E21" i="15"/>
  <c r="I21" i="15"/>
  <c r="M21" i="15"/>
  <c r="Q21" i="15"/>
  <c r="U21" i="15"/>
  <c r="Y21" i="15"/>
  <c r="AC21" i="15"/>
  <c r="AG21" i="15"/>
  <c r="AK21" i="15"/>
  <c r="AO21" i="15"/>
  <c r="F21" i="15"/>
  <c r="J21" i="15"/>
  <c r="N21" i="15"/>
  <c r="R21" i="15"/>
  <c r="V21" i="15"/>
  <c r="Z21" i="15"/>
  <c r="AD21" i="15"/>
  <c r="AH21" i="15"/>
  <c r="AL21" i="15"/>
  <c r="AP21" i="15"/>
  <c r="AT21" i="15"/>
  <c r="G21" i="15"/>
  <c r="K21" i="15"/>
  <c r="O21" i="15"/>
  <c r="S21" i="15"/>
  <c r="W21" i="15"/>
  <c r="AA21" i="15"/>
  <c r="AE21" i="15"/>
  <c r="AI21" i="15"/>
  <c r="AM21" i="15"/>
  <c r="AQ21" i="15"/>
  <c r="AR21" i="15"/>
  <c r="AW21" i="15"/>
  <c r="BA21" i="15"/>
  <c r="BE21" i="15"/>
  <c r="BI21" i="15"/>
  <c r="BM21" i="15"/>
  <c r="AS21" i="15"/>
  <c r="AX21" i="15"/>
  <c r="BB21" i="15"/>
  <c r="BF21" i="15"/>
  <c r="BJ21" i="15"/>
  <c r="BN21" i="15"/>
  <c r="AU21" i="15"/>
  <c r="AY21" i="15"/>
  <c r="BC21" i="15"/>
  <c r="BG21" i="15"/>
  <c r="BK21" i="15"/>
  <c r="BO21" i="15"/>
  <c r="AV21" i="15"/>
  <c r="AZ21" i="15"/>
  <c r="BD21" i="15"/>
  <c r="BH21" i="15"/>
  <c r="BL21" i="15"/>
  <c r="BP21" i="15"/>
  <c r="D21" i="15"/>
  <c r="H67" i="15"/>
  <c r="H66" i="15" s="1"/>
  <c r="H65" i="15" s="1"/>
  <c r="L67" i="15"/>
  <c r="P67" i="15"/>
  <c r="T67" i="15"/>
  <c r="X67" i="15"/>
  <c r="X66" i="15" s="1"/>
  <c r="X65" i="15" s="1"/>
  <c r="AB67" i="15"/>
  <c r="AF67" i="15"/>
  <c r="AJ67" i="15"/>
  <c r="AN67" i="15"/>
  <c r="AN66" i="15" s="1"/>
  <c r="AN65" i="15" s="1"/>
  <c r="AR67" i="15"/>
  <c r="AV67" i="15"/>
  <c r="AZ67" i="15"/>
  <c r="BD67" i="15"/>
  <c r="BD66" i="15" s="1"/>
  <c r="BD65" i="15" s="1"/>
  <c r="BH67" i="15"/>
  <c r="BL67" i="15"/>
  <c r="BP67" i="15"/>
  <c r="E67" i="15"/>
  <c r="E66" i="15" s="1"/>
  <c r="E65" i="15" s="1"/>
  <c r="I67" i="15"/>
  <c r="M67" i="15"/>
  <c r="Q67" i="15"/>
  <c r="U67" i="15"/>
  <c r="U66" i="15" s="1"/>
  <c r="U65" i="15" s="1"/>
  <c r="Y67" i="15"/>
  <c r="AC67" i="15"/>
  <c r="AG67" i="15"/>
  <c r="AK67" i="15"/>
  <c r="AK66" i="15" s="1"/>
  <c r="AK65" i="15" s="1"/>
  <c r="AO67" i="15"/>
  <c r="AS67" i="15"/>
  <c r="AW67" i="15"/>
  <c r="BA67" i="15"/>
  <c r="BA66" i="15" s="1"/>
  <c r="BA65" i="15" s="1"/>
  <c r="BE67" i="15"/>
  <c r="BI67" i="15"/>
  <c r="BM67" i="15"/>
  <c r="F67" i="15"/>
  <c r="F66" i="15" s="1"/>
  <c r="F65" i="15" s="1"/>
  <c r="J67" i="15"/>
  <c r="N67" i="15"/>
  <c r="R67" i="15"/>
  <c r="V67" i="15"/>
  <c r="V66" i="15" s="1"/>
  <c r="V65" i="15" s="1"/>
  <c r="Z67" i="15"/>
  <c r="AD67" i="15"/>
  <c r="AH67" i="15"/>
  <c r="AL67" i="15"/>
  <c r="AL66" i="15" s="1"/>
  <c r="AL65" i="15" s="1"/>
  <c r="AP67" i="15"/>
  <c r="AT67" i="15"/>
  <c r="AX67" i="15"/>
  <c r="BB67" i="15"/>
  <c r="BB66" i="15" s="1"/>
  <c r="BB65" i="15" s="1"/>
  <c r="BF67" i="15"/>
  <c r="BJ67" i="15"/>
  <c r="BN67" i="15"/>
  <c r="G67" i="15"/>
  <c r="G66" i="15" s="1"/>
  <c r="G65" i="15" s="1"/>
  <c r="K67" i="15"/>
  <c r="O67" i="15"/>
  <c r="S67" i="15"/>
  <c r="W67" i="15"/>
  <c r="W66" i="15" s="1"/>
  <c r="W65" i="15" s="1"/>
  <c r="AA67" i="15"/>
  <c r="AE67" i="15"/>
  <c r="AI67" i="15"/>
  <c r="AM67" i="15"/>
  <c r="AM66" i="15" s="1"/>
  <c r="AM65" i="15" s="1"/>
  <c r="AQ67" i="15"/>
  <c r="AU67" i="15"/>
  <c r="AY67" i="15"/>
  <c r="BC67" i="15"/>
  <c r="BC66" i="15" s="1"/>
  <c r="BC65" i="15" s="1"/>
  <c r="BG67" i="15"/>
  <c r="BK67" i="15"/>
  <c r="BO67" i="15"/>
  <c r="D67" i="15"/>
  <c r="D66" i="15" s="1"/>
  <c r="G42" i="15"/>
  <c r="K42" i="15"/>
  <c r="O42" i="15"/>
  <c r="S42" i="15"/>
  <c r="W42" i="15"/>
  <c r="AA42" i="15"/>
  <c r="AE42" i="15"/>
  <c r="AI42" i="15"/>
  <c r="AM42" i="15"/>
  <c r="AQ42" i="15"/>
  <c r="AU42" i="15"/>
  <c r="AY42" i="15"/>
  <c r="BC42" i="15"/>
  <c r="BG42" i="15"/>
  <c r="BK42" i="15"/>
  <c r="BO42" i="15"/>
  <c r="H42" i="15"/>
  <c r="L42" i="15"/>
  <c r="P42" i="15"/>
  <c r="T42" i="15"/>
  <c r="X42" i="15"/>
  <c r="AB42" i="15"/>
  <c r="AF42" i="15"/>
  <c r="AJ42" i="15"/>
  <c r="AN42" i="15"/>
  <c r="AR42" i="15"/>
  <c r="AV42" i="15"/>
  <c r="AZ42" i="15"/>
  <c r="BD42" i="15"/>
  <c r="BH42" i="15"/>
  <c r="BL42" i="15"/>
  <c r="BP42" i="15"/>
  <c r="E42" i="15"/>
  <c r="I42" i="15"/>
  <c r="M42" i="15"/>
  <c r="Q42" i="15"/>
  <c r="U42" i="15"/>
  <c r="Y42" i="15"/>
  <c r="AC42" i="15"/>
  <c r="AG42" i="15"/>
  <c r="AK42" i="15"/>
  <c r="AO42" i="15"/>
  <c r="AS42" i="15"/>
  <c r="AW42" i="15"/>
  <c r="BA42" i="15"/>
  <c r="BE42" i="15"/>
  <c r="BI42" i="15"/>
  <c r="BM42" i="15"/>
  <c r="F42" i="15"/>
  <c r="J42" i="15"/>
  <c r="N42" i="15"/>
  <c r="R42" i="15"/>
  <c r="V42" i="15"/>
  <c r="Z42" i="15"/>
  <c r="AD42" i="15"/>
  <c r="AH42" i="15"/>
  <c r="AL42" i="15"/>
  <c r="AP42" i="15"/>
  <c r="AT42" i="15"/>
  <c r="AX42" i="15"/>
  <c r="BB42" i="15"/>
  <c r="BF42" i="15"/>
  <c r="BJ42" i="15"/>
  <c r="BN42" i="15"/>
  <c r="D42" i="15"/>
  <c r="BQ42" i="15" s="1"/>
  <c r="G33" i="15"/>
  <c r="K33" i="15"/>
  <c r="O33" i="15"/>
  <c r="S33" i="15"/>
  <c r="W33" i="15"/>
  <c r="AA33" i="15"/>
  <c r="AE33" i="15"/>
  <c r="AI33" i="15"/>
  <c r="AM33" i="15"/>
  <c r="AQ33" i="15"/>
  <c r="AU33" i="15"/>
  <c r="AY33" i="15"/>
  <c r="BC33" i="15"/>
  <c r="BG33" i="15"/>
  <c r="BK33" i="15"/>
  <c r="BO33" i="15"/>
  <c r="H33" i="15"/>
  <c r="L33" i="15"/>
  <c r="P33" i="15"/>
  <c r="T33" i="15"/>
  <c r="X33" i="15"/>
  <c r="AB33" i="15"/>
  <c r="AF33" i="15"/>
  <c r="AJ33" i="15"/>
  <c r="AN33" i="15"/>
  <c r="AR33" i="15"/>
  <c r="AV33" i="15"/>
  <c r="AZ33" i="15"/>
  <c r="BD33" i="15"/>
  <c r="BH33" i="15"/>
  <c r="BL33" i="15"/>
  <c r="F33" i="15"/>
  <c r="J33" i="15"/>
  <c r="N33" i="15"/>
  <c r="R33" i="15"/>
  <c r="V33" i="15"/>
  <c r="Z33" i="15"/>
  <c r="AD33" i="15"/>
  <c r="AH33" i="15"/>
  <c r="AL33" i="15"/>
  <c r="AP33" i="15"/>
  <c r="AT33" i="15"/>
  <c r="AX33" i="15"/>
  <c r="BB33" i="15"/>
  <c r="BF33" i="15"/>
  <c r="BJ33" i="15"/>
  <c r="BN33" i="15"/>
  <c r="E33" i="15"/>
  <c r="U33" i="15"/>
  <c r="AK33" i="15"/>
  <c r="BA33" i="15"/>
  <c r="BP33" i="15"/>
  <c r="I33" i="15"/>
  <c r="Y33" i="15"/>
  <c r="AO33" i="15"/>
  <c r="BE33" i="15"/>
  <c r="M33" i="15"/>
  <c r="AC33" i="15"/>
  <c r="AS33" i="15"/>
  <c r="BI33" i="15"/>
  <c r="Q33" i="15"/>
  <c r="AG33" i="15"/>
  <c r="AW33" i="15"/>
  <c r="BM33" i="15"/>
  <c r="D33" i="15"/>
  <c r="D27" i="15"/>
  <c r="E27" i="15"/>
  <c r="I27" i="15"/>
  <c r="M27" i="15"/>
  <c r="Q27" i="15"/>
  <c r="U27" i="15"/>
  <c r="Y27" i="15"/>
  <c r="AC27" i="15"/>
  <c r="AG27" i="15"/>
  <c r="AK27" i="15"/>
  <c r="AO27" i="15"/>
  <c r="AS27" i="15"/>
  <c r="AW27" i="15"/>
  <c r="BA27" i="15"/>
  <c r="BE27" i="15"/>
  <c r="BI27" i="15"/>
  <c r="BM27" i="15"/>
  <c r="F27" i="15"/>
  <c r="J27" i="15"/>
  <c r="N27" i="15"/>
  <c r="R27" i="15"/>
  <c r="V27" i="15"/>
  <c r="Z27" i="15"/>
  <c r="AD27" i="15"/>
  <c r="AH27" i="15"/>
  <c r="AL27" i="15"/>
  <c r="AP27" i="15"/>
  <c r="AT27" i="15"/>
  <c r="AX27" i="15"/>
  <c r="BB27" i="15"/>
  <c r="BF27" i="15"/>
  <c r="BJ27" i="15"/>
  <c r="BN27" i="15"/>
  <c r="G27" i="15"/>
  <c r="K27" i="15"/>
  <c r="O27" i="15"/>
  <c r="S27" i="15"/>
  <c r="W27" i="15"/>
  <c r="AA27" i="15"/>
  <c r="AE27" i="15"/>
  <c r="AI27" i="15"/>
  <c r="AM27" i="15"/>
  <c r="AQ27" i="15"/>
  <c r="AU27" i="15"/>
  <c r="AY27" i="15"/>
  <c r="BC27" i="15"/>
  <c r="BG27" i="15"/>
  <c r="BK27" i="15"/>
  <c r="BO27" i="15"/>
  <c r="H27" i="15"/>
  <c r="L27" i="15"/>
  <c r="P27" i="15"/>
  <c r="T27" i="15"/>
  <c r="X27" i="15"/>
  <c r="AB27" i="15"/>
  <c r="AF27" i="15"/>
  <c r="AJ27" i="15"/>
  <c r="AN27" i="15"/>
  <c r="AR27" i="15"/>
  <c r="AV27" i="15"/>
  <c r="AZ27" i="15"/>
  <c r="BD27" i="15"/>
  <c r="BH27" i="15"/>
  <c r="BL27" i="15"/>
  <c r="BP27" i="15"/>
  <c r="AS35" i="15"/>
  <c r="BK35" i="15"/>
  <c r="H68" i="15"/>
  <c r="L68" i="15"/>
  <c r="P68" i="15"/>
  <c r="T68" i="15"/>
  <c r="X68" i="15"/>
  <c r="AB68" i="15"/>
  <c r="AF68" i="15"/>
  <c r="AJ68" i="15"/>
  <c r="AN68" i="15"/>
  <c r="AR68" i="15"/>
  <c r="AV68" i="15"/>
  <c r="AZ68" i="15"/>
  <c r="BD68" i="15"/>
  <c r="BH68" i="15"/>
  <c r="BL68" i="15"/>
  <c r="BP68" i="15"/>
  <c r="E68" i="15"/>
  <c r="I68" i="15"/>
  <c r="M68" i="15"/>
  <c r="Q68" i="15"/>
  <c r="U68" i="15"/>
  <c r="Y68" i="15"/>
  <c r="AC68" i="15"/>
  <c r="AG68" i="15"/>
  <c r="AK68" i="15"/>
  <c r="AO68" i="15"/>
  <c r="AS68" i="15"/>
  <c r="AW68" i="15"/>
  <c r="BA68" i="15"/>
  <c r="BE68" i="15"/>
  <c r="BI68" i="15"/>
  <c r="BM68" i="15"/>
  <c r="F68" i="15"/>
  <c r="J68" i="15"/>
  <c r="N68" i="15"/>
  <c r="R68" i="15"/>
  <c r="V68" i="15"/>
  <c r="Z68" i="15"/>
  <c r="AD68" i="15"/>
  <c r="AH68" i="15"/>
  <c r="AL68" i="15"/>
  <c r="AP68" i="15"/>
  <c r="AT68" i="15"/>
  <c r="AX68" i="15"/>
  <c r="BB68" i="15"/>
  <c r="BF68" i="15"/>
  <c r="BJ68" i="15"/>
  <c r="BN68" i="15"/>
  <c r="G68" i="15"/>
  <c r="K68" i="15"/>
  <c r="O68" i="15"/>
  <c r="S68" i="15"/>
  <c r="W68" i="15"/>
  <c r="AA68" i="15"/>
  <c r="AE68" i="15"/>
  <c r="AI68" i="15"/>
  <c r="AM68" i="15"/>
  <c r="AQ68" i="15"/>
  <c r="AU68" i="15"/>
  <c r="AY68" i="15"/>
  <c r="BC68" i="15"/>
  <c r="BG68" i="15"/>
  <c r="BK68" i="15"/>
  <c r="BO68" i="15"/>
  <c r="D68" i="15"/>
  <c r="H15" i="15"/>
  <c r="L15" i="15"/>
  <c r="P15" i="15"/>
  <c r="T15" i="15"/>
  <c r="X15" i="15"/>
  <c r="AB15" i="15"/>
  <c r="AF15" i="15"/>
  <c r="AJ15" i="15"/>
  <c r="AN15" i="15"/>
  <c r="AR15" i="15"/>
  <c r="AV15" i="15"/>
  <c r="AZ15" i="15"/>
  <c r="BD15" i="15"/>
  <c r="BH15" i="15"/>
  <c r="BL15" i="15"/>
  <c r="BP15" i="15"/>
  <c r="E15" i="15"/>
  <c r="I15" i="15"/>
  <c r="M15" i="15"/>
  <c r="Q15" i="15"/>
  <c r="U15" i="15"/>
  <c r="Y15" i="15"/>
  <c r="AC15" i="15"/>
  <c r="AG15" i="15"/>
  <c r="AK15" i="15"/>
  <c r="AO15" i="15"/>
  <c r="AS15" i="15"/>
  <c r="AW15" i="15"/>
  <c r="BA15" i="15"/>
  <c r="BE15" i="15"/>
  <c r="BI15" i="15"/>
  <c r="BM15" i="15"/>
  <c r="F15" i="15"/>
  <c r="J15" i="15"/>
  <c r="N15" i="15"/>
  <c r="R15" i="15"/>
  <c r="V15" i="15"/>
  <c r="Z15" i="15"/>
  <c r="AD15" i="15"/>
  <c r="AH15" i="15"/>
  <c r="AL15" i="15"/>
  <c r="AP15" i="15"/>
  <c r="AT15" i="15"/>
  <c r="AX15" i="15"/>
  <c r="BB15" i="15"/>
  <c r="BF15" i="15"/>
  <c r="BJ15" i="15"/>
  <c r="BN15" i="15"/>
  <c r="G15" i="15"/>
  <c r="K15" i="15"/>
  <c r="O15" i="15"/>
  <c r="S15" i="15"/>
  <c r="W15" i="15"/>
  <c r="AA15" i="15"/>
  <c r="AE15" i="15"/>
  <c r="AI15" i="15"/>
  <c r="AM15" i="15"/>
  <c r="AQ15" i="15"/>
  <c r="AU15" i="15"/>
  <c r="AY15" i="15"/>
  <c r="BC15" i="15"/>
  <c r="BG15" i="15"/>
  <c r="BK15" i="15"/>
  <c r="BO15" i="15"/>
  <c r="D15" i="15"/>
  <c r="G43" i="15"/>
  <c r="K43" i="15"/>
  <c r="O43" i="15"/>
  <c r="S43" i="15"/>
  <c r="W43" i="15"/>
  <c r="AA43" i="15"/>
  <c r="AE43" i="15"/>
  <c r="AI43" i="15"/>
  <c r="AM43" i="15"/>
  <c r="AQ43" i="15"/>
  <c r="AU43" i="15"/>
  <c r="AY43" i="15"/>
  <c r="BC43" i="15"/>
  <c r="BG43" i="15"/>
  <c r="BK43" i="15"/>
  <c r="BO43" i="15"/>
  <c r="H43" i="15"/>
  <c r="L43" i="15"/>
  <c r="P43" i="15"/>
  <c r="T43" i="15"/>
  <c r="X43" i="15"/>
  <c r="AB43" i="15"/>
  <c r="AF43" i="15"/>
  <c r="AJ43" i="15"/>
  <c r="AN43" i="15"/>
  <c r="AR43" i="15"/>
  <c r="AV43" i="15"/>
  <c r="AZ43" i="15"/>
  <c r="BD43" i="15"/>
  <c r="BH43" i="15"/>
  <c r="BL43" i="15"/>
  <c r="BP43" i="15"/>
  <c r="E43" i="15"/>
  <c r="I43" i="15"/>
  <c r="M43" i="15"/>
  <c r="Q43" i="15"/>
  <c r="U43" i="15"/>
  <c r="Y43" i="15"/>
  <c r="AC43" i="15"/>
  <c r="AG43" i="15"/>
  <c r="AK43" i="15"/>
  <c r="AO43" i="15"/>
  <c r="AS43" i="15"/>
  <c r="AW43" i="15"/>
  <c r="BA43" i="15"/>
  <c r="BE43" i="15"/>
  <c r="BI43" i="15"/>
  <c r="BM43" i="15"/>
  <c r="F43" i="15"/>
  <c r="J43" i="15"/>
  <c r="N43" i="15"/>
  <c r="R43" i="15"/>
  <c r="V43" i="15"/>
  <c r="Z43" i="15"/>
  <c r="AD43" i="15"/>
  <c r="AH43" i="15"/>
  <c r="AL43" i="15"/>
  <c r="AP43" i="15"/>
  <c r="AT43" i="15"/>
  <c r="AX43" i="15"/>
  <c r="BB43" i="15"/>
  <c r="BF43" i="15"/>
  <c r="BJ43" i="15"/>
  <c r="BN43" i="15"/>
  <c r="D43" i="15"/>
  <c r="G41" i="15"/>
  <c r="K41" i="15"/>
  <c r="O41" i="15"/>
  <c r="S41" i="15"/>
  <c r="W41" i="15"/>
  <c r="AA41" i="15"/>
  <c r="AE41" i="15"/>
  <c r="AI41" i="15"/>
  <c r="AM41" i="15"/>
  <c r="AQ41" i="15"/>
  <c r="AU41" i="15"/>
  <c r="AY41" i="15"/>
  <c r="BC41" i="15"/>
  <c r="BG41" i="15"/>
  <c r="BK41" i="15"/>
  <c r="BO41" i="15"/>
  <c r="H41" i="15"/>
  <c r="L41" i="15"/>
  <c r="P41" i="15"/>
  <c r="T41" i="15"/>
  <c r="X41" i="15"/>
  <c r="AB41" i="15"/>
  <c r="AF41" i="15"/>
  <c r="AJ41" i="15"/>
  <c r="AN41" i="15"/>
  <c r="AR41" i="15"/>
  <c r="AV41" i="15"/>
  <c r="AZ41" i="15"/>
  <c r="BD41" i="15"/>
  <c r="BH41" i="15"/>
  <c r="BL41" i="15"/>
  <c r="BP41" i="15"/>
  <c r="E41" i="15"/>
  <c r="I41" i="15"/>
  <c r="M41" i="15"/>
  <c r="Q41" i="15"/>
  <c r="U41" i="15"/>
  <c r="Y41" i="15"/>
  <c r="AC41" i="15"/>
  <c r="AG41" i="15"/>
  <c r="AK41" i="15"/>
  <c r="AO41" i="15"/>
  <c r="AS41" i="15"/>
  <c r="AW41" i="15"/>
  <c r="BA41" i="15"/>
  <c r="BE41" i="15"/>
  <c r="BI41" i="15"/>
  <c r="BM41" i="15"/>
  <c r="F41" i="15"/>
  <c r="J41" i="15"/>
  <c r="N41" i="15"/>
  <c r="R41" i="15"/>
  <c r="V41" i="15"/>
  <c r="Z41" i="15"/>
  <c r="AD41" i="15"/>
  <c r="AH41" i="15"/>
  <c r="AL41" i="15"/>
  <c r="AP41" i="15"/>
  <c r="AT41" i="15"/>
  <c r="AX41" i="15"/>
  <c r="BB41" i="15"/>
  <c r="BF41" i="15"/>
  <c r="BJ41" i="15"/>
  <c r="BN41" i="15"/>
  <c r="D41" i="15"/>
  <c r="E25" i="15"/>
  <c r="I25" i="15"/>
  <c r="M25" i="15"/>
  <c r="Q25" i="15"/>
  <c r="U25" i="15"/>
  <c r="Y25" i="15"/>
  <c r="AC25" i="15"/>
  <c r="AG25" i="15"/>
  <c r="AK25" i="15"/>
  <c r="AO25" i="15"/>
  <c r="AS25" i="15"/>
  <c r="AW25" i="15"/>
  <c r="BA25" i="15"/>
  <c r="BE25" i="15"/>
  <c r="BI25" i="15"/>
  <c r="BM25" i="15"/>
  <c r="F25" i="15"/>
  <c r="J25" i="15"/>
  <c r="N25" i="15"/>
  <c r="R25" i="15"/>
  <c r="V25" i="15"/>
  <c r="Z25" i="15"/>
  <c r="AD25" i="15"/>
  <c r="AH25" i="15"/>
  <c r="AL25" i="15"/>
  <c r="AP25" i="15"/>
  <c r="AT25" i="15"/>
  <c r="AX25" i="15"/>
  <c r="BB25" i="15"/>
  <c r="BF25" i="15"/>
  <c r="BJ25" i="15"/>
  <c r="BN25" i="15"/>
  <c r="G25" i="15"/>
  <c r="K25" i="15"/>
  <c r="O25" i="15"/>
  <c r="S25" i="15"/>
  <c r="W25" i="15"/>
  <c r="AA25" i="15"/>
  <c r="AE25" i="15"/>
  <c r="AI25" i="15"/>
  <c r="AM25" i="15"/>
  <c r="AQ25" i="15"/>
  <c r="AU25" i="15"/>
  <c r="AY25" i="15"/>
  <c r="BC25" i="15"/>
  <c r="BG25" i="15"/>
  <c r="BK25" i="15"/>
  <c r="BO25" i="15"/>
  <c r="H25" i="15"/>
  <c r="L25" i="15"/>
  <c r="P25" i="15"/>
  <c r="T25" i="15"/>
  <c r="X25" i="15"/>
  <c r="AB25" i="15"/>
  <c r="AF25" i="15"/>
  <c r="AJ25" i="15"/>
  <c r="AN25" i="15"/>
  <c r="AR25" i="15"/>
  <c r="AV25" i="15"/>
  <c r="AZ25" i="15"/>
  <c r="BD25" i="15"/>
  <c r="BH25" i="15"/>
  <c r="BL25" i="15"/>
  <c r="BP25" i="15"/>
  <c r="D25" i="15"/>
  <c r="G30" i="15"/>
  <c r="K30" i="15"/>
  <c r="O30" i="15"/>
  <c r="S30" i="15"/>
  <c r="W30" i="15"/>
  <c r="AA30" i="15"/>
  <c r="AE30" i="15"/>
  <c r="AI30" i="15"/>
  <c r="AM30" i="15"/>
  <c r="AQ30" i="15"/>
  <c r="AU30" i="15"/>
  <c r="AY30" i="15"/>
  <c r="BC30" i="15"/>
  <c r="BG30" i="15"/>
  <c r="BK30" i="15"/>
  <c r="BO30" i="15"/>
  <c r="H30" i="15"/>
  <c r="L30" i="15"/>
  <c r="P30" i="15"/>
  <c r="T30" i="15"/>
  <c r="X30" i="15"/>
  <c r="AB30" i="15"/>
  <c r="AF30" i="15"/>
  <c r="AJ30" i="15"/>
  <c r="AN30" i="15"/>
  <c r="AR30" i="15"/>
  <c r="AV30" i="15"/>
  <c r="AZ30" i="15"/>
  <c r="BD30" i="15"/>
  <c r="BH30" i="15"/>
  <c r="BL30" i="15"/>
  <c r="BP30" i="15"/>
  <c r="F30" i="15"/>
  <c r="J30" i="15"/>
  <c r="N30" i="15"/>
  <c r="R30" i="15"/>
  <c r="V30" i="15"/>
  <c r="Z30" i="15"/>
  <c r="AD30" i="15"/>
  <c r="AH30" i="15"/>
  <c r="AL30" i="15"/>
  <c r="AP30" i="15"/>
  <c r="AT30" i="15"/>
  <c r="AX30" i="15"/>
  <c r="BB30" i="15"/>
  <c r="BF30" i="15"/>
  <c r="BJ30" i="15"/>
  <c r="BN30" i="15"/>
  <c r="E30" i="15"/>
  <c r="U30" i="15"/>
  <c r="AK30" i="15"/>
  <c r="BA30" i="15"/>
  <c r="I30" i="15"/>
  <c r="Y30" i="15"/>
  <c r="AO30" i="15"/>
  <c r="BE30" i="15"/>
  <c r="M30" i="15"/>
  <c r="AC30" i="15"/>
  <c r="AS30" i="15"/>
  <c r="BI30" i="15"/>
  <c r="Q30" i="15"/>
  <c r="AG30" i="15"/>
  <c r="AW30" i="15"/>
  <c r="BM30" i="15"/>
  <c r="D30" i="15"/>
  <c r="E28" i="15"/>
  <c r="I28" i="15"/>
  <c r="M28" i="15"/>
  <c r="Q28" i="15"/>
  <c r="U28" i="15"/>
  <c r="Y28" i="15"/>
  <c r="AC28" i="15"/>
  <c r="AG28" i="15"/>
  <c r="AK28" i="15"/>
  <c r="AO28" i="15"/>
  <c r="AS28" i="15"/>
  <c r="AW28" i="15"/>
  <c r="BA28" i="15"/>
  <c r="BE28" i="15"/>
  <c r="F28" i="15"/>
  <c r="J28" i="15"/>
  <c r="N28" i="15"/>
  <c r="R28" i="15"/>
  <c r="V28" i="15"/>
  <c r="Z28" i="15"/>
  <c r="AD28" i="15"/>
  <c r="AH28" i="15"/>
  <c r="AL28" i="15"/>
  <c r="AP28" i="15"/>
  <c r="AT28" i="15"/>
  <c r="AX28" i="15"/>
  <c r="BB28" i="15"/>
  <c r="BF28" i="15"/>
  <c r="BJ28" i="15"/>
  <c r="BN28" i="15"/>
  <c r="G28" i="15"/>
  <c r="K28" i="15"/>
  <c r="O28" i="15"/>
  <c r="S28" i="15"/>
  <c r="W28" i="15"/>
  <c r="AA28" i="15"/>
  <c r="AE28" i="15"/>
  <c r="AI28" i="15"/>
  <c r="AM28" i="15"/>
  <c r="AQ28" i="15"/>
  <c r="AU28" i="15"/>
  <c r="AY28" i="15"/>
  <c r="BC28" i="15"/>
  <c r="BG28" i="15"/>
  <c r="BK28" i="15"/>
  <c r="BO28" i="15"/>
  <c r="H28" i="15"/>
  <c r="L28" i="15"/>
  <c r="P28" i="15"/>
  <c r="T28" i="15"/>
  <c r="X28" i="15"/>
  <c r="AB28" i="15"/>
  <c r="AF28" i="15"/>
  <c r="AJ28" i="15"/>
  <c r="AN28" i="15"/>
  <c r="AR28" i="15"/>
  <c r="AV28" i="15"/>
  <c r="AZ28" i="15"/>
  <c r="BD28" i="15"/>
  <c r="BH28" i="15"/>
  <c r="BL28" i="15"/>
  <c r="BI28" i="15"/>
  <c r="BM28" i="15"/>
  <c r="BP28" i="15"/>
  <c r="D28" i="15"/>
  <c r="BJ35" i="15"/>
  <c r="AT35" i="15"/>
  <c r="AB35" i="15"/>
  <c r="P35" i="15"/>
  <c r="BL35" i="15"/>
  <c r="AV35" i="15"/>
  <c r="AE35" i="15"/>
  <c r="J35" i="15"/>
  <c r="AG35" i="15"/>
  <c r="Q35" i="15"/>
  <c r="E53" i="15"/>
  <c r="I53" i="15"/>
  <c r="M53" i="15"/>
  <c r="Q53" i="15"/>
  <c r="U53" i="15"/>
  <c r="Y53" i="15"/>
  <c r="AC53" i="15"/>
  <c r="AG53" i="15"/>
  <c r="AK53" i="15"/>
  <c r="AO53" i="15"/>
  <c r="AS53" i="15"/>
  <c r="AW53" i="15"/>
  <c r="BA53" i="15"/>
  <c r="BE53" i="15"/>
  <c r="BI53" i="15"/>
  <c r="BM53" i="15"/>
  <c r="F53" i="15"/>
  <c r="J53" i="15"/>
  <c r="N53" i="15"/>
  <c r="R53" i="15"/>
  <c r="V53" i="15"/>
  <c r="Z53" i="15"/>
  <c r="AD53" i="15"/>
  <c r="AH53" i="15"/>
  <c r="AL53" i="15"/>
  <c r="AP53" i="15"/>
  <c r="AT53" i="15"/>
  <c r="AX53" i="15"/>
  <c r="BB53" i="15"/>
  <c r="BF53" i="15"/>
  <c r="BJ53" i="15"/>
  <c r="BN53" i="15"/>
  <c r="G53" i="15"/>
  <c r="K53" i="15"/>
  <c r="O53" i="15"/>
  <c r="S53" i="15"/>
  <c r="W53" i="15"/>
  <c r="AA53" i="15"/>
  <c r="AE53" i="15"/>
  <c r="AI53" i="15"/>
  <c r="AM53" i="15"/>
  <c r="AQ53" i="15"/>
  <c r="AU53" i="15"/>
  <c r="AY53" i="15"/>
  <c r="BC53" i="15"/>
  <c r="BG53" i="15"/>
  <c r="BK53" i="15"/>
  <c r="BO53" i="15"/>
  <c r="H53" i="15"/>
  <c r="L53" i="15"/>
  <c r="P53" i="15"/>
  <c r="T53" i="15"/>
  <c r="X53" i="15"/>
  <c r="AB53" i="15"/>
  <c r="AF53" i="15"/>
  <c r="AJ53" i="15"/>
  <c r="AN53" i="15"/>
  <c r="AR53" i="15"/>
  <c r="AV53" i="15"/>
  <c r="AZ53" i="15"/>
  <c r="BD53" i="15"/>
  <c r="BH53" i="15"/>
  <c r="BL53" i="15"/>
  <c r="BP53" i="15"/>
  <c r="D53" i="15"/>
  <c r="E57" i="15"/>
  <c r="I57" i="15"/>
  <c r="M57" i="15"/>
  <c r="Q57" i="15"/>
  <c r="U57" i="15"/>
  <c r="Y57" i="15"/>
  <c r="AC57" i="15"/>
  <c r="AG57" i="15"/>
  <c r="AK57" i="15"/>
  <c r="AO57" i="15"/>
  <c r="AS57" i="15"/>
  <c r="AW57" i="15"/>
  <c r="BA57" i="15"/>
  <c r="BE57" i="15"/>
  <c r="BI57" i="15"/>
  <c r="BM57" i="15"/>
  <c r="F57" i="15"/>
  <c r="J57" i="15"/>
  <c r="N57" i="15"/>
  <c r="R57" i="15"/>
  <c r="V57" i="15"/>
  <c r="Z57" i="15"/>
  <c r="AD57" i="15"/>
  <c r="AH57" i="15"/>
  <c r="AL57" i="15"/>
  <c r="AP57" i="15"/>
  <c r="AT57" i="15"/>
  <c r="AX57" i="15"/>
  <c r="BB57" i="15"/>
  <c r="BF57" i="15"/>
  <c r="BJ57" i="15"/>
  <c r="BN57" i="15"/>
  <c r="G57" i="15"/>
  <c r="K57" i="15"/>
  <c r="O57" i="15"/>
  <c r="S57" i="15"/>
  <c r="W57" i="15"/>
  <c r="AA57" i="15"/>
  <c r="AE57" i="15"/>
  <c r="AI57" i="15"/>
  <c r="AM57" i="15"/>
  <c r="AQ57" i="15"/>
  <c r="AU57" i="15"/>
  <c r="AY57" i="15"/>
  <c r="BC57" i="15"/>
  <c r="BG57" i="15"/>
  <c r="BK57" i="15"/>
  <c r="BO57" i="15"/>
  <c r="H57" i="15"/>
  <c r="L57" i="15"/>
  <c r="P57" i="15"/>
  <c r="T57" i="15"/>
  <c r="X57" i="15"/>
  <c r="AB57" i="15"/>
  <c r="AF57" i="15"/>
  <c r="AJ57" i="15"/>
  <c r="AN57" i="15"/>
  <c r="AR57" i="15"/>
  <c r="AV57" i="15"/>
  <c r="AZ57" i="15"/>
  <c r="BD57" i="15"/>
  <c r="BH57" i="15"/>
  <c r="BL57" i="15"/>
  <c r="BP57" i="15"/>
  <c r="D57" i="15"/>
  <c r="E9" i="15"/>
  <c r="I9" i="15"/>
  <c r="M9" i="15"/>
  <c r="Q9" i="15"/>
  <c r="U9" i="15"/>
  <c r="Y9" i="15"/>
  <c r="AC9" i="15"/>
  <c r="AG9" i="15"/>
  <c r="AK9" i="15"/>
  <c r="AO9" i="15"/>
  <c r="AS9" i="15"/>
  <c r="AW9" i="15"/>
  <c r="BA9" i="15"/>
  <c r="BE9" i="15"/>
  <c r="BI9" i="15"/>
  <c r="BM9" i="15"/>
  <c r="F9" i="15"/>
  <c r="J9" i="15"/>
  <c r="N9" i="15"/>
  <c r="R9" i="15"/>
  <c r="V9" i="15"/>
  <c r="Z9" i="15"/>
  <c r="AD9" i="15"/>
  <c r="AH9" i="15"/>
  <c r="AL9" i="15"/>
  <c r="AP9" i="15"/>
  <c r="AT9" i="15"/>
  <c r="AX9" i="15"/>
  <c r="BB9" i="15"/>
  <c r="BF9" i="15"/>
  <c r="BJ9" i="15"/>
  <c r="BN9" i="15"/>
  <c r="G9" i="15"/>
  <c r="K9" i="15"/>
  <c r="O9" i="15"/>
  <c r="S9" i="15"/>
  <c r="W9" i="15"/>
  <c r="AA9" i="15"/>
  <c r="AE9" i="15"/>
  <c r="AI9" i="15"/>
  <c r="AM9" i="15"/>
  <c r="AQ9" i="15"/>
  <c r="AU9" i="15"/>
  <c r="AY9" i="15"/>
  <c r="BC9" i="15"/>
  <c r="BG9" i="15"/>
  <c r="BK9" i="15"/>
  <c r="BO9" i="15"/>
  <c r="H9" i="15"/>
  <c r="L9" i="15"/>
  <c r="P9" i="15"/>
  <c r="T9" i="15"/>
  <c r="X9" i="15"/>
  <c r="AB9" i="15"/>
  <c r="AF9" i="15"/>
  <c r="AJ9" i="15"/>
  <c r="AN9" i="15"/>
  <c r="AR9" i="15"/>
  <c r="AV9" i="15"/>
  <c r="AZ9" i="15"/>
  <c r="BD9" i="15"/>
  <c r="BH9" i="15"/>
  <c r="BL9" i="15"/>
  <c r="BP9" i="15"/>
  <c r="D9" i="15"/>
  <c r="H20" i="15"/>
  <c r="L20" i="15"/>
  <c r="P20" i="15"/>
  <c r="T20" i="15"/>
  <c r="X20" i="15"/>
  <c r="AB20" i="15"/>
  <c r="AF20" i="15"/>
  <c r="AJ20" i="15"/>
  <c r="AN20" i="15"/>
  <c r="AR20" i="15"/>
  <c r="AV20" i="15"/>
  <c r="AZ20" i="15"/>
  <c r="BD20" i="15"/>
  <c r="BH20" i="15"/>
  <c r="BL20" i="15"/>
  <c r="BP20" i="15"/>
  <c r="E20" i="15"/>
  <c r="I20" i="15"/>
  <c r="M20" i="15"/>
  <c r="Q20" i="15"/>
  <c r="U20" i="15"/>
  <c r="Y20" i="15"/>
  <c r="AC20" i="15"/>
  <c r="AG20" i="15"/>
  <c r="AK20" i="15"/>
  <c r="AO20" i="15"/>
  <c r="AS20" i="15"/>
  <c r="AW20" i="15"/>
  <c r="BA20" i="15"/>
  <c r="BE20" i="15"/>
  <c r="BI20" i="15"/>
  <c r="BM20" i="15"/>
  <c r="F20" i="15"/>
  <c r="J20" i="15"/>
  <c r="N20" i="15"/>
  <c r="R20" i="15"/>
  <c r="V20" i="15"/>
  <c r="Z20" i="15"/>
  <c r="AD20" i="15"/>
  <c r="AH20" i="15"/>
  <c r="AL20" i="15"/>
  <c r="AP20" i="15"/>
  <c r="AT20" i="15"/>
  <c r="AX20" i="15"/>
  <c r="BB20" i="15"/>
  <c r="BF20" i="15"/>
  <c r="BJ20" i="15"/>
  <c r="BN20" i="15"/>
  <c r="G20" i="15"/>
  <c r="K20" i="15"/>
  <c r="O20" i="15"/>
  <c r="S20" i="15"/>
  <c r="W20" i="15"/>
  <c r="AA20" i="15"/>
  <c r="AE20" i="15"/>
  <c r="AI20" i="15"/>
  <c r="AM20" i="15"/>
  <c r="AQ20" i="15"/>
  <c r="AU20" i="15"/>
  <c r="AY20" i="15"/>
  <c r="BC20" i="15"/>
  <c r="BG20" i="15"/>
  <c r="BK20" i="15"/>
  <c r="BO20" i="15"/>
  <c r="D20" i="15"/>
  <c r="E12" i="15"/>
  <c r="I12" i="15"/>
  <c r="M12" i="15"/>
  <c r="Q12" i="15"/>
  <c r="U12" i="15"/>
  <c r="Y12" i="15"/>
  <c r="AC12" i="15"/>
  <c r="AG12" i="15"/>
  <c r="AG11" i="15" s="1"/>
  <c r="AK12" i="15"/>
  <c r="AO12" i="15"/>
  <c r="AS12" i="15"/>
  <c r="AW12" i="15"/>
  <c r="AW11" i="15" s="1"/>
  <c r="BA12" i="15"/>
  <c r="BE12" i="15"/>
  <c r="BI12" i="15"/>
  <c r="BM12" i="15"/>
  <c r="BM11" i="15" s="1"/>
  <c r="F12" i="15"/>
  <c r="J12" i="15"/>
  <c r="N12" i="15"/>
  <c r="R12" i="15"/>
  <c r="V12" i="15"/>
  <c r="Z12" i="15"/>
  <c r="AD12" i="15"/>
  <c r="AH12" i="15"/>
  <c r="AL12" i="15"/>
  <c r="AP12" i="15"/>
  <c r="AT12" i="15"/>
  <c r="AX12" i="15"/>
  <c r="BB12" i="15"/>
  <c r="BF12" i="15"/>
  <c r="BJ12" i="15"/>
  <c r="BN12" i="15"/>
  <c r="G12" i="15"/>
  <c r="K12" i="15"/>
  <c r="O12" i="15"/>
  <c r="S12" i="15"/>
  <c r="S11" i="15" s="1"/>
  <c r="W12" i="15"/>
  <c r="AA12" i="15"/>
  <c r="AE12" i="15"/>
  <c r="AI12" i="15"/>
  <c r="AM12" i="15"/>
  <c r="AQ12" i="15"/>
  <c r="AU12" i="15"/>
  <c r="AY12" i="15"/>
  <c r="BC12" i="15"/>
  <c r="BG12" i="15"/>
  <c r="BK12" i="15"/>
  <c r="BO12" i="15"/>
  <c r="H12" i="15"/>
  <c r="L12" i="15"/>
  <c r="P12" i="15"/>
  <c r="T12" i="15"/>
  <c r="X12" i="15"/>
  <c r="AB12" i="15"/>
  <c r="AF12" i="15"/>
  <c r="AJ12" i="15"/>
  <c r="AN12" i="15"/>
  <c r="AR12" i="15"/>
  <c r="AV12" i="15"/>
  <c r="AZ12" i="15"/>
  <c r="BD12" i="15"/>
  <c r="BH12" i="15"/>
  <c r="BL12" i="15"/>
  <c r="BP12" i="15"/>
  <c r="D12" i="15"/>
  <c r="E47" i="15"/>
  <c r="I47" i="15"/>
  <c r="M47" i="15"/>
  <c r="Q47" i="15"/>
  <c r="U47" i="15"/>
  <c r="Y47" i="15"/>
  <c r="AC47" i="15"/>
  <c r="AG47" i="15"/>
  <c r="AK47" i="15"/>
  <c r="AO47" i="15"/>
  <c r="AS47" i="15"/>
  <c r="AW47" i="15"/>
  <c r="BA47" i="15"/>
  <c r="BE47" i="15"/>
  <c r="BI47" i="15"/>
  <c r="BM47" i="15"/>
  <c r="F47" i="15"/>
  <c r="J47" i="15"/>
  <c r="N47" i="15"/>
  <c r="R47" i="15"/>
  <c r="V47" i="15"/>
  <c r="Z47" i="15"/>
  <c r="AD47" i="15"/>
  <c r="AH47" i="15"/>
  <c r="AL47" i="15"/>
  <c r="AP47" i="15"/>
  <c r="AT47" i="15"/>
  <c r="AX47" i="15"/>
  <c r="BB47" i="15"/>
  <c r="BF47" i="15"/>
  <c r="BJ47" i="15"/>
  <c r="BN47" i="15"/>
  <c r="G47" i="15"/>
  <c r="K47" i="15"/>
  <c r="O47" i="15"/>
  <c r="S47" i="15"/>
  <c r="W47" i="15"/>
  <c r="AA47" i="15"/>
  <c r="AE47" i="15"/>
  <c r="AI47" i="15"/>
  <c r="AM47" i="15"/>
  <c r="AQ47" i="15"/>
  <c r="AU47" i="15"/>
  <c r="AY47" i="15"/>
  <c r="BC47" i="15"/>
  <c r="BG47" i="15"/>
  <c r="BK47" i="15"/>
  <c r="BO47" i="15"/>
  <c r="H47" i="15"/>
  <c r="L47" i="15"/>
  <c r="P47" i="15"/>
  <c r="T47" i="15"/>
  <c r="X47" i="15"/>
  <c r="AB47" i="15"/>
  <c r="AF47" i="15"/>
  <c r="AJ47" i="15"/>
  <c r="AN47" i="15"/>
  <c r="AR47" i="15"/>
  <c r="AV47" i="15"/>
  <c r="AZ47" i="15"/>
  <c r="BD47" i="15"/>
  <c r="BH47" i="15"/>
  <c r="BL47" i="15"/>
  <c r="BP47" i="15"/>
  <c r="D47" i="15"/>
  <c r="G34" i="15"/>
  <c r="K34" i="15"/>
  <c r="O34" i="15"/>
  <c r="S34" i="15"/>
  <c r="F34" i="15"/>
  <c r="J34" i="15"/>
  <c r="N34" i="15"/>
  <c r="R34" i="15"/>
  <c r="V34" i="15"/>
  <c r="Z34" i="15"/>
  <c r="AD34" i="15"/>
  <c r="AH34" i="15"/>
  <c r="AL34" i="15"/>
  <c r="AP34" i="15"/>
  <c r="AT34" i="15"/>
  <c r="AX34" i="15"/>
  <c r="BB34" i="15"/>
  <c r="BF34" i="15"/>
  <c r="BJ34" i="15"/>
  <c r="BN34" i="15"/>
  <c r="L34" i="15"/>
  <c r="T34" i="15"/>
  <c r="Y34" i="15"/>
  <c r="AE34" i="15"/>
  <c r="AJ34" i="15"/>
  <c r="AO34" i="15"/>
  <c r="AU34" i="15"/>
  <c r="AZ34" i="15"/>
  <c r="BE34" i="15"/>
  <c r="BK34" i="15"/>
  <c r="BP34" i="15"/>
  <c r="E34" i="15"/>
  <c r="M34" i="15"/>
  <c r="U34" i="15"/>
  <c r="AA34" i="15"/>
  <c r="AF34" i="15"/>
  <c r="AK34" i="15"/>
  <c r="AQ34" i="15"/>
  <c r="AV34" i="15"/>
  <c r="BA34" i="15"/>
  <c r="BG34" i="15"/>
  <c r="BL34" i="15"/>
  <c r="H34" i="15"/>
  <c r="P34" i="15"/>
  <c r="W34" i="15"/>
  <c r="AB34" i="15"/>
  <c r="AG34" i="15"/>
  <c r="AM34" i="15"/>
  <c r="AR34" i="15"/>
  <c r="AW34" i="15"/>
  <c r="BC34" i="15"/>
  <c r="BH34" i="15"/>
  <c r="BM34" i="15"/>
  <c r="I34" i="15"/>
  <c r="Q34" i="15"/>
  <c r="X34" i="15"/>
  <c r="AC34" i="15"/>
  <c r="AI34" i="15"/>
  <c r="AN34" i="15"/>
  <c r="AS34" i="15"/>
  <c r="AY34" i="15"/>
  <c r="BD34" i="15"/>
  <c r="BI34" i="15"/>
  <c r="BO34" i="15"/>
  <c r="D34" i="15"/>
  <c r="BK3" i="10"/>
  <c r="BL3" i="10"/>
  <c r="BM3" i="10"/>
  <c r="BN3" i="10"/>
  <c r="BO3" i="10"/>
  <c r="BP3" i="10"/>
  <c r="BJ3" i="10"/>
  <c r="BI3" i="10"/>
  <c r="BH3" i="10"/>
  <c r="BG3" i="10"/>
  <c r="BF3" i="10"/>
  <c r="BE3" i="10"/>
  <c r="BD3" i="10"/>
  <c r="BC3" i="10"/>
  <c r="BB3" i="10"/>
  <c r="BA3" i="10"/>
  <c r="AZ3" i="10"/>
  <c r="AY3" i="10"/>
  <c r="AX3" i="10"/>
  <c r="AW3" i="10"/>
  <c r="AV3" i="10"/>
  <c r="AU3" i="10"/>
  <c r="AT3" i="10"/>
  <c r="AS3" i="10"/>
  <c r="AR3" i="10"/>
  <c r="AQ3" i="10"/>
  <c r="AP3" i="10"/>
  <c r="AO3" i="10"/>
  <c r="AN3" i="10"/>
  <c r="AM3" i="10"/>
  <c r="AL3" i="10"/>
  <c r="AK3" i="10"/>
  <c r="AJ3" i="10"/>
  <c r="AI3" i="10"/>
  <c r="AH3" i="10"/>
  <c r="AG3" i="10"/>
  <c r="AF3" i="10"/>
  <c r="AE3" i="10"/>
  <c r="AD3" i="10"/>
  <c r="AC3" i="10"/>
  <c r="AB3" i="10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G3" i="10"/>
  <c r="F3" i="10"/>
  <c r="E3" i="10"/>
  <c r="D3" i="10"/>
  <c r="C71" i="10"/>
  <c r="B71" i="10"/>
  <c r="A71" i="10"/>
  <c r="C70" i="10"/>
  <c r="B70" i="10"/>
  <c r="A70" i="10"/>
  <c r="C69" i="10"/>
  <c r="B69" i="10"/>
  <c r="A69" i="10"/>
  <c r="C68" i="10"/>
  <c r="B68" i="10"/>
  <c r="A68" i="10"/>
  <c r="C67" i="10"/>
  <c r="B67" i="10"/>
  <c r="A67" i="10"/>
  <c r="C66" i="10"/>
  <c r="B66" i="10"/>
  <c r="A66" i="10"/>
  <c r="C65" i="10"/>
  <c r="B65" i="10"/>
  <c r="A65" i="10"/>
  <c r="C64" i="10"/>
  <c r="B64" i="10"/>
  <c r="A64" i="10"/>
  <c r="C63" i="10"/>
  <c r="B63" i="10"/>
  <c r="A63" i="10"/>
  <c r="C62" i="10"/>
  <c r="B62" i="10"/>
  <c r="A62" i="10"/>
  <c r="C61" i="10"/>
  <c r="B61" i="10"/>
  <c r="A61" i="10"/>
  <c r="C60" i="10"/>
  <c r="B60" i="10"/>
  <c r="A60" i="10"/>
  <c r="B59" i="10"/>
  <c r="A59" i="10"/>
  <c r="C58" i="10"/>
  <c r="B58" i="10"/>
  <c r="A58" i="10"/>
  <c r="C57" i="10"/>
  <c r="B57" i="10"/>
  <c r="A57" i="10"/>
  <c r="C56" i="10"/>
  <c r="B56" i="10"/>
  <c r="A56" i="10"/>
  <c r="C55" i="10"/>
  <c r="B55" i="10"/>
  <c r="A55" i="10"/>
  <c r="C54" i="10"/>
  <c r="B54" i="10"/>
  <c r="A54" i="10"/>
  <c r="C53" i="10"/>
  <c r="B53" i="10"/>
  <c r="A53" i="10"/>
  <c r="C52" i="10"/>
  <c r="B52" i="10"/>
  <c r="A52" i="10"/>
  <c r="C51" i="10"/>
  <c r="B51" i="10"/>
  <c r="A51" i="10"/>
  <c r="C50" i="10"/>
  <c r="B50" i="10"/>
  <c r="A50" i="10"/>
  <c r="C49" i="10"/>
  <c r="B49" i="10"/>
  <c r="A49" i="10"/>
  <c r="C48" i="10"/>
  <c r="B48" i="10"/>
  <c r="A48" i="10"/>
  <c r="C47" i="10"/>
  <c r="B47" i="10"/>
  <c r="A47" i="10"/>
  <c r="C46" i="10"/>
  <c r="B46" i="10"/>
  <c r="A46" i="10"/>
  <c r="C45" i="10"/>
  <c r="B45" i="10"/>
  <c r="A45" i="10"/>
  <c r="C44" i="10"/>
  <c r="B44" i="10"/>
  <c r="A44" i="10"/>
  <c r="C43" i="10"/>
  <c r="B43" i="10"/>
  <c r="A43" i="10"/>
  <c r="C42" i="10"/>
  <c r="B42" i="10"/>
  <c r="A42" i="10"/>
  <c r="C41" i="10"/>
  <c r="B41" i="10"/>
  <c r="A41" i="10"/>
  <c r="C40" i="10"/>
  <c r="B40" i="10"/>
  <c r="A40" i="10"/>
  <c r="C39" i="10"/>
  <c r="B39" i="10"/>
  <c r="A39" i="10"/>
  <c r="C38" i="10"/>
  <c r="B38" i="10"/>
  <c r="A38" i="10"/>
  <c r="C37" i="10"/>
  <c r="B37" i="10"/>
  <c r="A37" i="10"/>
  <c r="C36" i="10"/>
  <c r="B36" i="10"/>
  <c r="A36" i="10"/>
  <c r="C35" i="10"/>
  <c r="B35" i="10"/>
  <c r="A35" i="10"/>
  <c r="C34" i="10"/>
  <c r="B34" i="10"/>
  <c r="A34" i="10"/>
  <c r="C33" i="10"/>
  <c r="B33" i="10"/>
  <c r="A33" i="10"/>
  <c r="C32" i="10"/>
  <c r="B32" i="10"/>
  <c r="A32" i="10"/>
  <c r="C31" i="10"/>
  <c r="B31" i="10"/>
  <c r="A31" i="10"/>
  <c r="C30" i="10"/>
  <c r="B30" i="10"/>
  <c r="A30" i="10"/>
  <c r="C29" i="10"/>
  <c r="B29" i="10"/>
  <c r="A29" i="10"/>
  <c r="C28" i="10"/>
  <c r="B28" i="10"/>
  <c r="A28" i="10"/>
  <c r="C27" i="10"/>
  <c r="B27" i="10"/>
  <c r="A27" i="10"/>
  <c r="C26" i="10"/>
  <c r="B26" i="10"/>
  <c r="A26" i="10"/>
  <c r="C25" i="10"/>
  <c r="B25" i="10"/>
  <c r="A25" i="10"/>
  <c r="C24" i="10"/>
  <c r="B24" i="10"/>
  <c r="A24" i="10"/>
  <c r="C23" i="10"/>
  <c r="B23" i="10"/>
  <c r="A23" i="10"/>
  <c r="C22" i="10"/>
  <c r="B22" i="10"/>
  <c r="A22" i="10"/>
  <c r="C21" i="10"/>
  <c r="B21" i="10"/>
  <c r="A21" i="10"/>
  <c r="C20" i="10"/>
  <c r="B20" i="10"/>
  <c r="A20" i="10"/>
  <c r="C19" i="10"/>
  <c r="B19" i="10"/>
  <c r="A19" i="10"/>
  <c r="C18" i="10"/>
  <c r="B18" i="10"/>
  <c r="A18" i="10"/>
  <c r="C17" i="10"/>
  <c r="B17" i="10"/>
  <c r="A17" i="10"/>
  <c r="C16" i="10"/>
  <c r="B16" i="10"/>
  <c r="A16" i="10"/>
  <c r="C15" i="10"/>
  <c r="B15" i="10"/>
  <c r="A15" i="10"/>
  <c r="C14" i="10"/>
  <c r="B14" i="10"/>
  <c r="A14" i="10"/>
  <c r="C13" i="10"/>
  <c r="B13" i="10"/>
  <c r="A13" i="10"/>
  <c r="C12" i="10"/>
  <c r="B12" i="10"/>
  <c r="A12" i="10"/>
  <c r="C11" i="10"/>
  <c r="B11" i="10"/>
  <c r="A11" i="10"/>
  <c r="C10" i="10"/>
  <c r="B10" i="10"/>
  <c r="A10" i="10"/>
  <c r="C9" i="10"/>
  <c r="B9" i="10"/>
  <c r="A9" i="10"/>
  <c r="C8" i="10"/>
  <c r="B8" i="10"/>
  <c r="A8" i="10"/>
  <c r="C7" i="10"/>
  <c r="B7" i="10"/>
  <c r="A7" i="10"/>
  <c r="B6" i="10"/>
  <c r="A6" i="10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T24" i="15" l="1"/>
  <c r="T23" i="15" s="1"/>
  <c r="AI24" i="15"/>
  <c r="AI23" i="15" s="1"/>
  <c r="AJ24" i="15"/>
  <c r="AJ23" i="15" s="1"/>
  <c r="AY24" i="15"/>
  <c r="AY23" i="15" s="1"/>
  <c r="BM24" i="15"/>
  <c r="BM23" i="15" s="1"/>
  <c r="BQ68" i="15"/>
  <c r="BQ33" i="15"/>
  <c r="BQ34" i="15"/>
  <c r="BQ47" i="15"/>
  <c r="BQ9" i="15"/>
  <c r="BQ57" i="15"/>
  <c r="BQ35" i="15"/>
  <c r="BL24" i="15"/>
  <c r="BL23" i="15" s="1"/>
  <c r="BK24" i="15"/>
  <c r="BK23" i="15" s="1"/>
  <c r="BQ32" i="15"/>
  <c r="BQ45" i="15"/>
  <c r="S17" i="15"/>
  <c r="S16" i="15" s="1"/>
  <c r="BQ19" i="15"/>
  <c r="BQ26" i="15"/>
  <c r="BQ63" i="15"/>
  <c r="BQ44" i="15"/>
  <c r="BQ28" i="15"/>
  <c r="BQ30" i="15"/>
  <c r="BQ43" i="15"/>
  <c r="BQ15" i="15"/>
  <c r="BQ27" i="15"/>
  <c r="BQ21" i="15"/>
  <c r="AK60" i="15"/>
  <c r="AK59" i="15" s="1"/>
  <c r="E60" i="15"/>
  <c r="E59" i="15" s="1"/>
  <c r="BD60" i="15"/>
  <c r="BD59" i="15" s="1"/>
  <c r="AN60" i="15"/>
  <c r="AN59" i="15" s="1"/>
  <c r="X60" i="15"/>
  <c r="X59" i="15" s="1"/>
  <c r="H60" i="15"/>
  <c r="H59" i="15" s="1"/>
  <c r="BQ48" i="15"/>
  <c r="D17" i="15"/>
  <c r="D16" i="15" s="1"/>
  <c r="BB17" i="15"/>
  <c r="BB16" i="15" s="1"/>
  <c r="AL17" i="15"/>
  <c r="AL16" i="15" s="1"/>
  <c r="V17" i="15"/>
  <c r="V16" i="15" s="1"/>
  <c r="F17" i="15"/>
  <c r="F16" i="15" s="1"/>
  <c r="AK17" i="15"/>
  <c r="AK16" i="15" s="1"/>
  <c r="U17" i="15"/>
  <c r="U16" i="15" s="1"/>
  <c r="E17" i="15"/>
  <c r="E16" i="15" s="1"/>
  <c r="BD17" i="15"/>
  <c r="BD16" i="15" s="1"/>
  <c r="AN17" i="15"/>
  <c r="AN16" i="15" s="1"/>
  <c r="X17" i="15"/>
  <c r="X16" i="15" s="1"/>
  <c r="H17" i="15"/>
  <c r="H16" i="15" s="1"/>
  <c r="BQ13" i="15"/>
  <c r="BP11" i="15"/>
  <c r="AZ11" i="15"/>
  <c r="AJ11" i="15"/>
  <c r="T11" i="15"/>
  <c r="BO11" i="15"/>
  <c r="AY11" i="15"/>
  <c r="AI11" i="15"/>
  <c r="BN11" i="15"/>
  <c r="AX11" i="15"/>
  <c r="AH11" i="15"/>
  <c r="R11" i="15"/>
  <c r="Q11" i="15"/>
  <c r="BQ20" i="15"/>
  <c r="BQ53" i="15"/>
  <c r="BQ8" i="15"/>
  <c r="BD7" i="15"/>
  <c r="AN7" i="15"/>
  <c r="X7" i="15"/>
  <c r="H7" i="15"/>
  <c r="BC7" i="15"/>
  <c r="AM7" i="15"/>
  <c r="W7" i="15"/>
  <c r="G7" i="15"/>
  <c r="BB7" i="15"/>
  <c r="AL7" i="15"/>
  <c r="V7" i="15"/>
  <c r="F7" i="15"/>
  <c r="BA7" i="15"/>
  <c r="AK7" i="15"/>
  <c r="U7" i="15"/>
  <c r="E7" i="15"/>
  <c r="BK60" i="15"/>
  <c r="BK59" i="15" s="1"/>
  <c r="AE60" i="15"/>
  <c r="AE59" i="15" s="1"/>
  <c r="AC60" i="15"/>
  <c r="AC59" i="15" s="1"/>
  <c r="BO60" i="15"/>
  <c r="BO59" i="15" s="1"/>
  <c r="AI60" i="15"/>
  <c r="AI59" i="15" s="1"/>
  <c r="BM60" i="15"/>
  <c r="BM59" i="15" s="1"/>
  <c r="AG60" i="15"/>
  <c r="AG59" i="15" s="1"/>
  <c r="BP60" i="15"/>
  <c r="BP59" i="15" s="1"/>
  <c r="AZ60" i="15"/>
  <c r="AZ59" i="15" s="1"/>
  <c r="AJ60" i="15"/>
  <c r="AJ59" i="15" s="1"/>
  <c r="T60" i="15"/>
  <c r="T59" i="15" s="1"/>
  <c r="BN60" i="15"/>
  <c r="BN59" i="15" s="1"/>
  <c r="AX60" i="15"/>
  <c r="AX59" i="15" s="1"/>
  <c r="AH60" i="15"/>
  <c r="AH59" i="15" s="1"/>
  <c r="R60" i="15"/>
  <c r="R59" i="15" s="1"/>
  <c r="BQ69" i="15"/>
  <c r="BQ52" i="15"/>
  <c r="BQ46" i="15"/>
  <c r="BQ62" i="15"/>
  <c r="G8" i="10"/>
  <c r="K8" i="10"/>
  <c r="O8" i="10"/>
  <c r="S8" i="10"/>
  <c r="W8" i="10"/>
  <c r="AA8" i="10"/>
  <c r="AE8" i="10"/>
  <c r="AI8" i="10"/>
  <c r="AM8" i="10"/>
  <c r="AQ8" i="10"/>
  <c r="AU8" i="10"/>
  <c r="AY8" i="10"/>
  <c r="BC8" i="10"/>
  <c r="BG8" i="10"/>
  <c r="BK8" i="10"/>
  <c r="BO8" i="10"/>
  <c r="H8" i="10"/>
  <c r="L8" i="10"/>
  <c r="P8" i="10"/>
  <c r="T8" i="10"/>
  <c r="X8" i="10"/>
  <c r="AB8" i="10"/>
  <c r="AF8" i="10"/>
  <c r="AJ8" i="10"/>
  <c r="AN8" i="10"/>
  <c r="AR8" i="10"/>
  <c r="AV8" i="10"/>
  <c r="AZ8" i="10"/>
  <c r="BD8" i="10"/>
  <c r="BH8" i="10"/>
  <c r="BL8" i="10"/>
  <c r="BP8" i="10"/>
  <c r="I8" i="10"/>
  <c r="Q8" i="10"/>
  <c r="Y8" i="10"/>
  <c r="AG8" i="10"/>
  <c r="AO8" i="10"/>
  <c r="AW8" i="10"/>
  <c r="BE8" i="10"/>
  <c r="BM8" i="10"/>
  <c r="J8" i="10"/>
  <c r="R8" i="10"/>
  <c r="Z8" i="10"/>
  <c r="AH8" i="10"/>
  <c r="AP8" i="10"/>
  <c r="AX8" i="10"/>
  <c r="BF8" i="10"/>
  <c r="BN8" i="10"/>
  <c r="E8" i="10"/>
  <c r="M8" i="10"/>
  <c r="U8" i="10"/>
  <c r="AC8" i="10"/>
  <c r="AK8" i="10"/>
  <c r="AS8" i="10"/>
  <c r="BA8" i="10"/>
  <c r="BI8" i="10"/>
  <c r="F8" i="10"/>
  <c r="AL8" i="10"/>
  <c r="N8" i="10"/>
  <c r="AT8" i="10"/>
  <c r="V8" i="10"/>
  <c r="BB8" i="10"/>
  <c r="AD8" i="10"/>
  <c r="BJ8" i="10"/>
  <c r="H32" i="10"/>
  <c r="L32" i="10"/>
  <c r="P32" i="10"/>
  <c r="T32" i="10"/>
  <c r="X32" i="10"/>
  <c r="AB32" i="10"/>
  <c r="AF32" i="10"/>
  <c r="AJ32" i="10"/>
  <c r="AN32" i="10"/>
  <c r="AR32" i="10"/>
  <c r="AV32" i="10"/>
  <c r="AZ32" i="10"/>
  <c r="BD32" i="10"/>
  <c r="BH32" i="10"/>
  <c r="BL32" i="10"/>
  <c r="BP32" i="10"/>
  <c r="E32" i="10"/>
  <c r="I32" i="10"/>
  <c r="M32" i="10"/>
  <c r="Q32" i="10"/>
  <c r="U32" i="10"/>
  <c r="Y32" i="10"/>
  <c r="AC32" i="10"/>
  <c r="AG32" i="10"/>
  <c r="AK32" i="10"/>
  <c r="AO32" i="10"/>
  <c r="AS32" i="10"/>
  <c r="AW32" i="10"/>
  <c r="BA32" i="10"/>
  <c r="BE32" i="10"/>
  <c r="BI32" i="10"/>
  <c r="BM32" i="10"/>
  <c r="F32" i="10"/>
  <c r="J32" i="10"/>
  <c r="N32" i="10"/>
  <c r="R32" i="10"/>
  <c r="V32" i="10"/>
  <c r="Z32" i="10"/>
  <c r="AD32" i="10"/>
  <c r="AH32" i="10"/>
  <c r="AL32" i="10"/>
  <c r="AP32" i="10"/>
  <c r="AT32" i="10"/>
  <c r="AX32" i="10"/>
  <c r="BB32" i="10"/>
  <c r="BF32" i="10"/>
  <c r="BJ32" i="10"/>
  <c r="BN32" i="10"/>
  <c r="S32" i="10"/>
  <c r="AI32" i="10"/>
  <c r="AY32" i="10"/>
  <c r="BO32" i="10"/>
  <c r="G32" i="10"/>
  <c r="W32" i="10"/>
  <c r="AM32" i="10"/>
  <c r="BC32" i="10"/>
  <c r="K32" i="10"/>
  <c r="AA32" i="10"/>
  <c r="AQ32" i="10"/>
  <c r="BG32" i="10"/>
  <c r="O32" i="10"/>
  <c r="BK32" i="10"/>
  <c r="AE32" i="10"/>
  <c r="AU32" i="10"/>
  <c r="H44" i="10"/>
  <c r="L44" i="10"/>
  <c r="P44" i="10"/>
  <c r="T44" i="10"/>
  <c r="X44" i="10"/>
  <c r="AB44" i="10"/>
  <c r="AF44" i="10"/>
  <c r="AJ44" i="10"/>
  <c r="AN44" i="10"/>
  <c r="AR44" i="10"/>
  <c r="AV44" i="10"/>
  <c r="AZ44" i="10"/>
  <c r="BD44" i="10"/>
  <c r="BH44" i="10"/>
  <c r="BL44" i="10"/>
  <c r="BP44" i="10"/>
  <c r="E44" i="10"/>
  <c r="I44" i="10"/>
  <c r="M44" i="10"/>
  <c r="Q44" i="10"/>
  <c r="U44" i="10"/>
  <c r="Y44" i="10"/>
  <c r="AC44" i="10"/>
  <c r="AG44" i="10"/>
  <c r="AK44" i="10"/>
  <c r="AO44" i="10"/>
  <c r="AS44" i="10"/>
  <c r="AW44" i="10"/>
  <c r="BA44" i="10"/>
  <c r="BE44" i="10"/>
  <c r="BI44" i="10"/>
  <c r="BM44" i="10"/>
  <c r="F44" i="10"/>
  <c r="J44" i="10"/>
  <c r="N44" i="10"/>
  <c r="R44" i="10"/>
  <c r="V44" i="10"/>
  <c r="Z44" i="10"/>
  <c r="AD44" i="10"/>
  <c r="AH44" i="10"/>
  <c r="AL44" i="10"/>
  <c r="AP44" i="10"/>
  <c r="AT44" i="10"/>
  <c r="AX44" i="10"/>
  <c r="BB44" i="10"/>
  <c r="BF44" i="10"/>
  <c r="BJ44" i="10"/>
  <c r="BN44" i="10"/>
  <c r="S44" i="10"/>
  <c r="AI44" i="10"/>
  <c r="AY44" i="10"/>
  <c r="BO44" i="10"/>
  <c r="G44" i="10"/>
  <c r="W44" i="10"/>
  <c r="AM44" i="10"/>
  <c r="BC44" i="10"/>
  <c r="K44" i="10"/>
  <c r="AA44" i="10"/>
  <c r="AQ44" i="10"/>
  <c r="BG44" i="10"/>
  <c r="O44" i="10"/>
  <c r="AE44" i="10"/>
  <c r="BK44" i="10"/>
  <c r="AU44" i="10"/>
  <c r="S24" i="15"/>
  <c r="S23" i="15" s="1"/>
  <c r="Z40" i="15"/>
  <c r="Y40" i="15"/>
  <c r="BH40" i="15"/>
  <c r="BG40" i="15"/>
  <c r="AR55" i="15"/>
  <c r="AR54" i="15" s="1"/>
  <c r="AQ55" i="15"/>
  <c r="AQ54" i="15" s="1"/>
  <c r="AP55" i="15"/>
  <c r="AP54" i="15" s="1"/>
  <c r="AO55" i="15"/>
  <c r="AO54" i="15" s="1"/>
  <c r="G20" i="10"/>
  <c r="K20" i="10"/>
  <c r="O20" i="10"/>
  <c r="S20" i="10"/>
  <c r="H20" i="10"/>
  <c r="M20" i="10"/>
  <c r="R20" i="10"/>
  <c r="W20" i="10"/>
  <c r="AA20" i="10"/>
  <c r="AE20" i="10"/>
  <c r="AI20" i="10"/>
  <c r="AM20" i="10"/>
  <c r="AQ20" i="10"/>
  <c r="AU20" i="10"/>
  <c r="AY20" i="10"/>
  <c r="BC20" i="10"/>
  <c r="BG20" i="10"/>
  <c r="BK20" i="10"/>
  <c r="BO20" i="10"/>
  <c r="I20" i="10"/>
  <c r="N20" i="10"/>
  <c r="T20" i="10"/>
  <c r="X20" i="10"/>
  <c r="AB20" i="10"/>
  <c r="AF20" i="10"/>
  <c r="AJ20" i="10"/>
  <c r="AN20" i="10"/>
  <c r="AR20" i="10"/>
  <c r="AV20" i="10"/>
  <c r="AZ20" i="10"/>
  <c r="BD20" i="10"/>
  <c r="BH20" i="10"/>
  <c r="BL20" i="10"/>
  <c r="BP20" i="10"/>
  <c r="J20" i="10"/>
  <c r="U20" i="10"/>
  <c r="AC20" i="10"/>
  <c r="AK20" i="10"/>
  <c r="AS20" i="10"/>
  <c r="BA20" i="10"/>
  <c r="BI20" i="10"/>
  <c r="L20" i="10"/>
  <c r="V20" i="10"/>
  <c r="AD20" i="10"/>
  <c r="AL20" i="10"/>
  <c r="AT20" i="10"/>
  <c r="BB20" i="10"/>
  <c r="BJ20" i="10"/>
  <c r="E20" i="10"/>
  <c r="P20" i="10"/>
  <c r="Y20" i="10"/>
  <c r="AG20" i="10"/>
  <c r="AO20" i="10"/>
  <c r="AW20" i="10"/>
  <c r="BE20" i="10"/>
  <c r="BM20" i="10"/>
  <c r="AH20" i="10"/>
  <c r="BN20" i="10"/>
  <c r="F20" i="10"/>
  <c r="AP20" i="10"/>
  <c r="Q20" i="10"/>
  <c r="AX20" i="10"/>
  <c r="Z20" i="10"/>
  <c r="BF20" i="10"/>
  <c r="H28" i="10"/>
  <c r="L28" i="10"/>
  <c r="P28" i="10"/>
  <c r="T28" i="10"/>
  <c r="X28" i="10"/>
  <c r="AB28" i="10"/>
  <c r="AF28" i="10"/>
  <c r="AJ28" i="10"/>
  <c r="AN28" i="10"/>
  <c r="AR28" i="10"/>
  <c r="AV28" i="10"/>
  <c r="AZ28" i="10"/>
  <c r="BD28" i="10"/>
  <c r="BH28" i="10"/>
  <c r="BL28" i="10"/>
  <c r="BP28" i="10"/>
  <c r="E28" i="10"/>
  <c r="I28" i="10"/>
  <c r="M28" i="10"/>
  <c r="Q28" i="10"/>
  <c r="U28" i="10"/>
  <c r="Y28" i="10"/>
  <c r="AC28" i="10"/>
  <c r="AG28" i="10"/>
  <c r="AK28" i="10"/>
  <c r="AO28" i="10"/>
  <c r="AS28" i="10"/>
  <c r="AW28" i="10"/>
  <c r="BA28" i="10"/>
  <c r="BE28" i="10"/>
  <c r="BI28" i="10"/>
  <c r="BM28" i="10"/>
  <c r="F28" i="10"/>
  <c r="J28" i="10"/>
  <c r="N28" i="10"/>
  <c r="R28" i="10"/>
  <c r="V28" i="10"/>
  <c r="Z28" i="10"/>
  <c r="AD28" i="10"/>
  <c r="AH28" i="10"/>
  <c r="AL28" i="10"/>
  <c r="AP28" i="10"/>
  <c r="AT28" i="10"/>
  <c r="AX28" i="10"/>
  <c r="BB28" i="10"/>
  <c r="BF28" i="10"/>
  <c r="BJ28" i="10"/>
  <c r="BN28" i="10"/>
  <c r="S28" i="10"/>
  <c r="AI28" i="10"/>
  <c r="AY28" i="10"/>
  <c r="BO28" i="10"/>
  <c r="G28" i="10"/>
  <c r="W28" i="10"/>
  <c r="AM28" i="10"/>
  <c r="BC28" i="10"/>
  <c r="K28" i="10"/>
  <c r="AA28" i="10"/>
  <c r="AQ28" i="10"/>
  <c r="BG28" i="10"/>
  <c r="O28" i="10"/>
  <c r="BK28" i="10"/>
  <c r="AE28" i="10"/>
  <c r="AU28" i="10"/>
  <c r="G67" i="10"/>
  <c r="K67" i="10"/>
  <c r="O67" i="10"/>
  <c r="S67" i="10"/>
  <c r="W67" i="10"/>
  <c r="AA67" i="10"/>
  <c r="AE67" i="10"/>
  <c r="AI67" i="10"/>
  <c r="AM67" i="10"/>
  <c r="AQ67" i="10"/>
  <c r="AU67" i="10"/>
  <c r="AY67" i="10"/>
  <c r="BC67" i="10"/>
  <c r="BG67" i="10"/>
  <c r="BK67" i="10"/>
  <c r="BO67" i="10"/>
  <c r="H67" i="10"/>
  <c r="L67" i="10"/>
  <c r="P67" i="10"/>
  <c r="T67" i="10"/>
  <c r="X67" i="10"/>
  <c r="AB67" i="10"/>
  <c r="AF67" i="10"/>
  <c r="AJ67" i="10"/>
  <c r="AN67" i="10"/>
  <c r="AR67" i="10"/>
  <c r="AV67" i="10"/>
  <c r="AZ67" i="10"/>
  <c r="BD67" i="10"/>
  <c r="BH67" i="10"/>
  <c r="BL67" i="10"/>
  <c r="BP67" i="10"/>
  <c r="E67" i="10"/>
  <c r="I67" i="10"/>
  <c r="M67" i="10"/>
  <c r="Q67" i="10"/>
  <c r="U67" i="10"/>
  <c r="Y67" i="10"/>
  <c r="AC67" i="10"/>
  <c r="AG67" i="10"/>
  <c r="AK67" i="10"/>
  <c r="AO67" i="10"/>
  <c r="AS67" i="10"/>
  <c r="AW67" i="10"/>
  <c r="BA67" i="10"/>
  <c r="BE67" i="10"/>
  <c r="BI67" i="10"/>
  <c r="BM67" i="10"/>
  <c r="J67" i="10"/>
  <c r="Z67" i="10"/>
  <c r="AP67" i="10"/>
  <c r="BF67" i="10"/>
  <c r="AH67" i="10"/>
  <c r="BN67" i="10"/>
  <c r="V67" i="10"/>
  <c r="BB67" i="10"/>
  <c r="N67" i="10"/>
  <c r="AD67" i="10"/>
  <c r="AT67" i="10"/>
  <c r="BJ67" i="10"/>
  <c r="R67" i="10"/>
  <c r="AX67" i="10"/>
  <c r="F67" i="10"/>
  <c r="AL67" i="10"/>
  <c r="BP24" i="15"/>
  <c r="BP23" i="15" s="1"/>
  <c r="BO24" i="15"/>
  <c r="BO23" i="15" s="1"/>
  <c r="BN24" i="15"/>
  <c r="BN23" i="15" s="1"/>
  <c r="R24" i="15"/>
  <c r="R23" i="15" s="1"/>
  <c r="Q24" i="15"/>
  <c r="Q23" i="15" s="1"/>
  <c r="BQ25" i="15"/>
  <c r="J40" i="15"/>
  <c r="I40" i="15"/>
  <c r="AB40" i="15"/>
  <c r="K40" i="15"/>
  <c r="D65" i="15"/>
  <c r="BH55" i="15"/>
  <c r="BH54" i="15" s="1"/>
  <c r="BG55" i="15"/>
  <c r="BG54" i="15" s="1"/>
  <c r="BF55" i="15"/>
  <c r="BF54" i="15" s="1"/>
  <c r="BE55" i="15"/>
  <c r="BE54" i="15" s="1"/>
  <c r="AM17" i="15"/>
  <c r="AM16" i="15" s="1"/>
  <c r="BA17" i="15"/>
  <c r="BA16" i="15" s="1"/>
  <c r="H31" i="10"/>
  <c r="L31" i="10"/>
  <c r="P31" i="10"/>
  <c r="T31" i="10"/>
  <c r="X31" i="10"/>
  <c r="AB31" i="10"/>
  <c r="AF31" i="10"/>
  <c r="AJ31" i="10"/>
  <c r="AN31" i="10"/>
  <c r="AR31" i="10"/>
  <c r="AV31" i="10"/>
  <c r="AZ31" i="10"/>
  <c r="BD31" i="10"/>
  <c r="BH31" i="10"/>
  <c r="BL31" i="10"/>
  <c r="BP31" i="10"/>
  <c r="E31" i="10"/>
  <c r="I31" i="10"/>
  <c r="M31" i="10"/>
  <c r="Q31" i="10"/>
  <c r="U31" i="10"/>
  <c r="Y31" i="10"/>
  <c r="AC31" i="10"/>
  <c r="AG31" i="10"/>
  <c r="AK31" i="10"/>
  <c r="AO31" i="10"/>
  <c r="AS31" i="10"/>
  <c r="AW31" i="10"/>
  <c r="BA31" i="10"/>
  <c r="BE31" i="10"/>
  <c r="BI31" i="10"/>
  <c r="BM31" i="10"/>
  <c r="F31" i="10"/>
  <c r="J31" i="10"/>
  <c r="N31" i="10"/>
  <c r="R31" i="10"/>
  <c r="V31" i="10"/>
  <c r="Z31" i="10"/>
  <c r="AD31" i="10"/>
  <c r="AH31" i="10"/>
  <c r="AL31" i="10"/>
  <c r="AP31" i="10"/>
  <c r="AT31" i="10"/>
  <c r="AX31" i="10"/>
  <c r="BB31" i="10"/>
  <c r="BF31" i="10"/>
  <c r="BJ31" i="10"/>
  <c r="BN31" i="10"/>
  <c r="S31" i="10"/>
  <c r="AI31" i="10"/>
  <c r="AY31" i="10"/>
  <c r="BO31" i="10"/>
  <c r="G31" i="10"/>
  <c r="W31" i="10"/>
  <c r="AM31" i="10"/>
  <c r="BC31" i="10"/>
  <c r="K31" i="10"/>
  <c r="AA31" i="10"/>
  <c r="AQ31" i="10"/>
  <c r="BG31" i="10"/>
  <c r="O31" i="10"/>
  <c r="AE31" i="10"/>
  <c r="BK31" i="10"/>
  <c r="AU31" i="10"/>
  <c r="H43" i="10"/>
  <c r="L43" i="10"/>
  <c r="P43" i="10"/>
  <c r="T43" i="10"/>
  <c r="X43" i="10"/>
  <c r="AB43" i="10"/>
  <c r="AF43" i="10"/>
  <c r="AJ43" i="10"/>
  <c r="AN43" i="10"/>
  <c r="AR43" i="10"/>
  <c r="AV43" i="10"/>
  <c r="AZ43" i="10"/>
  <c r="BD43" i="10"/>
  <c r="BH43" i="10"/>
  <c r="BL43" i="10"/>
  <c r="BP43" i="10"/>
  <c r="E43" i="10"/>
  <c r="I43" i="10"/>
  <c r="M43" i="10"/>
  <c r="Q43" i="10"/>
  <c r="U43" i="10"/>
  <c r="Y43" i="10"/>
  <c r="AC43" i="10"/>
  <c r="AG43" i="10"/>
  <c r="AK43" i="10"/>
  <c r="AO43" i="10"/>
  <c r="AS43" i="10"/>
  <c r="AW43" i="10"/>
  <c r="BA43" i="10"/>
  <c r="BE43" i="10"/>
  <c r="BI43" i="10"/>
  <c r="BM43" i="10"/>
  <c r="F43" i="10"/>
  <c r="J43" i="10"/>
  <c r="N43" i="10"/>
  <c r="R43" i="10"/>
  <c r="V43" i="10"/>
  <c r="Z43" i="10"/>
  <c r="AD43" i="10"/>
  <c r="AH43" i="10"/>
  <c r="AL43" i="10"/>
  <c r="AP43" i="10"/>
  <c r="AT43" i="10"/>
  <c r="AX43" i="10"/>
  <c r="BB43" i="10"/>
  <c r="BF43" i="10"/>
  <c r="BJ43" i="10"/>
  <c r="BN43" i="10"/>
  <c r="S43" i="10"/>
  <c r="AI43" i="10"/>
  <c r="AY43" i="10"/>
  <c r="BO43" i="10"/>
  <c r="G43" i="10"/>
  <c r="W43" i="10"/>
  <c r="AM43" i="10"/>
  <c r="BC43" i="10"/>
  <c r="K43" i="10"/>
  <c r="AA43" i="10"/>
  <c r="AQ43" i="10"/>
  <c r="BG43" i="10"/>
  <c r="O43" i="10"/>
  <c r="BK43" i="10"/>
  <c r="AE43" i="10"/>
  <c r="AU43" i="10"/>
  <c r="G51" i="10"/>
  <c r="K51" i="10"/>
  <c r="O51" i="10"/>
  <c r="S51" i="10"/>
  <c r="W51" i="10"/>
  <c r="AA51" i="10"/>
  <c r="AE51" i="10"/>
  <c r="AI51" i="10"/>
  <c r="AM51" i="10"/>
  <c r="AQ51" i="10"/>
  <c r="AU51" i="10"/>
  <c r="AY51" i="10"/>
  <c r="BC51" i="10"/>
  <c r="BG51" i="10"/>
  <c r="BK51" i="10"/>
  <c r="BO51" i="10"/>
  <c r="H51" i="10"/>
  <c r="L51" i="10"/>
  <c r="P51" i="10"/>
  <c r="T51" i="10"/>
  <c r="X51" i="10"/>
  <c r="AB51" i="10"/>
  <c r="AF51" i="10"/>
  <c r="AJ51" i="10"/>
  <c r="AN51" i="10"/>
  <c r="AR51" i="10"/>
  <c r="AV51" i="10"/>
  <c r="AZ51" i="10"/>
  <c r="BD51" i="10"/>
  <c r="BH51" i="10"/>
  <c r="BL51" i="10"/>
  <c r="BP51" i="10"/>
  <c r="E51" i="10"/>
  <c r="I51" i="10"/>
  <c r="M51" i="10"/>
  <c r="Q51" i="10"/>
  <c r="U51" i="10"/>
  <c r="Y51" i="10"/>
  <c r="AC51" i="10"/>
  <c r="AG51" i="10"/>
  <c r="AK51" i="10"/>
  <c r="AO51" i="10"/>
  <c r="AS51" i="10"/>
  <c r="AW51" i="10"/>
  <c r="BA51" i="10"/>
  <c r="BE51" i="10"/>
  <c r="BI51" i="10"/>
  <c r="BM51" i="10"/>
  <c r="J51" i="10"/>
  <c r="Z51" i="10"/>
  <c r="AP51" i="10"/>
  <c r="BF51" i="10"/>
  <c r="F51" i="10"/>
  <c r="AL51" i="10"/>
  <c r="N51" i="10"/>
  <c r="AD51" i="10"/>
  <c r="AT51" i="10"/>
  <c r="BJ51" i="10"/>
  <c r="V51" i="10"/>
  <c r="BB51" i="10"/>
  <c r="R51" i="10"/>
  <c r="AH51" i="10"/>
  <c r="AX51" i="10"/>
  <c r="BN51" i="10"/>
  <c r="H70" i="10"/>
  <c r="L70" i="10"/>
  <c r="P70" i="10"/>
  <c r="T70" i="10"/>
  <c r="X70" i="10"/>
  <c r="AB70" i="10"/>
  <c r="AF70" i="10"/>
  <c r="AJ70" i="10"/>
  <c r="AN70" i="10"/>
  <c r="AR70" i="10"/>
  <c r="AV70" i="10"/>
  <c r="AZ70" i="10"/>
  <c r="BD70" i="10"/>
  <c r="BH70" i="10"/>
  <c r="BL70" i="10"/>
  <c r="BP70" i="10"/>
  <c r="F70" i="10"/>
  <c r="N70" i="10"/>
  <c r="R70" i="10"/>
  <c r="Z70" i="10"/>
  <c r="AH70" i="10"/>
  <c r="AP70" i="10"/>
  <c r="AX70" i="10"/>
  <c r="BF70" i="10"/>
  <c r="BN70" i="10"/>
  <c r="K70" i="10"/>
  <c r="S70" i="10"/>
  <c r="AA70" i="10"/>
  <c r="AI70" i="10"/>
  <c r="AQ70" i="10"/>
  <c r="AY70" i="10"/>
  <c r="BG70" i="10"/>
  <c r="BO70" i="10"/>
  <c r="E70" i="10"/>
  <c r="I70" i="10"/>
  <c r="M70" i="10"/>
  <c r="Q70" i="10"/>
  <c r="U70" i="10"/>
  <c r="Y70" i="10"/>
  <c r="AC70" i="10"/>
  <c r="AG70" i="10"/>
  <c r="AK70" i="10"/>
  <c r="AO70" i="10"/>
  <c r="AS70" i="10"/>
  <c r="AW70" i="10"/>
  <c r="BA70" i="10"/>
  <c r="BE70" i="10"/>
  <c r="BI70" i="10"/>
  <c r="BM70" i="10"/>
  <c r="J70" i="10"/>
  <c r="V70" i="10"/>
  <c r="AD70" i="10"/>
  <c r="AL70" i="10"/>
  <c r="AT70" i="10"/>
  <c r="BB70" i="10"/>
  <c r="BJ70" i="10"/>
  <c r="G70" i="10"/>
  <c r="O70" i="10"/>
  <c r="W70" i="10"/>
  <c r="AE70" i="10"/>
  <c r="AM70" i="10"/>
  <c r="AU70" i="10"/>
  <c r="BC70" i="10"/>
  <c r="BK70" i="10"/>
  <c r="P11" i="15"/>
  <c r="AE11" i="15"/>
  <c r="AD11" i="15"/>
  <c r="AS11" i="15"/>
  <c r="P24" i="15"/>
  <c r="AE24" i="15"/>
  <c r="AE23" i="15" s="1"/>
  <c r="AT24" i="15"/>
  <c r="AT23" i="15" s="1"/>
  <c r="BI24" i="15"/>
  <c r="BI23" i="15" s="1"/>
  <c r="M24" i="15"/>
  <c r="M23" i="15" s="1"/>
  <c r="AL40" i="15"/>
  <c r="BA40" i="15"/>
  <c r="BD40" i="15"/>
  <c r="BD39" i="15" s="1"/>
  <c r="H40" i="15"/>
  <c r="H39" i="15" s="1"/>
  <c r="W40" i="15"/>
  <c r="W39" i="15" s="1"/>
  <c r="BO66" i="15"/>
  <c r="BO65" i="15" s="1"/>
  <c r="AY66" i="15"/>
  <c r="AY65" i="15" s="1"/>
  <c r="AI66" i="15"/>
  <c r="AI65" i="15" s="1"/>
  <c r="S66" i="15"/>
  <c r="S65" i="15" s="1"/>
  <c r="BN66" i="15"/>
  <c r="BN65" i="15" s="1"/>
  <c r="AX66" i="15"/>
  <c r="AX65" i="15" s="1"/>
  <c r="AH66" i="15"/>
  <c r="AH65" i="15" s="1"/>
  <c r="R66" i="15"/>
  <c r="R65" i="15" s="1"/>
  <c r="BM66" i="15"/>
  <c r="BM65" i="15" s="1"/>
  <c r="AW66" i="15"/>
  <c r="AW65" i="15" s="1"/>
  <c r="AG66" i="15"/>
  <c r="AG65" i="15" s="1"/>
  <c r="Q66" i="15"/>
  <c r="Q65" i="15" s="1"/>
  <c r="BP66" i="15"/>
  <c r="BP65" i="15" s="1"/>
  <c r="AZ66" i="15"/>
  <c r="AZ65" i="15" s="1"/>
  <c r="AJ66" i="15"/>
  <c r="AJ65" i="15" s="1"/>
  <c r="T66" i="15"/>
  <c r="T65" i="15" s="1"/>
  <c r="BQ67" i="15"/>
  <c r="BP7" i="15"/>
  <c r="AZ7" i="15"/>
  <c r="AZ6" i="15" s="1"/>
  <c r="AJ7" i="15"/>
  <c r="AJ6" i="15" s="1"/>
  <c r="T7" i="15"/>
  <c r="T6" i="15" s="1"/>
  <c r="BO7" i="15"/>
  <c r="AY7" i="15"/>
  <c r="AY6" i="15" s="1"/>
  <c r="AI7" i="15"/>
  <c r="AI6" i="15" s="1"/>
  <c r="S7" i="15"/>
  <c r="S6" i="15" s="1"/>
  <c r="BN7" i="15"/>
  <c r="BN6" i="15" s="1"/>
  <c r="AX7" i="15"/>
  <c r="AH7" i="15"/>
  <c r="AH6" i="15" s="1"/>
  <c r="R7" i="15"/>
  <c r="R6" i="15" s="1"/>
  <c r="BM7" i="15"/>
  <c r="BM6" i="15" s="1"/>
  <c r="AW7" i="15"/>
  <c r="AW6" i="15" s="1"/>
  <c r="AG7" i="15"/>
  <c r="AG6" i="15" s="1"/>
  <c r="Q7" i="15"/>
  <c r="Q6" i="15" s="1"/>
  <c r="BC60" i="15"/>
  <c r="BC59" i="15" s="1"/>
  <c r="U60" i="15"/>
  <c r="U59" i="15" s="1"/>
  <c r="BL60" i="15"/>
  <c r="BL59" i="15" s="1"/>
  <c r="AV60" i="15"/>
  <c r="AV59" i="15" s="1"/>
  <c r="AF60" i="15"/>
  <c r="AF59" i="15" s="1"/>
  <c r="P60" i="15"/>
  <c r="P59" i="15" s="1"/>
  <c r="BJ60" i="15"/>
  <c r="BJ59" i="15" s="1"/>
  <c r="AT60" i="15"/>
  <c r="AT59" i="15" s="1"/>
  <c r="AD60" i="15"/>
  <c r="AD59" i="15" s="1"/>
  <c r="N60" i="15"/>
  <c r="N59" i="15" s="1"/>
  <c r="O17" i="15"/>
  <c r="O16" i="15" s="1"/>
  <c r="D55" i="15"/>
  <c r="BD55" i="15"/>
  <c r="BD54" i="15" s="1"/>
  <c r="AN55" i="15"/>
  <c r="AN54" i="15" s="1"/>
  <c r="X55" i="15"/>
  <c r="X54" i="15" s="1"/>
  <c r="H55" i="15"/>
  <c r="H54" i="15" s="1"/>
  <c r="BC55" i="15"/>
  <c r="BC54" i="15" s="1"/>
  <c r="AM55" i="15"/>
  <c r="AM54" i="15" s="1"/>
  <c r="W55" i="15"/>
  <c r="W54" i="15" s="1"/>
  <c r="G55" i="15"/>
  <c r="G54" i="15" s="1"/>
  <c r="BB55" i="15"/>
  <c r="BB54" i="15" s="1"/>
  <c r="AL55" i="15"/>
  <c r="AL54" i="15" s="1"/>
  <c r="V55" i="15"/>
  <c r="V54" i="15" s="1"/>
  <c r="F55" i="15"/>
  <c r="F54" i="15" s="1"/>
  <c r="BA55" i="15"/>
  <c r="BA54" i="15" s="1"/>
  <c r="AK55" i="15"/>
  <c r="AK54" i="15" s="1"/>
  <c r="U55" i="15"/>
  <c r="U54" i="15" s="1"/>
  <c r="E55" i="15"/>
  <c r="E54" i="15" s="1"/>
  <c r="BO17" i="15"/>
  <c r="BO16" i="15" s="1"/>
  <c r="AY17" i="15"/>
  <c r="AY16" i="15" s="1"/>
  <c r="AI17" i="15"/>
  <c r="AI16" i="15" s="1"/>
  <c r="BN17" i="15"/>
  <c r="BN16" i="15" s="1"/>
  <c r="AX17" i="15"/>
  <c r="AX16" i="15" s="1"/>
  <c r="AH17" i="15"/>
  <c r="AH16" i="15" s="1"/>
  <c r="R17" i="15"/>
  <c r="R16" i="15" s="1"/>
  <c r="BM17" i="15"/>
  <c r="BM16" i="15" s="1"/>
  <c r="AW17" i="15"/>
  <c r="AW16" i="15" s="1"/>
  <c r="AG17" i="15"/>
  <c r="AG16" i="15" s="1"/>
  <c r="Q17" i="15"/>
  <c r="Q16" i="15" s="1"/>
  <c r="BP17" i="15"/>
  <c r="BP16" i="15" s="1"/>
  <c r="AZ17" i="15"/>
  <c r="AZ16" i="15" s="1"/>
  <c r="AJ17" i="15"/>
  <c r="AJ16" i="15" s="1"/>
  <c r="T17" i="15"/>
  <c r="T16" i="15" s="1"/>
  <c r="BQ18" i="15"/>
  <c r="BP50" i="15"/>
  <c r="AZ50" i="15"/>
  <c r="AJ50" i="15"/>
  <c r="T50" i="15"/>
  <c r="BO50" i="15"/>
  <c r="AY50" i="15"/>
  <c r="AI50" i="15"/>
  <c r="S50" i="15"/>
  <c r="BN50" i="15"/>
  <c r="AX50" i="15"/>
  <c r="AH50" i="15"/>
  <c r="R50" i="15"/>
  <c r="BM50" i="15"/>
  <c r="AW50" i="15"/>
  <c r="AG50" i="15"/>
  <c r="Q50" i="15"/>
  <c r="BQ51" i="15"/>
  <c r="G12" i="10"/>
  <c r="K12" i="10"/>
  <c r="O12" i="10"/>
  <c r="S12" i="10"/>
  <c r="W12" i="10"/>
  <c r="AA12" i="10"/>
  <c r="AE12" i="10"/>
  <c r="AI12" i="10"/>
  <c r="AM12" i="10"/>
  <c r="AQ12" i="10"/>
  <c r="AU12" i="10"/>
  <c r="AY12" i="10"/>
  <c r="BC12" i="10"/>
  <c r="BG12" i="10"/>
  <c r="BK12" i="10"/>
  <c r="BO12" i="10"/>
  <c r="H12" i="10"/>
  <c r="M12" i="10"/>
  <c r="R12" i="10"/>
  <c r="X12" i="10"/>
  <c r="AC12" i="10"/>
  <c r="AH12" i="10"/>
  <c r="AN12" i="10"/>
  <c r="AS12" i="10"/>
  <c r="AX12" i="10"/>
  <c r="BD12" i="10"/>
  <c r="BI12" i="10"/>
  <c r="BN12" i="10"/>
  <c r="I12" i="10"/>
  <c r="N12" i="10"/>
  <c r="T12" i="10"/>
  <c r="Y12" i="10"/>
  <c r="AD12" i="10"/>
  <c r="AJ12" i="10"/>
  <c r="AO12" i="10"/>
  <c r="AT12" i="10"/>
  <c r="AZ12" i="10"/>
  <c r="BE12" i="10"/>
  <c r="BJ12" i="10"/>
  <c r="BP12" i="10"/>
  <c r="E12" i="10"/>
  <c r="J12" i="10"/>
  <c r="P12" i="10"/>
  <c r="U12" i="10"/>
  <c r="Z12" i="10"/>
  <c r="AF12" i="10"/>
  <c r="AK12" i="10"/>
  <c r="AP12" i="10"/>
  <c r="AV12" i="10"/>
  <c r="BA12" i="10"/>
  <c r="BF12" i="10"/>
  <c r="BL12" i="10"/>
  <c r="Q12" i="10"/>
  <c r="AL12" i="10"/>
  <c r="BH12" i="10"/>
  <c r="V12" i="10"/>
  <c r="AR12" i="10"/>
  <c r="BM12" i="10"/>
  <c r="F12" i="10"/>
  <c r="AB12" i="10"/>
  <c r="AW12" i="10"/>
  <c r="L12" i="10"/>
  <c r="AG12" i="10"/>
  <c r="BB12" i="10"/>
  <c r="G48" i="10"/>
  <c r="K48" i="10"/>
  <c r="O48" i="10"/>
  <c r="S48" i="10"/>
  <c r="W48" i="10"/>
  <c r="AA48" i="10"/>
  <c r="AE48" i="10"/>
  <c r="AI48" i="10"/>
  <c r="AM48" i="10"/>
  <c r="AQ48" i="10"/>
  <c r="AU48" i="10"/>
  <c r="AY48" i="10"/>
  <c r="BC48" i="10"/>
  <c r="BG48" i="10"/>
  <c r="BK48" i="10"/>
  <c r="BO48" i="10"/>
  <c r="H48" i="10"/>
  <c r="L48" i="10"/>
  <c r="P48" i="10"/>
  <c r="T48" i="10"/>
  <c r="X48" i="10"/>
  <c r="AB48" i="10"/>
  <c r="AF48" i="10"/>
  <c r="AJ48" i="10"/>
  <c r="AN48" i="10"/>
  <c r="AR48" i="10"/>
  <c r="AV48" i="10"/>
  <c r="AZ48" i="10"/>
  <c r="BD48" i="10"/>
  <c r="BH48" i="10"/>
  <c r="BL48" i="10"/>
  <c r="BP48" i="10"/>
  <c r="E48" i="10"/>
  <c r="I48" i="10"/>
  <c r="M48" i="10"/>
  <c r="Q48" i="10"/>
  <c r="U48" i="10"/>
  <c r="Y48" i="10"/>
  <c r="AC48" i="10"/>
  <c r="AG48" i="10"/>
  <c r="AK48" i="10"/>
  <c r="AO48" i="10"/>
  <c r="AS48" i="10"/>
  <c r="AW48" i="10"/>
  <c r="BA48" i="10"/>
  <c r="BE48" i="10"/>
  <c r="BI48" i="10"/>
  <c r="BM48" i="10"/>
  <c r="J48" i="10"/>
  <c r="Z48" i="10"/>
  <c r="AP48" i="10"/>
  <c r="BF48" i="10"/>
  <c r="F48" i="10"/>
  <c r="AL48" i="10"/>
  <c r="N48" i="10"/>
  <c r="AD48" i="10"/>
  <c r="AT48" i="10"/>
  <c r="BJ48" i="10"/>
  <c r="V48" i="10"/>
  <c r="BB48" i="10"/>
  <c r="R48" i="10"/>
  <c r="AH48" i="10"/>
  <c r="AX48" i="10"/>
  <c r="BN48" i="10"/>
  <c r="G56" i="10"/>
  <c r="K56" i="10"/>
  <c r="O56" i="10"/>
  <c r="S56" i="10"/>
  <c r="W56" i="10"/>
  <c r="AA56" i="10"/>
  <c r="AE56" i="10"/>
  <c r="AI56" i="10"/>
  <c r="AM56" i="10"/>
  <c r="AQ56" i="10"/>
  <c r="AU56" i="10"/>
  <c r="AY56" i="10"/>
  <c r="BC56" i="10"/>
  <c r="BG56" i="10"/>
  <c r="BK56" i="10"/>
  <c r="BO56" i="10"/>
  <c r="H56" i="10"/>
  <c r="L56" i="10"/>
  <c r="P56" i="10"/>
  <c r="T56" i="10"/>
  <c r="X56" i="10"/>
  <c r="AB56" i="10"/>
  <c r="AF56" i="10"/>
  <c r="AJ56" i="10"/>
  <c r="AN56" i="10"/>
  <c r="AR56" i="10"/>
  <c r="AV56" i="10"/>
  <c r="AZ56" i="10"/>
  <c r="BD56" i="10"/>
  <c r="BH56" i="10"/>
  <c r="BL56" i="10"/>
  <c r="BP56" i="10"/>
  <c r="E56" i="10"/>
  <c r="I56" i="10"/>
  <c r="M56" i="10"/>
  <c r="Q56" i="10"/>
  <c r="U56" i="10"/>
  <c r="Y56" i="10"/>
  <c r="AC56" i="10"/>
  <c r="AG56" i="10"/>
  <c r="AK56" i="10"/>
  <c r="AO56" i="10"/>
  <c r="AS56" i="10"/>
  <c r="AW56" i="10"/>
  <c r="BA56" i="10"/>
  <c r="BE56" i="10"/>
  <c r="BI56" i="10"/>
  <c r="BM56" i="10"/>
  <c r="J56" i="10"/>
  <c r="Z56" i="10"/>
  <c r="AP56" i="10"/>
  <c r="BF56" i="10"/>
  <c r="F56" i="10"/>
  <c r="AL56" i="10"/>
  <c r="N56" i="10"/>
  <c r="AD56" i="10"/>
  <c r="AT56" i="10"/>
  <c r="BJ56" i="10"/>
  <c r="V56" i="10"/>
  <c r="BB56" i="10"/>
  <c r="R56" i="10"/>
  <c r="AH56" i="10"/>
  <c r="AX56" i="10"/>
  <c r="BN56" i="10"/>
  <c r="G63" i="10"/>
  <c r="K63" i="10"/>
  <c r="O63" i="10"/>
  <c r="S63" i="10"/>
  <c r="W63" i="10"/>
  <c r="AA63" i="10"/>
  <c r="AE63" i="10"/>
  <c r="AI63" i="10"/>
  <c r="AM63" i="10"/>
  <c r="AQ63" i="10"/>
  <c r="AU63" i="10"/>
  <c r="AY63" i="10"/>
  <c r="BC63" i="10"/>
  <c r="BG63" i="10"/>
  <c r="BK63" i="10"/>
  <c r="BO63" i="10"/>
  <c r="H63" i="10"/>
  <c r="L63" i="10"/>
  <c r="P63" i="10"/>
  <c r="T63" i="10"/>
  <c r="X63" i="10"/>
  <c r="AB63" i="10"/>
  <c r="AF63" i="10"/>
  <c r="AJ63" i="10"/>
  <c r="AN63" i="10"/>
  <c r="AR63" i="10"/>
  <c r="AV63" i="10"/>
  <c r="AZ63" i="10"/>
  <c r="BD63" i="10"/>
  <c r="BH63" i="10"/>
  <c r="BL63" i="10"/>
  <c r="BP63" i="10"/>
  <c r="E63" i="10"/>
  <c r="I63" i="10"/>
  <c r="M63" i="10"/>
  <c r="Q63" i="10"/>
  <c r="U63" i="10"/>
  <c r="Y63" i="10"/>
  <c r="AC63" i="10"/>
  <c r="AG63" i="10"/>
  <c r="AK63" i="10"/>
  <c r="AO63" i="10"/>
  <c r="AS63" i="10"/>
  <c r="AW63" i="10"/>
  <c r="BA63" i="10"/>
  <c r="BE63" i="10"/>
  <c r="BI63" i="10"/>
  <c r="BM63" i="10"/>
  <c r="J63" i="10"/>
  <c r="Z63" i="10"/>
  <c r="AP63" i="10"/>
  <c r="BF63" i="10"/>
  <c r="AH63" i="10"/>
  <c r="BN63" i="10"/>
  <c r="V63" i="10"/>
  <c r="BB63" i="10"/>
  <c r="N63" i="10"/>
  <c r="AD63" i="10"/>
  <c r="AT63" i="10"/>
  <c r="BJ63" i="10"/>
  <c r="R63" i="10"/>
  <c r="AX63" i="10"/>
  <c r="F63" i="10"/>
  <c r="AL63" i="10"/>
  <c r="AZ24" i="15"/>
  <c r="AZ23" i="15" s="1"/>
  <c r="AH24" i="15"/>
  <c r="AH23" i="15" s="1"/>
  <c r="AG24" i="15"/>
  <c r="AG23" i="15" s="1"/>
  <c r="BF40" i="15"/>
  <c r="AO40" i="15"/>
  <c r="L40" i="15"/>
  <c r="AA40" i="15"/>
  <c r="BQ61" i="15"/>
  <c r="AB55" i="15"/>
  <c r="AB54" i="15" s="1"/>
  <c r="AA55" i="15"/>
  <c r="AA54" i="15" s="1"/>
  <c r="Z55" i="15"/>
  <c r="Z54" i="15" s="1"/>
  <c r="Y55" i="15"/>
  <c r="Y54" i="15" s="1"/>
  <c r="BC17" i="15"/>
  <c r="BC16" i="15" s="1"/>
  <c r="AL39" i="15"/>
  <c r="BA39" i="15"/>
  <c r="G19" i="10"/>
  <c r="K19" i="10"/>
  <c r="O19" i="10"/>
  <c r="S19" i="10"/>
  <c r="W19" i="10"/>
  <c r="AA19" i="10"/>
  <c r="AE19" i="10"/>
  <c r="AI19" i="10"/>
  <c r="AM19" i="10"/>
  <c r="AQ19" i="10"/>
  <c r="AU19" i="10"/>
  <c r="AY19" i="10"/>
  <c r="BC19" i="10"/>
  <c r="BG19" i="10"/>
  <c r="BK19" i="10"/>
  <c r="BO19" i="10"/>
  <c r="H19" i="10"/>
  <c r="M19" i="10"/>
  <c r="R19" i="10"/>
  <c r="X19" i="10"/>
  <c r="AC19" i="10"/>
  <c r="AH19" i="10"/>
  <c r="AN19" i="10"/>
  <c r="AS19" i="10"/>
  <c r="AX19" i="10"/>
  <c r="BD19" i="10"/>
  <c r="BI19" i="10"/>
  <c r="BN19" i="10"/>
  <c r="I19" i="10"/>
  <c r="N19" i="10"/>
  <c r="T19" i="10"/>
  <c r="Y19" i="10"/>
  <c r="AD19" i="10"/>
  <c r="AJ19" i="10"/>
  <c r="AO19" i="10"/>
  <c r="AT19" i="10"/>
  <c r="AZ19" i="10"/>
  <c r="BE19" i="10"/>
  <c r="BJ19" i="10"/>
  <c r="BP19" i="10"/>
  <c r="E19" i="10"/>
  <c r="J19" i="10"/>
  <c r="P19" i="10"/>
  <c r="U19" i="10"/>
  <c r="Q19" i="10"/>
  <c r="AF19" i="10"/>
  <c r="AP19" i="10"/>
  <c r="BA19" i="10"/>
  <c r="BL19" i="10"/>
  <c r="V19" i="10"/>
  <c r="AG19" i="10"/>
  <c r="AR19" i="10"/>
  <c r="BB19" i="10"/>
  <c r="BM19" i="10"/>
  <c r="F19" i="10"/>
  <c r="Z19" i="10"/>
  <c r="AK19" i="10"/>
  <c r="AV19" i="10"/>
  <c r="BF19" i="10"/>
  <c r="L19" i="10"/>
  <c r="BH19" i="10"/>
  <c r="AB19" i="10"/>
  <c r="AL19" i="10"/>
  <c r="AW19" i="10"/>
  <c r="AV11" i="15"/>
  <c r="AF11" i="15"/>
  <c r="AU11" i="15"/>
  <c r="O11" i="15"/>
  <c r="N11" i="15"/>
  <c r="AC11" i="15"/>
  <c r="AV24" i="15"/>
  <c r="AV23" i="15" s="1"/>
  <c r="O24" i="15"/>
  <c r="O23" i="15" s="1"/>
  <c r="AD24" i="15"/>
  <c r="AD23" i="15" s="1"/>
  <c r="AS24" i="15"/>
  <c r="AS23" i="15" s="1"/>
  <c r="D40" i="15"/>
  <c r="V40" i="15"/>
  <c r="V39" i="15" s="1"/>
  <c r="U40" i="15"/>
  <c r="AN40" i="15"/>
  <c r="AN39" i="15" s="1"/>
  <c r="BC40" i="15"/>
  <c r="BC39" i="15" s="1"/>
  <c r="G40" i="15"/>
  <c r="G39" i="15" s="1"/>
  <c r="H42" i="10"/>
  <c r="L42" i="10"/>
  <c r="P42" i="10"/>
  <c r="T42" i="10"/>
  <c r="X42" i="10"/>
  <c r="AB42" i="10"/>
  <c r="AF42" i="10"/>
  <c r="AJ42" i="10"/>
  <c r="AN42" i="10"/>
  <c r="AR42" i="10"/>
  <c r="AV42" i="10"/>
  <c r="AZ42" i="10"/>
  <c r="BD42" i="10"/>
  <c r="BH42" i="10"/>
  <c r="BL42" i="10"/>
  <c r="BP42" i="10"/>
  <c r="E42" i="10"/>
  <c r="I42" i="10"/>
  <c r="M42" i="10"/>
  <c r="Q42" i="10"/>
  <c r="U42" i="10"/>
  <c r="Y42" i="10"/>
  <c r="AC42" i="10"/>
  <c r="AG42" i="10"/>
  <c r="AK42" i="10"/>
  <c r="AO42" i="10"/>
  <c r="AS42" i="10"/>
  <c r="AW42" i="10"/>
  <c r="BA42" i="10"/>
  <c r="BE42" i="10"/>
  <c r="BI42" i="10"/>
  <c r="BM42" i="10"/>
  <c r="F42" i="10"/>
  <c r="J42" i="10"/>
  <c r="N42" i="10"/>
  <c r="R42" i="10"/>
  <c r="V42" i="10"/>
  <c r="Z42" i="10"/>
  <c r="AD42" i="10"/>
  <c r="AH42" i="10"/>
  <c r="AL42" i="10"/>
  <c r="AP42" i="10"/>
  <c r="AT42" i="10"/>
  <c r="AX42" i="10"/>
  <c r="BB42" i="10"/>
  <c r="BF42" i="10"/>
  <c r="BJ42" i="10"/>
  <c r="BN42" i="10"/>
  <c r="S42" i="10"/>
  <c r="AI42" i="10"/>
  <c r="AY42" i="10"/>
  <c r="BO42" i="10"/>
  <c r="G42" i="10"/>
  <c r="W42" i="10"/>
  <c r="AM42" i="10"/>
  <c r="BC42" i="10"/>
  <c r="K42" i="10"/>
  <c r="AA42" i="10"/>
  <c r="AQ42" i="10"/>
  <c r="BG42" i="10"/>
  <c r="O42" i="10"/>
  <c r="AE42" i="10"/>
  <c r="BK42" i="10"/>
  <c r="AU42" i="10"/>
  <c r="E46" i="10"/>
  <c r="I46" i="10"/>
  <c r="M46" i="10"/>
  <c r="Q46" i="10"/>
  <c r="U46" i="10"/>
  <c r="Y46" i="10"/>
  <c r="AC46" i="10"/>
  <c r="AG46" i="10"/>
  <c r="H46" i="10"/>
  <c r="N46" i="10"/>
  <c r="S46" i="10"/>
  <c r="X46" i="10"/>
  <c r="AD46" i="10"/>
  <c r="AI46" i="10"/>
  <c r="AM46" i="10"/>
  <c r="AQ46" i="10"/>
  <c r="AU46" i="10"/>
  <c r="AY46" i="10"/>
  <c r="BC46" i="10"/>
  <c r="BG46" i="10"/>
  <c r="BK46" i="10"/>
  <c r="BO46" i="10"/>
  <c r="J46" i="10"/>
  <c r="O46" i="10"/>
  <c r="T46" i="10"/>
  <c r="Z46" i="10"/>
  <c r="AE46" i="10"/>
  <c r="AJ46" i="10"/>
  <c r="AN46" i="10"/>
  <c r="AR46" i="10"/>
  <c r="AV46" i="10"/>
  <c r="AZ46" i="10"/>
  <c r="BD46" i="10"/>
  <c r="BH46" i="10"/>
  <c r="BL46" i="10"/>
  <c r="BP46" i="10"/>
  <c r="F46" i="10"/>
  <c r="K46" i="10"/>
  <c r="P46" i="10"/>
  <c r="V46" i="10"/>
  <c r="AA46" i="10"/>
  <c r="AF46" i="10"/>
  <c r="AK46" i="10"/>
  <c r="AO46" i="10"/>
  <c r="AS46" i="10"/>
  <c r="AW46" i="10"/>
  <c r="BA46" i="10"/>
  <c r="BE46" i="10"/>
  <c r="BI46" i="10"/>
  <c r="BM46" i="10"/>
  <c r="W46" i="10"/>
  <c r="AP46" i="10"/>
  <c r="BF46" i="10"/>
  <c r="R46" i="10"/>
  <c r="BB46" i="10"/>
  <c r="G46" i="10"/>
  <c r="AB46" i="10"/>
  <c r="AT46" i="10"/>
  <c r="BJ46" i="10"/>
  <c r="AL46" i="10"/>
  <c r="L46" i="10"/>
  <c r="AH46" i="10"/>
  <c r="AX46" i="10"/>
  <c r="BN46" i="10"/>
  <c r="G58" i="10"/>
  <c r="K58" i="10"/>
  <c r="O58" i="10"/>
  <c r="S58" i="10"/>
  <c r="W58" i="10"/>
  <c r="AA58" i="10"/>
  <c r="AE58" i="10"/>
  <c r="AI58" i="10"/>
  <c r="AM58" i="10"/>
  <c r="AQ58" i="10"/>
  <c r="AU58" i="10"/>
  <c r="AY58" i="10"/>
  <c r="BC58" i="10"/>
  <c r="BG58" i="10"/>
  <c r="BK58" i="10"/>
  <c r="BO58" i="10"/>
  <c r="H58" i="10"/>
  <c r="L58" i="10"/>
  <c r="P58" i="10"/>
  <c r="T58" i="10"/>
  <c r="X58" i="10"/>
  <c r="AB58" i="10"/>
  <c r="AF58" i="10"/>
  <c r="AJ58" i="10"/>
  <c r="AN58" i="10"/>
  <c r="AR58" i="10"/>
  <c r="AV58" i="10"/>
  <c r="AZ58" i="10"/>
  <c r="BD58" i="10"/>
  <c r="BH58" i="10"/>
  <c r="BL58" i="10"/>
  <c r="BP58" i="10"/>
  <c r="E58" i="10"/>
  <c r="I58" i="10"/>
  <c r="M58" i="10"/>
  <c r="Q58" i="10"/>
  <c r="U58" i="10"/>
  <c r="Y58" i="10"/>
  <c r="AC58" i="10"/>
  <c r="AG58" i="10"/>
  <c r="AK58" i="10"/>
  <c r="AO58" i="10"/>
  <c r="AS58" i="10"/>
  <c r="AW58" i="10"/>
  <c r="BA58" i="10"/>
  <c r="BE58" i="10"/>
  <c r="BI58" i="10"/>
  <c r="BM58" i="10"/>
  <c r="J58" i="10"/>
  <c r="Z58" i="10"/>
  <c r="AP58" i="10"/>
  <c r="BF58" i="10"/>
  <c r="AX58" i="10"/>
  <c r="BN58" i="10"/>
  <c r="F58" i="10"/>
  <c r="AL58" i="10"/>
  <c r="N58" i="10"/>
  <c r="AD58" i="10"/>
  <c r="AT58" i="10"/>
  <c r="BJ58" i="10"/>
  <c r="AH58" i="10"/>
  <c r="V58" i="10"/>
  <c r="BB58" i="10"/>
  <c r="R58" i="10"/>
  <c r="G61" i="10"/>
  <c r="G60" i="10" s="1"/>
  <c r="K61" i="10"/>
  <c r="O61" i="10"/>
  <c r="S61" i="10"/>
  <c r="S60" i="10" s="1"/>
  <c r="W61" i="10"/>
  <c r="AA61" i="10"/>
  <c r="AE61" i="10"/>
  <c r="AI61" i="10"/>
  <c r="AM61" i="10"/>
  <c r="AQ61" i="10"/>
  <c r="AU61" i="10"/>
  <c r="AY61" i="10"/>
  <c r="BC61" i="10"/>
  <c r="BC60" i="10" s="1"/>
  <c r="BG61" i="10"/>
  <c r="BK61" i="10"/>
  <c r="BO61" i="10"/>
  <c r="BO60" i="10" s="1"/>
  <c r="H61" i="10"/>
  <c r="H60" i="10" s="1"/>
  <c r="L61" i="10"/>
  <c r="P61" i="10"/>
  <c r="T61" i="10"/>
  <c r="X61" i="10"/>
  <c r="AB61" i="10"/>
  <c r="AF61" i="10"/>
  <c r="AJ61" i="10"/>
  <c r="AJ60" i="10" s="1"/>
  <c r="AN61" i="10"/>
  <c r="AR61" i="10"/>
  <c r="AV61" i="10"/>
  <c r="AZ61" i="10"/>
  <c r="AZ60" i="10" s="1"/>
  <c r="BD61" i="10"/>
  <c r="BD60" i="10" s="1"/>
  <c r="BH61" i="10"/>
  <c r="BL61" i="10"/>
  <c r="BP61" i="10"/>
  <c r="E61" i="10"/>
  <c r="I61" i="10"/>
  <c r="M61" i="10"/>
  <c r="Q61" i="10"/>
  <c r="Q60" i="10" s="1"/>
  <c r="U61" i="10"/>
  <c r="U60" i="10" s="1"/>
  <c r="Y61" i="10"/>
  <c r="AC61" i="10"/>
  <c r="AG61" i="10"/>
  <c r="AK61" i="10"/>
  <c r="AK60" i="10" s="1"/>
  <c r="AO61" i="10"/>
  <c r="AS61" i="10"/>
  <c r="AW61" i="10"/>
  <c r="BA61" i="10"/>
  <c r="BE61" i="10"/>
  <c r="BI61" i="10"/>
  <c r="BM61" i="10"/>
  <c r="BM60" i="10" s="1"/>
  <c r="J61" i="10"/>
  <c r="Z61" i="10"/>
  <c r="AP61" i="10"/>
  <c r="BF61" i="10"/>
  <c r="AH61" i="10"/>
  <c r="AH60" i="10" s="1"/>
  <c r="BN61" i="10"/>
  <c r="F61" i="10"/>
  <c r="AL61" i="10"/>
  <c r="N61" i="10"/>
  <c r="N60" i="10" s="1"/>
  <c r="AD61" i="10"/>
  <c r="AT61" i="10"/>
  <c r="BJ61" i="10"/>
  <c r="R61" i="10"/>
  <c r="AX61" i="10"/>
  <c r="V61" i="10"/>
  <c r="BB61" i="10"/>
  <c r="BB60" i="10" s="1"/>
  <c r="H69" i="10"/>
  <c r="L69" i="10"/>
  <c r="P69" i="10"/>
  <c r="T69" i="10"/>
  <c r="X69" i="10"/>
  <c r="AB69" i="10"/>
  <c r="AF69" i="10"/>
  <c r="E69" i="10"/>
  <c r="J69" i="10"/>
  <c r="O69" i="10"/>
  <c r="U69" i="10"/>
  <c r="Z69" i="10"/>
  <c r="AE69" i="10"/>
  <c r="AJ69" i="10"/>
  <c r="AN69" i="10"/>
  <c r="AR69" i="10"/>
  <c r="AV69" i="10"/>
  <c r="AZ69" i="10"/>
  <c r="BD69" i="10"/>
  <c r="BH69" i="10"/>
  <c r="BL69" i="10"/>
  <c r="BP69" i="10"/>
  <c r="G69" i="10"/>
  <c r="R69" i="10"/>
  <c r="AC69" i="10"/>
  <c r="AL69" i="10"/>
  <c r="AT69" i="10"/>
  <c r="BB69" i="10"/>
  <c r="BJ69" i="10"/>
  <c r="N69" i="10"/>
  <c r="Y69" i="10"/>
  <c r="AI69" i="10"/>
  <c r="AQ69" i="10"/>
  <c r="AY69" i="10"/>
  <c r="BG69" i="10"/>
  <c r="BO69" i="10"/>
  <c r="F69" i="10"/>
  <c r="K69" i="10"/>
  <c r="Q69" i="10"/>
  <c r="V69" i="10"/>
  <c r="AA69" i="10"/>
  <c r="AG69" i="10"/>
  <c r="AK69" i="10"/>
  <c r="AO69" i="10"/>
  <c r="AS69" i="10"/>
  <c r="AW69" i="10"/>
  <c r="BA69" i="10"/>
  <c r="BE69" i="10"/>
  <c r="BI69" i="10"/>
  <c r="BM69" i="10"/>
  <c r="M69" i="10"/>
  <c r="W69" i="10"/>
  <c r="AH69" i="10"/>
  <c r="AP69" i="10"/>
  <c r="AX69" i="10"/>
  <c r="BF69" i="10"/>
  <c r="BN69" i="10"/>
  <c r="I69" i="10"/>
  <c r="S69" i="10"/>
  <c r="AD69" i="10"/>
  <c r="AM69" i="10"/>
  <c r="AU69" i="10"/>
  <c r="BC69" i="10"/>
  <c r="BK69" i="10"/>
  <c r="BH11" i="15"/>
  <c r="AR11" i="15"/>
  <c r="AB11" i="15"/>
  <c r="L11" i="15"/>
  <c r="BG11" i="15"/>
  <c r="AQ11" i="15"/>
  <c r="AA11" i="15"/>
  <c r="K11" i="15"/>
  <c r="BF11" i="15"/>
  <c r="AP11" i="15"/>
  <c r="Z11" i="15"/>
  <c r="J11" i="15"/>
  <c r="BE11" i="15"/>
  <c r="AO11" i="15"/>
  <c r="Y11" i="15"/>
  <c r="I11" i="15"/>
  <c r="BH24" i="15"/>
  <c r="BH23" i="15" s="1"/>
  <c r="AR24" i="15"/>
  <c r="AR23" i="15" s="1"/>
  <c r="AB24" i="15"/>
  <c r="AB23" i="15" s="1"/>
  <c r="L24" i="15"/>
  <c r="L23" i="15" s="1"/>
  <c r="BG24" i="15"/>
  <c r="BG23" i="15" s="1"/>
  <c r="AQ24" i="15"/>
  <c r="AQ23" i="15" s="1"/>
  <c r="AA24" i="15"/>
  <c r="AA23" i="15" s="1"/>
  <c r="K24" i="15"/>
  <c r="K23" i="15" s="1"/>
  <c r="BF24" i="15"/>
  <c r="BF23" i="15" s="1"/>
  <c r="AP24" i="15"/>
  <c r="AP23" i="15" s="1"/>
  <c r="Z24" i="15"/>
  <c r="Z23" i="15" s="1"/>
  <c r="J24" i="15"/>
  <c r="J23" i="15" s="1"/>
  <c r="BE24" i="15"/>
  <c r="BE23" i="15" s="1"/>
  <c r="AO24" i="15"/>
  <c r="AO23" i="15" s="1"/>
  <c r="Y24" i="15"/>
  <c r="Y23" i="15" s="1"/>
  <c r="I24" i="15"/>
  <c r="I23" i="15" s="1"/>
  <c r="BN40" i="15"/>
  <c r="AX40" i="15"/>
  <c r="AH40" i="15"/>
  <c r="R40" i="15"/>
  <c r="BM40" i="15"/>
  <c r="AW40" i="15"/>
  <c r="AG40" i="15"/>
  <c r="Q40" i="15"/>
  <c r="BP40" i="15"/>
  <c r="BP39" i="15" s="1"/>
  <c r="AZ40" i="15"/>
  <c r="AZ39" i="15" s="1"/>
  <c r="AJ40" i="15"/>
  <c r="AJ39" i="15" s="1"/>
  <c r="T40" i="15"/>
  <c r="T39" i="15" s="1"/>
  <c r="BO40" i="15"/>
  <c r="BO39" i="15" s="1"/>
  <c r="AY40" i="15"/>
  <c r="AY39" i="15" s="1"/>
  <c r="AI40" i="15"/>
  <c r="AI39" i="15" s="1"/>
  <c r="S40" i="15"/>
  <c r="S39" i="15" s="1"/>
  <c r="BQ41" i="15"/>
  <c r="BK66" i="15"/>
  <c r="BK65" i="15" s="1"/>
  <c r="AU66" i="15"/>
  <c r="AU65" i="15" s="1"/>
  <c r="AE66" i="15"/>
  <c r="AE65" i="15" s="1"/>
  <c r="O66" i="15"/>
  <c r="O65" i="15" s="1"/>
  <c r="BJ66" i="15"/>
  <c r="BJ65" i="15" s="1"/>
  <c r="AT66" i="15"/>
  <c r="AT65" i="15" s="1"/>
  <c r="AD66" i="15"/>
  <c r="AD65" i="15" s="1"/>
  <c r="N66" i="15"/>
  <c r="N65" i="15" s="1"/>
  <c r="BI66" i="15"/>
  <c r="BI65" i="15" s="1"/>
  <c r="AS66" i="15"/>
  <c r="AS65" i="15" s="1"/>
  <c r="AC66" i="15"/>
  <c r="AC65" i="15" s="1"/>
  <c r="M66" i="15"/>
  <c r="M65" i="15" s="1"/>
  <c r="BL66" i="15"/>
  <c r="BL65" i="15" s="1"/>
  <c r="AV66" i="15"/>
  <c r="AV65" i="15" s="1"/>
  <c r="AF66" i="15"/>
  <c r="AF65" i="15" s="1"/>
  <c r="P66" i="15"/>
  <c r="P65" i="15" s="1"/>
  <c r="BL7" i="15"/>
  <c r="AV7" i="15"/>
  <c r="AF7" i="15"/>
  <c r="AF6" i="15" s="1"/>
  <c r="P7" i="15"/>
  <c r="P6" i="15" s="1"/>
  <c r="BK7" i="15"/>
  <c r="AU7" i="15"/>
  <c r="AU6" i="15" s="1"/>
  <c r="AE7" i="15"/>
  <c r="AE6" i="15" s="1"/>
  <c r="O7" i="15"/>
  <c r="O6" i="15" s="1"/>
  <c r="BJ7" i="15"/>
  <c r="AT7" i="15"/>
  <c r="AD7" i="15"/>
  <c r="AD6" i="15" s="1"/>
  <c r="N7" i="15"/>
  <c r="N6" i="15" s="1"/>
  <c r="BI7" i="15"/>
  <c r="AS7" i="15"/>
  <c r="AC7" i="15"/>
  <c r="AC6" i="15" s="1"/>
  <c r="M7" i="15"/>
  <c r="AU60" i="15"/>
  <c r="AU59" i="15" s="1"/>
  <c r="O60" i="15"/>
  <c r="O59" i="15" s="1"/>
  <c r="AS60" i="15"/>
  <c r="AS59" i="15" s="1"/>
  <c r="M60" i="15"/>
  <c r="M59" i="15" s="1"/>
  <c r="AY60" i="15"/>
  <c r="AY59" i="15" s="1"/>
  <c r="S60" i="15"/>
  <c r="S59" i="15" s="1"/>
  <c r="BH60" i="15"/>
  <c r="BH59" i="15" s="1"/>
  <c r="AR60" i="15"/>
  <c r="AR59" i="15" s="1"/>
  <c r="AB60" i="15"/>
  <c r="AB59" i="15" s="1"/>
  <c r="L60" i="15"/>
  <c r="L59" i="15" s="1"/>
  <c r="BF60" i="15"/>
  <c r="BF59" i="15" s="1"/>
  <c r="AP60" i="15"/>
  <c r="AP59" i="15" s="1"/>
  <c r="Z60" i="15"/>
  <c r="Z59" i="15" s="1"/>
  <c r="J60" i="15"/>
  <c r="J59" i="15" s="1"/>
  <c r="BP55" i="15"/>
  <c r="BP54" i="15" s="1"/>
  <c r="AZ55" i="15"/>
  <c r="AZ54" i="15" s="1"/>
  <c r="AJ55" i="15"/>
  <c r="AJ54" i="15" s="1"/>
  <c r="T55" i="15"/>
  <c r="T54" i="15" s="1"/>
  <c r="BO55" i="15"/>
  <c r="BO54" i="15" s="1"/>
  <c r="AY55" i="15"/>
  <c r="AY54" i="15" s="1"/>
  <c r="AI55" i="15"/>
  <c r="AI54" i="15" s="1"/>
  <c r="S55" i="15"/>
  <c r="S54" i="15" s="1"/>
  <c r="BN55" i="15"/>
  <c r="BN54" i="15" s="1"/>
  <c r="AX55" i="15"/>
  <c r="AX54" i="15" s="1"/>
  <c r="AH55" i="15"/>
  <c r="AH54" i="15" s="1"/>
  <c r="R55" i="15"/>
  <c r="R54" i="15" s="1"/>
  <c r="BM55" i="15"/>
  <c r="BM54" i="15" s="1"/>
  <c r="AW55" i="15"/>
  <c r="AW54" i="15" s="1"/>
  <c r="AG55" i="15"/>
  <c r="AG54" i="15" s="1"/>
  <c r="Q55" i="15"/>
  <c r="Q54" i="15" s="1"/>
  <c r="BQ56" i="15"/>
  <c r="BK17" i="15"/>
  <c r="BK16" i="15" s="1"/>
  <c r="AU17" i="15"/>
  <c r="AU16" i="15" s="1"/>
  <c r="AE17" i="15"/>
  <c r="AE16" i="15" s="1"/>
  <c r="BJ17" i="15"/>
  <c r="BJ16" i="15" s="1"/>
  <c r="AT17" i="15"/>
  <c r="AT16" i="15" s="1"/>
  <c r="AD17" i="15"/>
  <c r="AD16" i="15" s="1"/>
  <c r="N17" i="15"/>
  <c r="N16" i="15" s="1"/>
  <c r="BI17" i="15"/>
  <c r="BI16" i="15" s="1"/>
  <c r="AS17" i="15"/>
  <c r="AS16" i="15" s="1"/>
  <c r="AC17" i="15"/>
  <c r="AC16" i="15" s="1"/>
  <c r="M17" i="15"/>
  <c r="M16" i="15" s="1"/>
  <c r="BL17" i="15"/>
  <c r="BL16" i="15" s="1"/>
  <c r="AV17" i="15"/>
  <c r="AV16" i="15" s="1"/>
  <c r="AF17" i="15"/>
  <c r="AF16" i="15" s="1"/>
  <c r="P17" i="15"/>
  <c r="P16" i="15" s="1"/>
  <c r="D7" i="15"/>
  <c r="BL50" i="15"/>
  <c r="AV50" i="15"/>
  <c r="AF50" i="15"/>
  <c r="P50" i="15"/>
  <c r="BK50" i="15"/>
  <c r="AU50" i="15"/>
  <c r="AE50" i="15"/>
  <c r="O50" i="15"/>
  <c r="BJ50" i="15"/>
  <c r="AT50" i="15"/>
  <c r="AD50" i="15"/>
  <c r="N50" i="15"/>
  <c r="BI50" i="15"/>
  <c r="AS50" i="15"/>
  <c r="AC50" i="15"/>
  <c r="M50" i="15"/>
  <c r="H36" i="10"/>
  <c r="L36" i="10"/>
  <c r="P36" i="10"/>
  <c r="T36" i="10"/>
  <c r="X36" i="10"/>
  <c r="AB36" i="10"/>
  <c r="AF36" i="10"/>
  <c r="AJ36" i="10"/>
  <c r="AN36" i="10"/>
  <c r="AR36" i="10"/>
  <c r="AV36" i="10"/>
  <c r="AZ36" i="10"/>
  <c r="BD36" i="10"/>
  <c r="BH36" i="10"/>
  <c r="BL36" i="10"/>
  <c r="BP36" i="10"/>
  <c r="E36" i="10"/>
  <c r="I36" i="10"/>
  <c r="M36" i="10"/>
  <c r="Q36" i="10"/>
  <c r="U36" i="10"/>
  <c r="Y36" i="10"/>
  <c r="AC36" i="10"/>
  <c r="AG36" i="10"/>
  <c r="AK36" i="10"/>
  <c r="AO36" i="10"/>
  <c r="AS36" i="10"/>
  <c r="AW36" i="10"/>
  <c r="BA36" i="10"/>
  <c r="BE36" i="10"/>
  <c r="BI36" i="10"/>
  <c r="BM36" i="10"/>
  <c r="F36" i="10"/>
  <c r="J36" i="10"/>
  <c r="N36" i="10"/>
  <c r="R36" i="10"/>
  <c r="V36" i="10"/>
  <c r="Z36" i="10"/>
  <c r="AD36" i="10"/>
  <c r="AH36" i="10"/>
  <c r="AL36" i="10"/>
  <c r="AP36" i="10"/>
  <c r="AT36" i="10"/>
  <c r="AX36" i="10"/>
  <c r="BB36" i="10"/>
  <c r="BF36" i="10"/>
  <c r="BJ36" i="10"/>
  <c r="BN36" i="10"/>
  <c r="S36" i="10"/>
  <c r="AI36" i="10"/>
  <c r="AY36" i="10"/>
  <c r="BO36" i="10"/>
  <c r="G36" i="10"/>
  <c r="W36" i="10"/>
  <c r="AM36" i="10"/>
  <c r="BC36" i="10"/>
  <c r="K36" i="10"/>
  <c r="AA36" i="10"/>
  <c r="AQ36" i="10"/>
  <c r="BG36" i="10"/>
  <c r="O36" i="10"/>
  <c r="AE36" i="10"/>
  <c r="BK36" i="10"/>
  <c r="AU36" i="10"/>
  <c r="G52" i="10"/>
  <c r="K52" i="10"/>
  <c r="O52" i="10"/>
  <c r="S52" i="10"/>
  <c r="W52" i="10"/>
  <c r="AA52" i="10"/>
  <c r="AE52" i="10"/>
  <c r="AI52" i="10"/>
  <c r="AM52" i="10"/>
  <c r="AQ52" i="10"/>
  <c r="AU52" i="10"/>
  <c r="AY52" i="10"/>
  <c r="BC52" i="10"/>
  <c r="BG52" i="10"/>
  <c r="BK52" i="10"/>
  <c r="BO52" i="10"/>
  <c r="H52" i="10"/>
  <c r="L52" i="10"/>
  <c r="P52" i="10"/>
  <c r="T52" i="10"/>
  <c r="X52" i="10"/>
  <c r="AB52" i="10"/>
  <c r="AF52" i="10"/>
  <c r="AJ52" i="10"/>
  <c r="AN52" i="10"/>
  <c r="AR52" i="10"/>
  <c r="AV52" i="10"/>
  <c r="AZ52" i="10"/>
  <c r="BD52" i="10"/>
  <c r="BH52" i="10"/>
  <c r="BL52" i="10"/>
  <c r="BP52" i="10"/>
  <c r="E52" i="10"/>
  <c r="I52" i="10"/>
  <c r="M52" i="10"/>
  <c r="Q52" i="10"/>
  <c r="U52" i="10"/>
  <c r="Y52" i="10"/>
  <c r="AC52" i="10"/>
  <c r="AG52" i="10"/>
  <c r="AK52" i="10"/>
  <c r="AO52" i="10"/>
  <c r="AS52" i="10"/>
  <c r="AW52" i="10"/>
  <c r="BA52" i="10"/>
  <c r="BE52" i="10"/>
  <c r="BI52" i="10"/>
  <c r="BM52" i="10"/>
  <c r="J52" i="10"/>
  <c r="Z52" i="10"/>
  <c r="AP52" i="10"/>
  <c r="BF52" i="10"/>
  <c r="F52" i="10"/>
  <c r="AL52" i="10"/>
  <c r="N52" i="10"/>
  <c r="AD52" i="10"/>
  <c r="AT52" i="10"/>
  <c r="BJ52" i="10"/>
  <c r="V52" i="10"/>
  <c r="BB52" i="10"/>
  <c r="R52" i="10"/>
  <c r="AH52" i="10"/>
  <c r="AX52" i="10"/>
  <c r="BN52" i="10"/>
  <c r="H71" i="10"/>
  <c r="L71" i="10"/>
  <c r="P71" i="10"/>
  <c r="T71" i="10"/>
  <c r="X71" i="10"/>
  <c r="AB71" i="10"/>
  <c r="AF71" i="10"/>
  <c r="AJ71" i="10"/>
  <c r="AN71" i="10"/>
  <c r="AR71" i="10"/>
  <c r="AV71" i="10"/>
  <c r="AZ71" i="10"/>
  <c r="BD71" i="10"/>
  <c r="BH71" i="10"/>
  <c r="BL71" i="10"/>
  <c r="BP71" i="10"/>
  <c r="J71" i="10"/>
  <c r="R71" i="10"/>
  <c r="Z71" i="10"/>
  <c r="AH71" i="10"/>
  <c r="AP71" i="10"/>
  <c r="AX71" i="10"/>
  <c r="BF71" i="10"/>
  <c r="BN71" i="10"/>
  <c r="K71" i="10"/>
  <c r="S71" i="10"/>
  <c r="AA71" i="10"/>
  <c r="AI71" i="10"/>
  <c r="AQ71" i="10"/>
  <c r="AY71" i="10"/>
  <c r="BK71" i="10"/>
  <c r="E71" i="10"/>
  <c r="I71" i="10"/>
  <c r="M71" i="10"/>
  <c r="Q71" i="10"/>
  <c r="U71" i="10"/>
  <c r="Y71" i="10"/>
  <c r="AC71" i="10"/>
  <c r="AG71" i="10"/>
  <c r="AK71" i="10"/>
  <c r="AO71" i="10"/>
  <c r="AS71" i="10"/>
  <c r="AW71" i="10"/>
  <c r="BA71" i="10"/>
  <c r="BE71" i="10"/>
  <c r="BI71" i="10"/>
  <c r="BM71" i="10"/>
  <c r="F71" i="10"/>
  <c r="N71" i="10"/>
  <c r="V71" i="10"/>
  <c r="AD71" i="10"/>
  <c r="AL71" i="10"/>
  <c r="AT71" i="10"/>
  <c r="BB71" i="10"/>
  <c r="BJ71" i="10"/>
  <c r="G71" i="10"/>
  <c r="O71" i="10"/>
  <c r="W71" i="10"/>
  <c r="AE71" i="10"/>
  <c r="AM71" i="10"/>
  <c r="AU71" i="10"/>
  <c r="BC71" i="10"/>
  <c r="BG71" i="10"/>
  <c r="BO71" i="10"/>
  <c r="BQ12" i="15"/>
  <c r="AX24" i="15"/>
  <c r="AX23" i="15" s="1"/>
  <c r="AW24" i="15"/>
  <c r="AW23" i="15" s="1"/>
  <c r="AP40" i="15"/>
  <c r="BE40" i="15"/>
  <c r="AR40" i="15"/>
  <c r="AQ40" i="15"/>
  <c r="L55" i="15"/>
  <c r="L54" i="15" s="1"/>
  <c r="K55" i="15"/>
  <c r="K54" i="15" s="1"/>
  <c r="J55" i="15"/>
  <c r="J54" i="15" s="1"/>
  <c r="I55" i="15"/>
  <c r="I54" i="15" s="1"/>
  <c r="W17" i="15"/>
  <c r="W16" i="15" s="1"/>
  <c r="U39" i="15"/>
  <c r="G15" i="10"/>
  <c r="K15" i="10"/>
  <c r="O15" i="10"/>
  <c r="S15" i="10"/>
  <c r="W15" i="10"/>
  <c r="AA15" i="10"/>
  <c r="AE15" i="10"/>
  <c r="AI15" i="10"/>
  <c r="AM15" i="10"/>
  <c r="AQ15" i="10"/>
  <c r="AU15" i="10"/>
  <c r="AY15" i="10"/>
  <c r="BC15" i="10"/>
  <c r="BG15" i="10"/>
  <c r="BK15" i="10"/>
  <c r="BO15" i="10"/>
  <c r="H15" i="10"/>
  <c r="M15" i="10"/>
  <c r="R15" i="10"/>
  <c r="X15" i="10"/>
  <c r="AC15" i="10"/>
  <c r="AH15" i="10"/>
  <c r="AN15" i="10"/>
  <c r="AS15" i="10"/>
  <c r="AX15" i="10"/>
  <c r="BD15" i="10"/>
  <c r="BI15" i="10"/>
  <c r="BN15" i="10"/>
  <c r="I15" i="10"/>
  <c r="N15" i="10"/>
  <c r="T15" i="10"/>
  <c r="Y15" i="10"/>
  <c r="AD15" i="10"/>
  <c r="AJ15" i="10"/>
  <c r="AO15" i="10"/>
  <c r="AT15" i="10"/>
  <c r="AZ15" i="10"/>
  <c r="BE15" i="10"/>
  <c r="BJ15" i="10"/>
  <c r="BP15" i="10"/>
  <c r="E15" i="10"/>
  <c r="J15" i="10"/>
  <c r="P15" i="10"/>
  <c r="U15" i="10"/>
  <c r="Z15" i="10"/>
  <c r="AF15" i="10"/>
  <c r="AK15" i="10"/>
  <c r="AP15" i="10"/>
  <c r="AV15" i="10"/>
  <c r="BA15" i="10"/>
  <c r="BF15" i="10"/>
  <c r="BL15" i="10"/>
  <c r="Q15" i="10"/>
  <c r="AL15" i="10"/>
  <c r="BH15" i="10"/>
  <c r="V15" i="10"/>
  <c r="AR15" i="10"/>
  <c r="BM15" i="10"/>
  <c r="F15" i="10"/>
  <c r="AB15" i="10"/>
  <c r="AW15" i="10"/>
  <c r="BB15" i="10"/>
  <c r="L15" i="10"/>
  <c r="AG15" i="10"/>
  <c r="H27" i="10"/>
  <c r="L27" i="10"/>
  <c r="P27" i="10"/>
  <c r="T27" i="10"/>
  <c r="X27" i="10"/>
  <c r="AB27" i="10"/>
  <c r="AF27" i="10"/>
  <c r="AJ27" i="10"/>
  <c r="AN27" i="10"/>
  <c r="AR27" i="10"/>
  <c r="AV27" i="10"/>
  <c r="AZ27" i="10"/>
  <c r="BD27" i="10"/>
  <c r="BH27" i="10"/>
  <c r="BL27" i="10"/>
  <c r="BP27" i="10"/>
  <c r="E27" i="10"/>
  <c r="I27" i="10"/>
  <c r="M27" i="10"/>
  <c r="Q27" i="10"/>
  <c r="U27" i="10"/>
  <c r="Y27" i="10"/>
  <c r="AC27" i="10"/>
  <c r="AG27" i="10"/>
  <c r="AK27" i="10"/>
  <c r="AO27" i="10"/>
  <c r="AS27" i="10"/>
  <c r="AW27" i="10"/>
  <c r="BA27" i="10"/>
  <c r="BE27" i="10"/>
  <c r="BI27" i="10"/>
  <c r="BM27" i="10"/>
  <c r="F27" i="10"/>
  <c r="J27" i="10"/>
  <c r="N27" i="10"/>
  <c r="R27" i="10"/>
  <c r="V27" i="10"/>
  <c r="Z27" i="10"/>
  <c r="AD27" i="10"/>
  <c r="AH27" i="10"/>
  <c r="AL27" i="10"/>
  <c r="AP27" i="10"/>
  <c r="AT27" i="10"/>
  <c r="AX27" i="10"/>
  <c r="BB27" i="10"/>
  <c r="BF27" i="10"/>
  <c r="BJ27" i="10"/>
  <c r="BN27" i="10"/>
  <c r="S27" i="10"/>
  <c r="AI27" i="10"/>
  <c r="AY27" i="10"/>
  <c r="BO27" i="10"/>
  <c r="G27" i="10"/>
  <c r="W27" i="10"/>
  <c r="AM27" i="10"/>
  <c r="BC27" i="10"/>
  <c r="K27" i="10"/>
  <c r="AA27" i="10"/>
  <c r="AQ27" i="10"/>
  <c r="BG27" i="10"/>
  <c r="O27" i="10"/>
  <c r="AE27" i="10"/>
  <c r="BK27" i="10"/>
  <c r="AU27" i="10"/>
  <c r="G47" i="10"/>
  <c r="K47" i="10"/>
  <c r="O47" i="10"/>
  <c r="S47" i="10"/>
  <c r="W47" i="10"/>
  <c r="AA47" i="10"/>
  <c r="AE47" i="10"/>
  <c r="AI47" i="10"/>
  <c r="AM47" i="10"/>
  <c r="AQ47" i="10"/>
  <c r="AU47" i="10"/>
  <c r="AY47" i="10"/>
  <c r="BC47" i="10"/>
  <c r="BG47" i="10"/>
  <c r="BK47" i="10"/>
  <c r="BO47" i="10"/>
  <c r="H47" i="10"/>
  <c r="L47" i="10"/>
  <c r="P47" i="10"/>
  <c r="T47" i="10"/>
  <c r="X47" i="10"/>
  <c r="AB47" i="10"/>
  <c r="AF47" i="10"/>
  <c r="AJ47" i="10"/>
  <c r="AN47" i="10"/>
  <c r="AR47" i="10"/>
  <c r="AV47" i="10"/>
  <c r="AZ47" i="10"/>
  <c r="BD47" i="10"/>
  <c r="BH47" i="10"/>
  <c r="BL47" i="10"/>
  <c r="BP47" i="10"/>
  <c r="E47" i="10"/>
  <c r="I47" i="10"/>
  <c r="M47" i="10"/>
  <c r="Q47" i="10"/>
  <c r="U47" i="10"/>
  <c r="Y47" i="10"/>
  <c r="AC47" i="10"/>
  <c r="AG47" i="10"/>
  <c r="AK47" i="10"/>
  <c r="AO47" i="10"/>
  <c r="AS47" i="10"/>
  <c r="AW47" i="10"/>
  <c r="BA47" i="10"/>
  <c r="BE47" i="10"/>
  <c r="BI47" i="10"/>
  <c r="BM47" i="10"/>
  <c r="J47" i="10"/>
  <c r="Z47" i="10"/>
  <c r="AP47" i="10"/>
  <c r="BF47" i="10"/>
  <c r="V47" i="10"/>
  <c r="AL47" i="10"/>
  <c r="N47" i="10"/>
  <c r="AD47" i="10"/>
  <c r="AT47" i="10"/>
  <c r="BJ47" i="10"/>
  <c r="F47" i="10"/>
  <c r="BB47" i="10"/>
  <c r="R47" i="10"/>
  <c r="AH47" i="10"/>
  <c r="AX47" i="10"/>
  <c r="BN47" i="10"/>
  <c r="G62" i="10"/>
  <c r="K62" i="10"/>
  <c r="O62" i="10"/>
  <c r="S62" i="10"/>
  <c r="W62" i="10"/>
  <c r="AA62" i="10"/>
  <c r="AE62" i="10"/>
  <c r="AI62" i="10"/>
  <c r="AM62" i="10"/>
  <c r="AQ62" i="10"/>
  <c r="AU62" i="10"/>
  <c r="AU60" i="10" s="1"/>
  <c r="AY62" i="10"/>
  <c r="BC62" i="10"/>
  <c r="BG62" i="10"/>
  <c r="BK62" i="10"/>
  <c r="BK60" i="10" s="1"/>
  <c r="BO62" i="10"/>
  <c r="H62" i="10"/>
  <c r="L62" i="10"/>
  <c r="P62" i="10"/>
  <c r="P60" i="10" s="1"/>
  <c r="P59" i="10" s="1"/>
  <c r="T62" i="10"/>
  <c r="X62" i="10"/>
  <c r="AB62" i="10"/>
  <c r="AF62" i="10"/>
  <c r="AF60" i="10" s="1"/>
  <c r="AJ62" i="10"/>
  <c r="AN62" i="10"/>
  <c r="AR62" i="10"/>
  <c r="AV62" i="10"/>
  <c r="AZ62" i="10"/>
  <c r="BD62" i="10"/>
  <c r="BH62" i="10"/>
  <c r="BL62" i="10"/>
  <c r="BP62" i="10"/>
  <c r="E62" i="10"/>
  <c r="I62" i="10"/>
  <c r="M62" i="10"/>
  <c r="M60" i="10" s="1"/>
  <c r="M59" i="10" s="1"/>
  <c r="Q62" i="10"/>
  <c r="U62" i="10"/>
  <c r="Y62" i="10"/>
  <c r="AC62" i="10"/>
  <c r="AG62" i="10"/>
  <c r="AK62" i="10"/>
  <c r="AO62" i="10"/>
  <c r="AS62" i="10"/>
  <c r="AW62" i="10"/>
  <c r="AW60" i="10" s="1"/>
  <c r="BA62" i="10"/>
  <c r="BE62" i="10"/>
  <c r="BI62" i="10"/>
  <c r="BI60" i="10" s="1"/>
  <c r="BM62" i="10"/>
  <c r="J62" i="10"/>
  <c r="Z62" i="10"/>
  <c r="AP62" i="10"/>
  <c r="AP60" i="10" s="1"/>
  <c r="BF62" i="10"/>
  <c r="AH62" i="10"/>
  <c r="BN62" i="10"/>
  <c r="F62" i="10"/>
  <c r="F60" i="10" s="1"/>
  <c r="AL62" i="10"/>
  <c r="N62" i="10"/>
  <c r="AD62" i="10"/>
  <c r="AT62" i="10"/>
  <c r="AT60" i="10" s="1"/>
  <c r="BJ62" i="10"/>
  <c r="R62" i="10"/>
  <c r="AX62" i="10"/>
  <c r="V62" i="10"/>
  <c r="BB62" i="10"/>
  <c r="BL11" i="15"/>
  <c r="BK11" i="15"/>
  <c r="BJ11" i="15"/>
  <c r="AT11" i="15"/>
  <c r="BI11" i="15"/>
  <c r="M11" i="15"/>
  <c r="AF24" i="15"/>
  <c r="AF23" i="15" s="1"/>
  <c r="AU24" i="15"/>
  <c r="AU23" i="15" s="1"/>
  <c r="BJ24" i="15"/>
  <c r="BJ23" i="15" s="1"/>
  <c r="N24" i="15"/>
  <c r="N23" i="15" s="1"/>
  <c r="AC24" i="15"/>
  <c r="AC23" i="15" s="1"/>
  <c r="BB40" i="15"/>
  <c r="BB39" i="15" s="1"/>
  <c r="F40" i="15"/>
  <c r="F39" i="15" s="1"/>
  <c r="AK40" i="15"/>
  <c r="AK39" i="15" s="1"/>
  <c r="E40" i="15"/>
  <c r="E39" i="15" s="1"/>
  <c r="X40" i="15"/>
  <c r="X39" i="15" s="1"/>
  <c r="AM40" i="15"/>
  <c r="AM39" i="15" s="1"/>
  <c r="G10" i="10"/>
  <c r="K10" i="10"/>
  <c r="O10" i="10"/>
  <c r="S10" i="10"/>
  <c r="W10" i="10"/>
  <c r="AA10" i="10"/>
  <c r="AE10" i="10"/>
  <c r="AI10" i="10"/>
  <c r="AM10" i="10"/>
  <c r="AQ10" i="10"/>
  <c r="AU10" i="10"/>
  <c r="AY10" i="10"/>
  <c r="BC10" i="10"/>
  <c r="BG10" i="10"/>
  <c r="BK10" i="10"/>
  <c r="BO10" i="10"/>
  <c r="H10" i="10"/>
  <c r="M10" i="10"/>
  <c r="R10" i="10"/>
  <c r="X10" i="10"/>
  <c r="AC10" i="10"/>
  <c r="AH10" i="10"/>
  <c r="AN10" i="10"/>
  <c r="AS10" i="10"/>
  <c r="AX10" i="10"/>
  <c r="BD10" i="10"/>
  <c r="BI10" i="10"/>
  <c r="BN10" i="10"/>
  <c r="I10" i="10"/>
  <c r="N10" i="10"/>
  <c r="T10" i="10"/>
  <c r="Y10" i="10"/>
  <c r="AD10" i="10"/>
  <c r="AJ10" i="10"/>
  <c r="AO10" i="10"/>
  <c r="AT10" i="10"/>
  <c r="AZ10" i="10"/>
  <c r="BE10" i="10"/>
  <c r="BJ10" i="10"/>
  <c r="BP10" i="10"/>
  <c r="E10" i="10"/>
  <c r="J10" i="10"/>
  <c r="P10" i="10"/>
  <c r="U10" i="10"/>
  <c r="Z10" i="10"/>
  <c r="AF10" i="10"/>
  <c r="AK10" i="10"/>
  <c r="AP10" i="10"/>
  <c r="AV10" i="10"/>
  <c r="BA10" i="10"/>
  <c r="BF10" i="10"/>
  <c r="BL10" i="10"/>
  <c r="Q10" i="10"/>
  <c r="AL10" i="10"/>
  <c r="BH10" i="10"/>
  <c r="V10" i="10"/>
  <c r="AR10" i="10"/>
  <c r="BM10" i="10"/>
  <c r="F10" i="10"/>
  <c r="AB10" i="10"/>
  <c r="AW10" i="10"/>
  <c r="BB10" i="10"/>
  <c r="L10" i="10"/>
  <c r="AG10" i="10"/>
  <c r="G14" i="10"/>
  <c r="K14" i="10"/>
  <c r="O14" i="10"/>
  <c r="S14" i="10"/>
  <c r="W14" i="10"/>
  <c r="AA14" i="10"/>
  <c r="AE14" i="10"/>
  <c r="AI14" i="10"/>
  <c r="AM14" i="10"/>
  <c r="AQ14" i="10"/>
  <c r="AU14" i="10"/>
  <c r="AY14" i="10"/>
  <c r="BC14" i="10"/>
  <c r="BG14" i="10"/>
  <c r="BK14" i="10"/>
  <c r="BO14" i="10"/>
  <c r="H14" i="10"/>
  <c r="M14" i="10"/>
  <c r="R14" i="10"/>
  <c r="X14" i="10"/>
  <c r="AC14" i="10"/>
  <c r="AH14" i="10"/>
  <c r="AN14" i="10"/>
  <c r="AS14" i="10"/>
  <c r="AX14" i="10"/>
  <c r="BD14" i="10"/>
  <c r="BI14" i="10"/>
  <c r="BN14" i="10"/>
  <c r="I14" i="10"/>
  <c r="N14" i="10"/>
  <c r="T14" i="10"/>
  <c r="Y14" i="10"/>
  <c r="AD14" i="10"/>
  <c r="AJ14" i="10"/>
  <c r="AO14" i="10"/>
  <c r="AT14" i="10"/>
  <c r="AZ14" i="10"/>
  <c r="BE14" i="10"/>
  <c r="BJ14" i="10"/>
  <c r="BP14" i="10"/>
  <c r="E14" i="10"/>
  <c r="J14" i="10"/>
  <c r="P14" i="10"/>
  <c r="U14" i="10"/>
  <c r="Z14" i="10"/>
  <c r="AF14" i="10"/>
  <c r="AK14" i="10"/>
  <c r="AP14" i="10"/>
  <c r="AV14" i="10"/>
  <c r="BA14" i="10"/>
  <c r="BF14" i="10"/>
  <c r="BL14" i="10"/>
  <c r="Q14" i="10"/>
  <c r="AL14" i="10"/>
  <c r="BH14" i="10"/>
  <c r="V14" i="10"/>
  <c r="AR14" i="10"/>
  <c r="BM14" i="10"/>
  <c r="F14" i="10"/>
  <c r="AB14" i="10"/>
  <c r="AW14" i="10"/>
  <c r="AG14" i="10"/>
  <c r="BB14" i="10"/>
  <c r="L14" i="10"/>
  <c r="G18" i="10"/>
  <c r="K18" i="10"/>
  <c r="O18" i="10"/>
  <c r="O17" i="10" s="1"/>
  <c r="S18" i="10"/>
  <c r="W18" i="10"/>
  <c r="AA18" i="10"/>
  <c r="AE18" i="10"/>
  <c r="AI18" i="10"/>
  <c r="AM18" i="10"/>
  <c r="AQ18" i="10"/>
  <c r="AU18" i="10"/>
  <c r="AY18" i="10"/>
  <c r="BC18" i="10"/>
  <c r="BG18" i="10"/>
  <c r="BK18" i="10"/>
  <c r="BO18" i="10"/>
  <c r="H18" i="10"/>
  <c r="M18" i="10"/>
  <c r="R18" i="10"/>
  <c r="X18" i="10"/>
  <c r="AC18" i="10"/>
  <c r="AH18" i="10"/>
  <c r="AN18" i="10"/>
  <c r="AS18" i="10"/>
  <c r="AX18" i="10"/>
  <c r="BD18" i="10"/>
  <c r="BI18" i="10"/>
  <c r="BN18" i="10"/>
  <c r="I18" i="10"/>
  <c r="N18" i="10"/>
  <c r="T18" i="10"/>
  <c r="Y18" i="10"/>
  <c r="AD18" i="10"/>
  <c r="AJ18" i="10"/>
  <c r="AO18" i="10"/>
  <c r="AT18" i="10"/>
  <c r="AZ18" i="10"/>
  <c r="BE18" i="10"/>
  <c r="BJ18" i="10"/>
  <c r="BP18" i="10"/>
  <c r="E18" i="10"/>
  <c r="J18" i="10"/>
  <c r="P18" i="10"/>
  <c r="U18" i="10"/>
  <c r="Z18" i="10"/>
  <c r="AF18" i="10"/>
  <c r="AK18" i="10"/>
  <c r="AP18" i="10"/>
  <c r="AV18" i="10"/>
  <c r="BA18" i="10"/>
  <c r="BF18" i="10"/>
  <c r="BL18" i="10"/>
  <c r="Q18" i="10"/>
  <c r="AL18" i="10"/>
  <c r="BH18" i="10"/>
  <c r="V18" i="10"/>
  <c r="AR18" i="10"/>
  <c r="BM18" i="10"/>
  <c r="F18" i="10"/>
  <c r="AB18" i="10"/>
  <c r="AW18" i="10"/>
  <c r="L18" i="10"/>
  <c r="AG18" i="10"/>
  <c r="BB18" i="10"/>
  <c r="G22" i="10"/>
  <c r="K22" i="10"/>
  <c r="O22" i="10"/>
  <c r="S22" i="10"/>
  <c r="W22" i="10"/>
  <c r="AA22" i="10"/>
  <c r="AE22" i="10"/>
  <c r="AI22" i="10"/>
  <c r="AM22" i="10"/>
  <c r="AQ22" i="10"/>
  <c r="AU22" i="10"/>
  <c r="AY22" i="10"/>
  <c r="BC22" i="10"/>
  <c r="BG22" i="10"/>
  <c r="BK22" i="10"/>
  <c r="BO22" i="10"/>
  <c r="H22" i="10"/>
  <c r="L22" i="10"/>
  <c r="P22" i="10"/>
  <c r="T22" i="10"/>
  <c r="X22" i="10"/>
  <c r="AB22" i="10"/>
  <c r="AF22" i="10"/>
  <c r="AJ22" i="10"/>
  <c r="AN22" i="10"/>
  <c r="AR22" i="10"/>
  <c r="AV22" i="10"/>
  <c r="AZ22" i="10"/>
  <c r="BD22" i="10"/>
  <c r="BH22" i="10"/>
  <c r="BL22" i="10"/>
  <c r="BP22" i="10"/>
  <c r="E22" i="10"/>
  <c r="M22" i="10"/>
  <c r="U22" i="10"/>
  <c r="AC22" i="10"/>
  <c r="AK22" i="10"/>
  <c r="AS22" i="10"/>
  <c r="BA22" i="10"/>
  <c r="BI22" i="10"/>
  <c r="F22" i="10"/>
  <c r="N22" i="10"/>
  <c r="V22" i="10"/>
  <c r="AD22" i="10"/>
  <c r="AL22" i="10"/>
  <c r="AT22" i="10"/>
  <c r="BB22" i="10"/>
  <c r="BJ22" i="10"/>
  <c r="I22" i="10"/>
  <c r="Q22" i="10"/>
  <c r="Y22" i="10"/>
  <c r="AG22" i="10"/>
  <c r="AO22" i="10"/>
  <c r="AW22" i="10"/>
  <c r="BE22" i="10"/>
  <c r="BM22" i="10"/>
  <c r="AH22" i="10"/>
  <c r="BN22" i="10"/>
  <c r="J22" i="10"/>
  <c r="AP22" i="10"/>
  <c r="R22" i="10"/>
  <c r="AX22" i="10"/>
  <c r="Z22" i="10"/>
  <c r="BF22" i="10"/>
  <c r="G26" i="10"/>
  <c r="H26" i="10"/>
  <c r="L26" i="10"/>
  <c r="P26" i="10"/>
  <c r="T26" i="10"/>
  <c r="X26" i="10"/>
  <c r="AB26" i="10"/>
  <c r="AF26" i="10"/>
  <c r="AJ26" i="10"/>
  <c r="AN26" i="10"/>
  <c r="AR26" i="10"/>
  <c r="AV26" i="10"/>
  <c r="AZ26" i="10"/>
  <c r="BD26" i="10"/>
  <c r="BH26" i="10"/>
  <c r="BL26" i="10"/>
  <c r="BP26" i="10"/>
  <c r="I26" i="10"/>
  <c r="M26" i="10"/>
  <c r="Q26" i="10"/>
  <c r="U26" i="10"/>
  <c r="Y26" i="10"/>
  <c r="AC26" i="10"/>
  <c r="AG26" i="10"/>
  <c r="AK26" i="10"/>
  <c r="AO26" i="10"/>
  <c r="AS26" i="10"/>
  <c r="AW26" i="10"/>
  <c r="BA26" i="10"/>
  <c r="BE26" i="10"/>
  <c r="BI26" i="10"/>
  <c r="BM26" i="10"/>
  <c r="E26" i="10"/>
  <c r="J26" i="10"/>
  <c r="N26" i="10"/>
  <c r="R26" i="10"/>
  <c r="V26" i="10"/>
  <c r="Z26" i="10"/>
  <c r="AD26" i="10"/>
  <c r="AH26" i="10"/>
  <c r="AL26" i="10"/>
  <c r="AP26" i="10"/>
  <c r="AT26" i="10"/>
  <c r="AX26" i="10"/>
  <c r="BB26" i="10"/>
  <c r="BF26" i="10"/>
  <c r="BJ26" i="10"/>
  <c r="BN26" i="10"/>
  <c r="S26" i="10"/>
  <c r="AI26" i="10"/>
  <c r="AY26" i="10"/>
  <c r="BO26" i="10"/>
  <c r="F26" i="10"/>
  <c r="W26" i="10"/>
  <c r="AM26" i="10"/>
  <c r="BC26" i="10"/>
  <c r="K26" i="10"/>
  <c r="AA26" i="10"/>
  <c r="AQ26" i="10"/>
  <c r="BG26" i="10"/>
  <c r="O26" i="10"/>
  <c r="BK26" i="10"/>
  <c r="AE26" i="10"/>
  <c r="AU26" i="10"/>
  <c r="H30" i="10"/>
  <c r="L30" i="10"/>
  <c r="P30" i="10"/>
  <c r="T30" i="10"/>
  <c r="X30" i="10"/>
  <c r="AB30" i="10"/>
  <c r="AF30" i="10"/>
  <c r="AJ30" i="10"/>
  <c r="AN30" i="10"/>
  <c r="AR30" i="10"/>
  <c r="AV30" i="10"/>
  <c r="AZ30" i="10"/>
  <c r="BD30" i="10"/>
  <c r="BH30" i="10"/>
  <c r="BL30" i="10"/>
  <c r="BP30" i="10"/>
  <c r="E30" i="10"/>
  <c r="I30" i="10"/>
  <c r="M30" i="10"/>
  <c r="Q30" i="10"/>
  <c r="U30" i="10"/>
  <c r="Y30" i="10"/>
  <c r="AC30" i="10"/>
  <c r="AG30" i="10"/>
  <c r="AK30" i="10"/>
  <c r="AO30" i="10"/>
  <c r="AS30" i="10"/>
  <c r="AW30" i="10"/>
  <c r="BA30" i="10"/>
  <c r="BE30" i="10"/>
  <c r="BI30" i="10"/>
  <c r="BM30" i="10"/>
  <c r="F30" i="10"/>
  <c r="J30" i="10"/>
  <c r="N30" i="10"/>
  <c r="R30" i="10"/>
  <c r="V30" i="10"/>
  <c r="Z30" i="10"/>
  <c r="AD30" i="10"/>
  <c r="AH30" i="10"/>
  <c r="AL30" i="10"/>
  <c r="AP30" i="10"/>
  <c r="AT30" i="10"/>
  <c r="AX30" i="10"/>
  <c r="BB30" i="10"/>
  <c r="BF30" i="10"/>
  <c r="BJ30" i="10"/>
  <c r="BN30" i="10"/>
  <c r="S30" i="10"/>
  <c r="AI30" i="10"/>
  <c r="AY30" i="10"/>
  <c r="BO30" i="10"/>
  <c r="G30" i="10"/>
  <c r="W30" i="10"/>
  <c r="AM30" i="10"/>
  <c r="BC30" i="10"/>
  <c r="K30" i="10"/>
  <c r="AA30" i="10"/>
  <c r="AQ30" i="10"/>
  <c r="BG30" i="10"/>
  <c r="O30" i="10"/>
  <c r="BK30" i="10"/>
  <c r="AE30" i="10"/>
  <c r="AU30" i="10"/>
  <c r="H34" i="10"/>
  <c r="L34" i="10"/>
  <c r="P34" i="10"/>
  <c r="T34" i="10"/>
  <c r="X34" i="10"/>
  <c r="AB34" i="10"/>
  <c r="AF34" i="10"/>
  <c r="AJ34" i="10"/>
  <c r="AN34" i="10"/>
  <c r="AR34" i="10"/>
  <c r="AV34" i="10"/>
  <c r="AZ34" i="10"/>
  <c r="BD34" i="10"/>
  <c r="BH34" i="10"/>
  <c r="BL34" i="10"/>
  <c r="BP34" i="10"/>
  <c r="E34" i="10"/>
  <c r="I34" i="10"/>
  <c r="M34" i="10"/>
  <c r="Q34" i="10"/>
  <c r="U34" i="10"/>
  <c r="Y34" i="10"/>
  <c r="AC34" i="10"/>
  <c r="AG34" i="10"/>
  <c r="AK34" i="10"/>
  <c r="AO34" i="10"/>
  <c r="AS34" i="10"/>
  <c r="AW34" i="10"/>
  <c r="BA34" i="10"/>
  <c r="BE34" i="10"/>
  <c r="BI34" i="10"/>
  <c r="BM34" i="10"/>
  <c r="F34" i="10"/>
  <c r="J34" i="10"/>
  <c r="N34" i="10"/>
  <c r="R34" i="10"/>
  <c r="V34" i="10"/>
  <c r="Z34" i="10"/>
  <c r="AD34" i="10"/>
  <c r="AH34" i="10"/>
  <c r="AL34" i="10"/>
  <c r="AP34" i="10"/>
  <c r="AT34" i="10"/>
  <c r="AX34" i="10"/>
  <c r="BB34" i="10"/>
  <c r="BF34" i="10"/>
  <c r="BJ34" i="10"/>
  <c r="BN34" i="10"/>
  <c r="S34" i="10"/>
  <c r="AI34" i="10"/>
  <c r="AY34" i="10"/>
  <c r="BO34" i="10"/>
  <c r="G34" i="10"/>
  <c r="W34" i="10"/>
  <c r="AM34" i="10"/>
  <c r="BC34" i="10"/>
  <c r="K34" i="10"/>
  <c r="AA34" i="10"/>
  <c r="AQ34" i="10"/>
  <c r="BG34" i="10"/>
  <c r="O34" i="10"/>
  <c r="BK34" i="10"/>
  <c r="AE34" i="10"/>
  <c r="AU34" i="10"/>
  <c r="H38" i="10"/>
  <c r="L38" i="10"/>
  <c r="P38" i="10"/>
  <c r="T38" i="10"/>
  <c r="X38" i="10"/>
  <c r="AB38" i="10"/>
  <c r="AF38" i="10"/>
  <c r="AJ38" i="10"/>
  <c r="AN38" i="10"/>
  <c r="AR38" i="10"/>
  <c r="AV38" i="10"/>
  <c r="AZ38" i="10"/>
  <c r="BD38" i="10"/>
  <c r="BH38" i="10"/>
  <c r="BL38" i="10"/>
  <c r="BP38" i="10"/>
  <c r="E38" i="10"/>
  <c r="I38" i="10"/>
  <c r="M38" i="10"/>
  <c r="Q38" i="10"/>
  <c r="U38" i="10"/>
  <c r="Y38" i="10"/>
  <c r="AC38" i="10"/>
  <c r="AG38" i="10"/>
  <c r="AK38" i="10"/>
  <c r="AO38" i="10"/>
  <c r="AS38" i="10"/>
  <c r="AW38" i="10"/>
  <c r="BA38" i="10"/>
  <c r="BE38" i="10"/>
  <c r="BI38" i="10"/>
  <c r="BM38" i="10"/>
  <c r="F38" i="10"/>
  <c r="J38" i="10"/>
  <c r="N38" i="10"/>
  <c r="R38" i="10"/>
  <c r="V38" i="10"/>
  <c r="Z38" i="10"/>
  <c r="AD38" i="10"/>
  <c r="AH38" i="10"/>
  <c r="AL38" i="10"/>
  <c r="AP38" i="10"/>
  <c r="AT38" i="10"/>
  <c r="AX38" i="10"/>
  <c r="BB38" i="10"/>
  <c r="BF38" i="10"/>
  <c r="BJ38" i="10"/>
  <c r="BN38" i="10"/>
  <c r="S38" i="10"/>
  <c r="AI38" i="10"/>
  <c r="AY38" i="10"/>
  <c r="BO38" i="10"/>
  <c r="G38" i="10"/>
  <c r="W38" i="10"/>
  <c r="AM38" i="10"/>
  <c r="BC38" i="10"/>
  <c r="K38" i="10"/>
  <c r="AA38" i="10"/>
  <c r="AQ38" i="10"/>
  <c r="BG38" i="10"/>
  <c r="O38" i="10"/>
  <c r="AE38" i="10"/>
  <c r="BK38" i="10"/>
  <c r="AU38" i="10"/>
  <c r="G9" i="10"/>
  <c r="K9" i="10"/>
  <c r="O9" i="10"/>
  <c r="S9" i="10"/>
  <c r="W9" i="10"/>
  <c r="AA9" i="10"/>
  <c r="AE9" i="10"/>
  <c r="AI9" i="10"/>
  <c r="AM9" i="10"/>
  <c r="AQ9" i="10"/>
  <c r="AU9" i="10"/>
  <c r="AY9" i="10"/>
  <c r="BC9" i="10"/>
  <c r="BG9" i="10"/>
  <c r="BK9" i="10"/>
  <c r="BO9" i="10"/>
  <c r="H9" i="10"/>
  <c r="L9" i="10"/>
  <c r="P9" i="10"/>
  <c r="T9" i="10"/>
  <c r="X9" i="10"/>
  <c r="AB9" i="10"/>
  <c r="AF9" i="10"/>
  <c r="AJ9" i="10"/>
  <c r="I9" i="10"/>
  <c r="Q9" i="10"/>
  <c r="Y9" i="10"/>
  <c r="AG9" i="10"/>
  <c r="AN9" i="10"/>
  <c r="AS9" i="10"/>
  <c r="AX9" i="10"/>
  <c r="BD9" i="10"/>
  <c r="BI9" i="10"/>
  <c r="BN9" i="10"/>
  <c r="J9" i="10"/>
  <c r="R9" i="10"/>
  <c r="Z9" i="10"/>
  <c r="AH9" i="10"/>
  <c r="AO9" i="10"/>
  <c r="AT9" i="10"/>
  <c r="AZ9" i="10"/>
  <c r="BE9" i="10"/>
  <c r="BJ9" i="10"/>
  <c r="BP9" i="10"/>
  <c r="E9" i="10"/>
  <c r="M9" i="10"/>
  <c r="U9" i="10"/>
  <c r="AC9" i="10"/>
  <c r="AK9" i="10"/>
  <c r="AP9" i="10"/>
  <c r="AV9" i="10"/>
  <c r="BA9" i="10"/>
  <c r="BF9" i="10"/>
  <c r="BL9" i="10"/>
  <c r="F9" i="10"/>
  <c r="AL9" i="10"/>
  <c r="BH9" i="10"/>
  <c r="N9" i="10"/>
  <c r="AR9" i="10"/>
  <c r="BM9" i="10"/>
  <c r="V9" i="10"/>
  <c r="AW9" i="10"/>
  <c r="AD9" i="10"/>
  <c r="BB9" i="10"/>
  <c r="G13" i="10"/>
  <c r="K13" i="10"/>
  <c r="O13" i="10"/>
  <c r="S13" i="10"/>
  <c r="W13" i="10"/>
  <c r="AA13" i="10"/>
  <c r="AE13" i="10"/>
  <c r="AI13" i="10"/>
  <c r="AM13" i="10"/>
  <c r="AQ13" i="10"/>
  <c r="AU13" i="10"/>
  <c r="AY13" i="10"/>
  <c r="BC13" i="10"/>
  <c r="BG13" i="10"/>
  <c r="BK13" i="10"/>
  <c r="BO13" i="10"/>
  <c r="H13" i="10"/>
  <c r="M13" i="10"/>
  <c r="R13" i="10"/>
  <c r="X13" i="10"/>
  <c r="AC13" i="10"/>
  <c r="AH13" i="10"/>
  <c r="AN13" i="10"/>
  <c r="AS13" i="10"/>
  <c r="AX13" i="10"/>
  <c r="BD13" i="10"/>
  <c r="BI13" i="10"/>
  <c r="BN13" i="10"/>
  <c r="I13" i="10"/>
  <c r="N13" i="10"/>
  <c r="T13" i="10"/>
  <c r="Y13" i="10"/>
  <c r="AD13" i="10"/>
  <c r="AJ13" i="10"/>
  <c r="AO13" i="10"/>
  <c r="AT13" i="10"/>
  <c r="AZ13" i="10"/>
  <c r="BE13" i="10"/>
  <c r="BJ13" i="10"/>
  <c r="BP13" i="10"/>
  <c r="E13" i="10"/>
  <c r="J13" i="10"/>
  <c r="P13" i="10"/>
  <c r="U13" i="10"/>
  <c r="Z13" i="10"/>
  <c r="AF13" i="10"/>
  <c r="AK13" i="10"/>
  <c r="AP13" i="10"/>
  <c r="AV13" i="10"/>
  <c r="BA13" i="10"/>
  <c r="BF13" i="10"/>
  <c r="BL13" i="10"/>
  <c r="Q13" i="10"/>
  <c r="AL13" i="10"/>
  <c r="BH13" i="10"/>
  <c r="V13" i="10"/>
  <c r="AR13" i="10"/>
  <c r="BM13" i="10"/>
  <c r="F13" i="10"/>
  <c r="AB13" i="10"/>
  <c r="AW13" i="10"/>
  <c r="L13" i="10"/>
  <c r="AG13" i="10"/>
  <c r="BB13" i="10"/>
  <c r="G21" i="10"/>
  <c r="G17" i="10" s="1"/>
  <c r="G16" i="10" s="1"/>
  <c r="K21" i="10"/>
  <c r="O21" i="10"/>
  <c r="S21" i="10"/>
  <c r="S17" i="10" s="1"/>
  <c r="S16" i="10" s="1"/>
  <c r="W21" i="10"/>
  <c r="W17" i="10" s="1"/>
  <c r="W16" i="10" s="1"/>
  <c r="AA21" i="10"/>
  <c r="AE21" i="10"/>
  <c r="AI21" i="10"/>
  <c r="AI17" i="10" s="1"/>
  <c r="AI16" i="10" s="1"/>
  <c r="AM21" i="10"/>
  <c r="AM17" i="10" s="1"/>
  <c r="AQ21" i="10"/>
  <c r="AU21" i="10"/>
  <c r="AY21" i="10"/>
  <c r="AY17" i="10" s="1"/>
  <c r="AY16" i="10" s="1"/>
  <c r="BC21" i="10"/>
  <c r="BC17" i="10" s="1"/>
  <c r="BC16" i="10" s="1"/>
  <c r="BG21" i="10"/>
  <c r="BK21" i="10"/>
  <c r="BO21" i="10"/>
  <c r="BO17" i="10" s="1"/>
  <c r="BO16" i="10" s="1"/>
  <c r="H21" i="10"/>
  <c r="H17" i="10" s="1"/>
  <c r="H16" i="10" s="1"/>
  <c r="L21" i="10"/>
  <c r="P21" i="10"/>
  <c r="T21" i="10"/>
  <c r="X21" i="10"/>
  <c r="X17" i="10" s="1"/>
  <c r="X16" i="10" s="1"/>
  <c r="AB21" i="10"/>
  <c r="AB17" i="10" s="1"/>
  <c r="AF21" i="10"/>
  <c r="AJ21" i="10"/>
  <c r="AN21" i="10"/>
  <c r="AR21" i="10"/>
  <c r="AV21" i="10"/>
  <c r="AZ21" i="10"/>
  <c r="BD21" i="10"/>
  <c r="BD17" i="10" s="1"/>
  <c r="BD16" i="10" s="1"/>
  <c r="BH21" i="10"/>
  <c r="BL21" i="10"/>
  <c r="BP21" i="10"/>
  <c r="E21" i="10"/>
  <c r="E17" i="10" s="1"/>
  <c r="E16" i="10" s="1"/>
  <c r="M21" i="10"/>
  <c r="U21" i="10"/>
  <c r="AC21" i="10"/>
  <c r="AK21" i="10"/>
  <c r="AS21" i="10"/>
  <c r="BA21" i="10"/>
  <c r="BI21" i="10"/>
  <c r="F21" i="10"/>
  <c r="N21" i="10"/>
  <c r="V21" i="10"/>
  <c r="V17" i="10" s="1"/>
  <c r="AD21" i="10"/>
  <c r="AL21" i="10"/>
  <c r="AL17" i="10" s="1"/>
  <c r="AL16" i="10" s="1"/>
  <c r="AT21" i="10"/>
  <c r="BB21" i="10"/>
  <c r="BJ21" i="10"/>
  <c r="I21" i="10"/>
  <c r="I17" i="10" s="1"/>
  <c r="I16" i="10" s="1"/>
  <c r="Q21" i="10"/>
  <c r="Y21" i="10"/>
  <c r="AG21" i="10"/>
  <c r="AO21" i="10"/>
  <c r="AW21" i="10"/>
  <c r="BE21" i="10"/>
  <c r="BM21" i="10"/>
  <c r="BM17" i="10" s="1"/>
  <c r="BM16" i="10" s="1"/>
  <c r="AH21" i="10"/>
  <c r="AH17" i="10" s="1"/>
  <c r="AH16" i="10" s="1"/>
  <c r="BN21" i="10"/>
  <c r="J21" i="10"/>
  <c r="AP21" i="10"/>
  <c r="AP17" i="10" s="1"/>
  <c r="AP16" i="10" s="1"/>
  <c r="R21" i="10"/>
  <c r="AX21" i="10"/>
  <c r="BF21" i="10"/>
  <c r="Z21" i="10"/>
  <c r="Z17" i="10" s="1"/>
  <c r="G25" i="10"/>
  <c r="K25" i="10"/>
  <c r="O25" i="10"/>
  <c r="S25" i="10"/>
  <c r="W25" i="10"/>
  <c r="AA25" i="10"/>
  <c r="AE25" i="10"/>
  <c r="AI25" i="10"/>
  <c r="AM25" i="10"/>
  <c r="AQ25" i="10"/>
  <c r="AU25" i="10"/>
  <c r="AY25" i="10"/>
  <c r="BC25" i="10"/>
  <c r="BG25" i="10"/>
  <c r="BK25" i="10"/>
  <c r="BO25" i="10"/>
  <c r="H25" i="10"/>
  <c r="L25" i="10"/>
  <c r="P25" i="10"/>
  <c r="T25" i="10"/>
  <c r="X25" i="10"/>
  <c r="AB25" i="10"/>
  <c r="AF25" i="10"/>
  <c r="AJ25" i="10"/>
  <c r="AN25" i="10"/>
  <c r="AR25" i="10"/>
  <c r="AV25" i="10"/>
  <c r="AZ25" i="10"/>
  <c r="BD25" i="10"/>
  <c r="BH25" i="10"/>
  <c r="E25" i="10"/>
  <c r="M25" i="10"/>
  <c r="U25" i="10"/>
  <c r="AC25" i="10"/>
  <c r="AK25" i="10"/>
  <c r="AS25" i="10"/>
  <c r="BA25" i="10"/>
  <c r="BI25" i="10"/>
  <c r="BN25" i="10"/>
  <c r="F25" i="10"/>
  <c r="N25" i="10"/>
  <c r="V25" i="10"/>
  <c r="AD25" i="10"/>
  <c r="AL25" i="10"/>
  <c r="AT25" i="10"/>
  <c r="BB25" i="10"/>
  <c r="BJ25" i="10"/>
  <c r="BP25" i="10"/>
  <c r="I25" i="10"/>
  <c r="Q25" i="10"/>
  <c r="Y25" i="10"/>
  <c r="AG25" i="10"/>
  <c r="AO25" i="10"/>
  <c r="AW25" i="10"/>
  <c r="BE25" i="10"/>
  <c r="BL25" i="10"/>
  <c r="AH25" i="10"/>
  <c r="BM25" i="10"/>
  <c r="J25" i="10"/>
  <c r="AP25" i="10"/>
  <c r="R25" i="10"/>
  <c r="AX25" i="10"/>
  <c r="BF25" i="10"/>
  <c r="Z25" i="10"/>
  <c r="H29" i="10"/>
  <c r="L29" i="10"/>
  <c r="P29" i="10"/>
  <c r="T29" i="10"/>
  <c r="X29" i="10"/>
  <c r="AB29" i="10"/>
  <c r="AF29" i="10"/>
  <c r="AJ29" i="10"/>
  <c r="AN29" i="10"/>
  <c r="AR29" i="10"/>
  <c r="AV29" i="10"/>
  <c r="AZ29" i="10"/>
  <c r="BD29" i="10"/>
  <c r="BH29" i="10"/>
  <c r="BL29" i="10"/>
  <c r="BP29" i="10"/>
  <c r="E29" i="10"/>
  <c r="I29" i="10"/>
  <c r="M29" i="10"/>
  <c r="Q29" i="10"/>
  <c r="U29" i="10"/>
  <c r="Y29" i="10"/>
  <c r="AC29" i="10"/>
  <c r="AG29" i="10"/>
  <c r="AK29" i="10"/>
  <c r="AO29" i="10"/>
  <c r="AS29" i="10"/>
  <c r="AW29" i="10"/>
  <c r="BA29" i="10"/>
  <c r="BE29" i="10"/>
  <c r="BI29" i="10"/>
  <c r="BM29" i="10"/>
  <c r="F29" i="10"/>
  <c r="J29" i="10"/>
  <c r="N29" i="10"/>
  <c r="R29" i="10"/>
  <c r="V29" i="10"/>
  <c r="Z29" i="10"/>
  <c r="AD29" i="10"/>
  <c r="AH29" i="10"/>
  <c r="AL29" i="10"/>
  <c r="AP29" i="10"/>
  <c r="AT29" i="10"/>
  <c r="AX29" i="10"/>
  <c r="BB29" i="10"/>
  <c r="BF29" i="10"/>
  <c r="BJ29" i="10"/>
  <c r="BN29" i="10"/>
  <c r="S29" i="10"/>
  <c r="AI29" i="10"/>
  <c r="AY29" i="10"/>
  <c r="BO29" i="10"/>
  <c r="G29" i="10"/>
  <c r="W29" i="10"/>
  <c r="AM29" i="10"/>
  <c r="BC29" i="10"/>
  <c r="K29" i="10"/>
  <c r="AA29" i="10"/>
  <c r="AQ29" i="10"/>
  <c r="BG29" i="10"/>
  <c r="O29" i="10"/>
  <c r="AE29" i="10"/>
  <c r="BK29" i="10"/>
  <c r="AU29" i="10"/>
  <c r="H33" i="10"/>
  <c r="L33" i="10"/>
  <c r="P33" i="10"/>
  <c r="T33" i="10"/>
  <c r="X33" i="10"/>
  <c r="AB33" i="10"/>
  <c r="AF33" i="10"/>
  <c r="AJ33" i="10"/>
  <c r="AN33" i="10"/>
  <c r="AR33" i="10"/>
  <c r="AV33" i="10"/>
  <c r="AZ33" i="10"/>
  <c r="BD33" i="10"/>
  <c r="BH33" i="10"/>
  <c r="BL33" i="10"/>
  <c r="BP33" i="10"/>
  <c r="E33" i="10"/>
  <c r="I33" i="10"/>
  <c r="M33" i="10"/>
  <c r="Q33" i="10"/>
  <c r="U33" i="10"/>
  <c r="Y33" i="10"/>
  <c r="AC33" i="10"/>
  <c r="AG33" i="10"/>
  <c r="AK33" i="10"/>
  <c r="AO33" i="10"/>
  <c r="AS33" i="10"/>
  <c r="AW33" i="10"/>
  <c r="BA33" i="10"/>
  <c r="BE33" i="10"/>
  <c r="BI33" i="10"/>
  <c r="BM33" i="10"/>
  <c r="F33" i="10"/>
  <c r="J33" i="10"/>
  <c r="N33" i="10"/>
  <c r="R33" i="10"/>
  <c r="V33" i="10"/>
  <c r="Z33" i="10"/>
  <c r="AD33" i="10"/>
  <c r="AH33" i="10"/>
  <c r="AL33" i="10"/>
  <c r="AP33" i="10"/>
  <c r="AT33" i="10"/>
  <c r="AX33" i="10"/>
  <c r="BB33" i="10"/>
  <c r="BF33" i="10"/>
  <c r="BJ33" i="10"/>
  <c r="BN33" i="10"/>
  <c r="S33" i="10"/>
  <c r="AI33" i="10"/>
  <c r="AY33" i="10"/>
  <c r="BO33" i="10"/>
  <c r="G33" i="10"/>
  <c r="W33" i="10"/>
  <c r="AM33" i="10"/>
  <c r="BC33" i="10"/>
  <c r="K33" i="10"/>
  <c r="AA33" i="10"/>
  <c r="AQ33" i="10"/>
  <c r="BG33" i="10"/>
  <c r="O33" i="10"/>
  <c r="AE33" i="10"/>
  <c r="BK33" i="10"/>
  <c r="AU33" i="10"/>
  <c r="H37" i="10"/>
  <c r="L37" i="10"/>
  <c r="L35" i="10" s="1"/>
  <c r="P37" i="10"/>
  <c r="P35" i="10" s="1"/>
  <c r="T37" i="10"/>
  <c r="T35" i="10" s="1"/>
  <c r="X37" i="10"/>
  <c r="AB37" i="10"/>
  <c r="AB35" i="10" s="1"/>
  <c r="AF37" i="10"/>
  <c r="AF35" i="10" s="1"/>
  <c r="AJ37" i="10"/>
  <c r="AJ35" i="10" s="1"/>
  <c r="AN37" i="10"/>
  <c r="AR37" i="10"/>
  <c r="AR35" i="10" s="1"/>
  <c r="AV37" i="10"/>
  <c r="AV35" i="10" s="1"/>
  <c r="AZ37" i="10"/>
  <c r="AZ35" i="10" s="1"/>
  <c r="BD37" i="10"/>
  <c r="BH37" i="10"/>
  <c r="BH35" i="10" s="1"/>
  <c r="BL37" i="10"/>
  <c r="BL35" i="10" s="1"/>
  <c r="BP37" i="10"/>
  <c r="BP35" i="10" s="1"/>
  <c r="E37" i="10"/>
  <c r="I37" i="10"/>
  <c r="I35" i="10" s="1"/>
  <c r="M37" i="10"/>
  <c r="M35" i="10" s="1"/>
  <c r="Q37" i="10"/>
  <c r="Q35" i="10" s="1"/>
  <c r="U37" i="10"/>
  <c r="Y37" i="10"/>
  <c r="Y35" i="10" s="1"/>
  <c r="AC37" i="10"/>
  <c r="AC35" i="10" s="1"/>
  <c r="AG37" i="10"/>
  <c r="AG35" i="10" s="1"/>
  <c r="AK37" i="10"/>
  <c r="AO37" i="10"/>
  <c r="AO35" i="10" s="1"/>
  <c r="AS37" i="10"/>
  <c r="AS35" i="10" s="1"/>
  <c r="AW37" i="10"/>
  <c r="AW35" i="10" s="1"/>
  <c r="BA37" i="10"/>
  <c r="BE37" i="10"/>
  <c r="BE35" i="10" s="1"/>
  <c r="BI37" i="10"/>
  <c r="BI35" i="10" s="1"/>
  <c r="BM37" i="10"/>
  <c r="BM35" i="10" s="1"/>
  <c r="F37" i="10"/>
  <c r="J37" i="10"/>
  <c r="J35" i="10" s="1"/>
  <c r="N37" i="10"/>
  <c r="N35" i="10" s="1"/>
  <c r="R37" i="10"/>
  <c r="R35" i="10" s="1"/>
  <c r="V37" i="10"/>
  <c r="Z37" i="10"/>
  <c r="Z35" i="10" s="1"/>
  <c r="AD37" i="10"/>
  <c r="AD35" i="10" s="1"/>
  <c r="AH37" i="10"/>
  <c r="AH35" i="10" s="1"/>
  <c r="AL37" i="10"/>
  <c r="AP37" i="10"/>
  <c r="AP35" i="10" s="1"/>
  <c r="AT37" i="10"/>
  <c r="AT35" i="10" s="1"/>
  <c r="AX37" i="10"/>
  <c r="AX35" i="10" s="1"/>
  <c r="BB37" i="10"/>
  <c r="BF37" i="10"/>
  <c r="BF35" i="10" s="1"/>
  <c r="BJ37" i="10"/>
  <c r="BJ35" i="10" s="1"/>
  <c r="BN37" i="10"/>
  <c r="BN35" i="10" s="1"/>
  <c r="S37" i="10"/>
  <c r="AI37" i="10"/>
  <c r="AI35" i="10" s="1"/>
  <c r="AY37" i="10"/>
  <c r="AY35" i="10" s="1"/>
  <c r="BO37" i="10"/>
  <c r="BO35" i="10" s="1"/>
  <c r="G37" i="10"/>
  <c r="W37" i="10"/>
  <c r="W35" i="10" s="1"/>
  <c r="AM37" i="10"/>
  <c r="AM35" i="10" s="1"/>
  <c r="BC37" i="10"/>
  <c r="BC35" i="10" s="1"/>
  <c r="K37" i="10"/>
  <c r="AA37" i="10"/>
  <c r="AA35" i="10" s="1"/>
  <c r="AQ37" i="10"/>
  <c r="AQ35" i="10" s="1"/>
  <c r="BG37" i="10"/>
  <c r="BG35" i="10" s="1"/>
  <c r="O37" i="10"/>
  <c r="BK37" i="10"/>
  <c r="BK35" i="10" s="1"/>
  <c r="AE37" i="10"/>
  <c r="AE35" i="10" s="1"/>
  <c r="AU37" i="10"/>
  <c r="AU35" i="10" s="1"/>
  <c r="H41" i="10"/>
  <c r="L41" i="10"/>
  <c r="P41" i="10"/>
  <c r="T41" i="10"/>
  <c r="X41" i="10"/>
  <c r="AB41" i="10"/>
  <c r="AF41" i="10"/>
  <c r="AJ41" i="10"/>
  <c r="AN41" i="10"/>
  <c r="AR41" i="10"/>
  <c r="AV41" i="10"/>
  <c r="AZ41" i="10"/>
  <c r="BD41" i="10"/>
  <c r="BH41" i="10"/>
  <c r="BL41" i="10"/>
  <c r="BP41" i="10"/>
  <c r="E41" i="10"/>
  <c r="I41" i="10"/>
  <c r="M41" i="10"/>
  <c r="Q41" i="10"/>
  <c r="U41" i="10"/>
  <c r="Y41" i="10"/>
  <c r="AC41" i="10"/>
  <c r="AG41" i="10"/>
  <c r="AK41" i="10"/>
  <c r="AO41" i="10"/>
  <c r="AS41" i="10"/>
  <c r="AW41" i="10"/>
  <c r="BA41" i="10"/>
  <c r="BE41" i="10"/>
  <c r="BI41" i="10"/>
  <c r="BM41" i="10"/>
  <c r="F41" i="10"/>
  <c r="F40" i="10" s="1"/>
  <c r="J41" i="10"/>
  <c r="N41" i="10"/>
  <c r="R41" i="10"/>
  <c r="V41" i="10"/>
  <c r="Z41" i="10"/>
  <c r="AD41" i="10"/>
  <c r="AH41" i="10"/>
  <c r="AL41" i="10"/>
  <c r="AL40" i="10" s="1"/>
  <c r="AP41" i="10"/>
  <c r="AT41" i="10"/>
  <c r="AX41" i="10"/>
  <c r="AX40" i="10" s="1"/>
  <c r="BB41" i="10"/>
  <c r="BF41" i="10"/>
  <c r="BJ41" i="10"/>
  <c r="BN41" i="10"/>
  <c r="S41" i="10"/>
  <c r="AI41" i="10"/>
  <c r="AY41" i="10"/>
  <c r="BO41" i="10"/>
  <c r="G41" i="10"/>
  <c r="W41" i="10"/>
  <c r="AM41" i="10"/>
  <c r="BC41" i="10"/>
  <c r="K41" i="10"/>
  <c r="K40" i="10" s="1"/>
  <c r="AA41" i="10"/>
  <c r="AQ41" i="10"/>
  <c r="BG41" i="10"/>
  <c r="BG40" i="10" s="1"/>
  <c r="O41" i="10"/>
  <c r="BK41" i="10"/>
  <c r="AE41" i="10"/>
  <c r="AU41" i="10"/>
  <c r="AU40" i="10" s="1"/>
  <c r="H45" i="10"/>
  <c r="L45" i="10"/>
  <c r="P45" i="10"/>
  <c r="T45" i="10"/>
  <c r="X45" i="10"/>
  <c r="AB45" i="10"/>
  <c r="AF45" i="10"/>
  <c r="AJ45" i="10"/>
  <c r="AN45" i="10"/>
  <c r="E45" i="10"/>
  <c r="I45" i="10"/>
  <c r="M45" i="10"/>
  <c r="Q45" i="10"/>
  <c r="U45" i="10"/>
  <c r="Y45" i="10"/>
  <c r="AC45" i="10"/>
  <c r="AG45" i="10"/>
  <c r="AK45" i="10"/>
  <c r="AO45" i="10"/>
  <c r="AS45" i="10"/>
  <c r="AW45" i="10"/>
  <c r="BA45" i="10"/>
  <c r="BE45" i="10"/>
  <c r="BI45" i="10"/>
  <c r="BM45" i="10"/>
  <c r="F45" i="10"/>
  <c r="J45" i="10"/>
  <c r="O45" i="10"/>
  <c r="W45" i="10"/>
  <c r="AE45" i="10"/>
  <c r="AM45" i="10"/>
  <c r="AT45" i="10"/>
  <c r="AY45" i="10"/>
  <c r="BD45" i="10"/>
  <c r="BJ45" i="10"/>
  <c r="BO45" i="10"/>
  <c r="G45" i="10"/>
  <c r="R45" i="10"/>
  <c r="Z45" i="10"/>
  <c r="AH45" i="10"/>
  <c r="AP45" i="10"/>
  <c r="AU45" i="10"/>
  <c r="AZ45" i="10"/>
  <c r="BF45" i="10"/>
  <c r="BK45" i="10"/>
  <c r="BP45" i="10"/>
  <c r="K45" i="10"/>
  <c r="S45" i="10"/>
  <c r="AA45" i="10"/>
  <c r="AI45" i="10"/>
  <c r="AQ45" i="10"/>
  <c r="AV45" i="10"/>
  <c r="BB45" i="10"/>
  <c r="BG45" i="10"/>
  <c r="BL45" i="10"/>
  <c r="N45" i="10"/>
  <c r="AR45" i="10"/>
  <c r="BN45" i="10"/>
  <c r="AL45" i="10"/>
  <c r="V45" i="10"/>
  <c r="AX45" i="10"/>
  <c r="BH45" i="10"/>
  <c r="AD45" i="10"/>
  <c r="BC45" i="10"/>
  <c r="G49" i="10"/>
  <c r="K49" i="10"/>
  <c r="O49" i="10"/>
  <c r="S49" i="10"/>
  <c r="W49" i="10"/>
  <c r="AA49" i="10"/>
  <c r="AE49" i="10"/>
  <c r="AI49" i="10"/>
  <c r="AM49" i="10"/>
  <c r="AQ49" i="10"/>
  <c r="AU49" i="10"/>
  <c r="AY49" i="10"/>
  <c r="BC49" i="10"/>
  <c r="BG49" i="10"/>
  <c r="BK49" i="10"/>
  <c r="BO49" i="10"/>
  <c r="H49" i="10"/>
  <c r="L49" i="10"/>
  <c r="P49" i="10"/>
  <c r="T49" i="10"/>
  <c r="X49" i="10"/>
  <c r="AB49" i="10"/>
  <c r="AF49" i="10"/>
  <c r="AJ49" i="10"/>
  <c r="AN49" i="10"/>
  <c r="AR49" i="10"/>
  <c r="AV49" i="10"/>
  <c r="AZ49" i="10"/>
  <c r="BD49" i="10"/>
  <c r="BH49" i="10"/>
  <c r="BL49" i="10"/>
  <c r="BP49" i="10"/>
  <c r="E49" i="10"/>
  <c r="I49" i="10"/>
  <c r="M49" i="10"/>
  <c r="Q49" i="10"/>
  <c r="U49" i="10"/>
  <c r="Y49" i="10"/>
  <c r="AC49" i="10"/>
  <c r="AG49" i="10"/>
  <c r="AK49" i="10"/>
  <c r="AO49" i="10"/>
  <c r="AS49" i="10"/>
  <c r="AW49" i="10"/>
  <c r="BA49" i="10"/>
  <c r="BE49" i="10"/>
  <c r="BI49" i="10"/>
  <c r="BM49" i="10"/>
  <c r="J49" i="10"/>
  <c r="Z49" i="10"/>
  <c r="AP49" i="10"/>
  <c r="BF49" i="10"/>
  <c r="V49" i="10"/>
  <c r="AL49" i="10"/>
  <c r="N49" i="10"/>
  <c r="AD49" i="10"/>
  <c r="AT49" i="10"/>
  <c r="BJ49" i="10"/>
  <c r="F49" i="10"/>
  <c r="BB49" i="10"/>
  <c r="R49" i="10"/>
  <c r="AH49" i="10"/>
  <c r="AX49" i="10"/>
  <c r="BN49" i="10"/>
  <c r="G53" i="10"/>
  <c r="K53" i="10"/>
  <c r="O53" i="10"/>
  <c r="S53" i="10"/>
  <c r="W53" i="10"/>
  <c r="AA53" i="10"/>
  <c r="AE53" i="10"/>
  <c r="AI53" i="10"/>
  <c r="AM53" i="10"/>
  <c r="AQ53" i="10"/>
  <c r="AU53" i="10"/>
  <c r="AY53" i="10"/>
  <c r="BC53" i="10"/>
  <c r="BG53" i="10"/>
  <c r="BK53" i="10"/>
  <c r="BO53" i="10"/>
  <c r="H53" i="10"/>
  <c r="L53" i="10"/>
  <c r="P53" i="10"/>
  <c r="T53" i="10"/>
  <c r="X53" i="10"/>
  <c r="AB53" i="10"/>
  <c r="AF53" i="10"/>
  <c r="AJ53" i="10"/>
  <c r="AN53" i="10"/>
  <c r="AR53" i="10"/>
  <c r="AV53" i="10"/>
  <c r="AZ53" i="10"/>
  <c r="BD53" i="10"/>
  <c r="BH53" i="10"/>
  <c r="BL53" i="10"/>
  <c r="BP53" i="10"/>
  <c r="E53" i="10"/>
  <c r="I53" i="10"/>
  <c r="M53" i="10"/>
  <c r="Q53" i="10"/>
  <c r="U53" i="10"/>
  <c r="Y53" i="10"/>
  <c r="AC53" i="10"/>
  <c r="AG53" i="10"/>
  <c r="AK53" i="10"/>
  <c r="AO53" i="10"/>
  <c r="AS53" i="10"/>
  <c r="AW53" i="10"/>
  <c r="BA53" i="10"/>
  <c r="BE53" i="10"/>
  <c r="BI53" i="10"/>
  <c r="BM53" i="10"/>
  <c r="J53" i="10"/>
  <c r="Z53" i="10"/>
  <c r="AP53" i="10"/>
  <c r="BF53" i="10"/>
  <c r="F53" i="10"/>
  <c r="AL53" i="10"/>
  <c r="N53" i="10"/>
  <c r="AD53" i="10"/>
  <c r="AT53" i="10"/>
  <c r="BJ53" i="10"/>
  <c r="V53" i="10"/>
  <c r="BB53" i="10"/>
  <c r="R53" i="10"/>
  <c r="AH53" i="10"/>
  <c r="AX53" i="10"/>
  <c r="BN53" i="10"/>
  <c r="G57" i="10"/>
  <c r="K57" i="10"/>
  <c r="O57" i="10"/>
  <c r="S57" i="10"/>
  <c r="W57" i="10"/>
  <c r="AA57" i="10"/>
  <c r="AE57" i="10"/>
  <c r="AI57" i="10"/>
  <c r="AM57" i="10"/>
  <c r="AQ57" i="10"/>
  <c r="AU57" i="10"/>
  <c r="AY57" i="10"/>
  <c r="BC57" i="10"/>
  <c r="BG57" i="10"/>
  <c r="BK57" i="10"/>
  <c r="BO57" i="10"/>
  <c r="H57" i="10"/>
  <c r="L57" i="10"/>
  <c r="P57" i="10"/>
  <c r="T57" i="10"/>
  <c r="X57" i="10"/>
  <c r="AB57" i="10"/>
  <c r="AF57" i="10"/>
  <c r="AJ57" i="10"/>
  <c r="AN57" i="10"/>
  <c r="AR57" i="10"/>
  <c r="AV57" i="10"/>
  <c r="AZ57" i="10"/>
  <c r="BD57" i="10"/>
  <c r="BH57" i="10"/>
  <c r="BL57" i="10"/>
  <c r="BP57" i="10"/>
  <c r="E57" i="10"/>
  <c r="I57" i="10"/>
  <c r="M57" i="10"/>
  <c r="Q57" i="10"/>
  <c r="U57" i="10"/>
  <c r="Y57" i="10"/>
  <c r="AC57" i="10"/>
  <c r="AG57" i="10"/>
  <c r="AK57" i="10"/>
  <c r="AO57" i="10"/>
  <c r="AS57" i="10"/>
  <c r="AW57" i="10"/>
  <c r="BA57" i="10"/>
  <c r="BE57" i="10"/>
  <c r="BI57" i="10"/>
  <c r="BM57" i="10"/>
  <c r="J57" i="10"/>
  <c r="Z57" i="10"/>
  <c r="AP57" i="10"/>
  <c r="BF57" i="10"/>
  <c r="F57" i="10"/>
  <c r="AL57" i="10"/>
  <c r="N57" i="10"/>
  <c r="AD57" i="10"/>
  <c r="AT57" i="10"/>
  <c r="BJ57" i="10"/>
  <c r="V57" i="10"/>
  <c r="BB57" i="10"/>
  <c r="R57" i="10"/>
  <c r="AH57" i="10"/>
  <c r="AX57" i="10"/>
  <c r="BN57" i="10"/>
  <c r="BL60" i="10"/>
  <c r="BL59" i="10" s="1"/>
  <c r="AE60" i="10"/>
  <c r="AD10" i="8" s="1"/>
  <c r="BJ60" i="10"/>
  <c r="BE60" i="10"/>
  <c r="I60" i="10"/>
  <c r="BH60" i="10"/>
  <c r="BH59" i="10" s="1"/>
  <c r="AR60" i="10"/>
  <c r="AB60" i="10"/>
  <c r="L60" i="10"/>
  <c r="BG60" i="10"/>
  <c r="BG59" i="10" s="1"/>
  <c r="AQ60" i="10"/>
  <c r="AA60" i="10"/>
  <c r="K60" i="10"/>
  <c r="BF60" i="10"/>
  <c r="Z60" i="10"/>
  <c r="J60" i="10"/>
  <c r="BA60" i="10"/>
  <c r="E60" i="10"/>
  <c r="BP60" i="10"/>
  <c r="AI60" i="10"/>
  <c r="AX60" i="10"/>
  <c r="AC60" i="10"/>
  <c r="AV60" i="10"/>
  <c r="AV59" i="10" s="1"/>
  <c r="O60" i="10"/>
  <c r="O59" i="10" s="1"/>
  <c r="AD60" i="10"/>
  <c r="AO60" i="10"/>
  <c r="AN60" i="10"/>
  <c r="X60" i="10"/>
  <c r="AM60" i="10"/>
  <c r="W60" i="10"/>
  <c r="AL60" i="10"/>
  <c r="V60" i="10"/>
  <c r="V59" i="10" s="1"/>
  <c r="AG60" i="10"/>
  <c r="T60" i="10"/>
  <c r="AY60" i="10"/>
  <c r="BN60" i="10"/>
  <c r="R60" i="10"/>
  <c r="AS60" i="10"/>
  <c r="AS59" i="10" s="1"/>
  <c r="Y60" i="10"/>
  <c r="G64" i="10"/>
  <c r="K64" i="10"/>
  <c r="O64" i="10"/>
  <c r="S64" i="10"/>
  <c r="W64" i="10"/>
  <c r="AA64" i="10"/>
  <c r="AE64" i="10"/>
  <c r="AI64" i="10"/>
  <c r="AM64" i="10"/>
  <c r="AQ64" i="10"/>
  <c r="AU64" i="10"/>
  <c r="AY64" i="10"/>
  <c r="BC64" i="10"/>
  <c r="BG64" i="10"/>
  <c r="BK64" i="10"/>
  <c r="BO64" i="10"/>
  <c r="H64" i="10"/>
  <c r="L64" i="10"/>
  <c r="P64" i="10"/>
  <c r="T64" i="10"/>
  <c r="X64" i="10"/>
  <c r="AB64" i="10"/>
  <c r="AF64" i="10"/>
  <c r="AJ64" i="10"/>
  <c r="AN64" i="10"/>
  <c r="AR64" i="10"/>
  <c r="AV64" i="10"/>
  <c r="AZ64" i="10"/>
  <c r="BD64" i="10"/>
  <c r="BH64" i="10"/>
  <c r="BL64" i="10"/>
  <c r="BP64" i="10"/>
  <c r="E64" i="10"/>
  <c r="I64" i="10"/>
  <c r="M64" i="10"/>
  <c r="Q64" i="10"/>
  <c r="U64" i="10"/>
  <c r="Y64" i="10"/>
  <c r="AC64" i="10"/>
  <c r="AG64" i="10"/>
  <c r="AK64" i="10"/>
  <c r="AO64" i="10"/>
  <c r="AS64" i="10"/>
  <c r="AW64" i="10"/>
  <c r="BA64" i="10"/>
  <c r="BE64" i="10"/>
  <c r="BI64" i="10"/>
  <c r="BM64" i="10"/>
  <c r="J64" i="10"/>
  <c r="Z64" i="10"/>
  <c r="AP64" i="10"/>
  <c r="BF64" i="10"/>
  <c r="AH64" i="10"/>
  <c r="BN64" i="10"/>
  <c r="V64" i="10"/>
  <c r="BB64" i="10"/>
  <c r="N64" i="10"/>
  <c r="AD64" i="10"/>
  <c r="AT64" i="10"/>
  <c r="BJ64" i="10"/>
  <c r="R64" i="10"/>
  <c r="AX64" i="10"/>
  <c r="F64" i="10"/>
  <c r="AL64" i="10"/>
  <c r="G68" i="10"/>
  <c r="G66" i="10" s="1"/>
  <c r="K68" i="10"/>
  <c r="O68" i="10"/>
  <c r="O66" i="10" s="1"/>
  <c r="S68" i="10"/>
  <c r="S66" i="10" s="1"/>
  <c r="S65" i="10" s="1"/>
  <c r="W68" i="10"/>
  <c r="W66" i="10" s="1"/>
  <c r="AA68" i="10"/>
  <c r="AE68" i="10"/>
  <c r="AI68" i="10"/>
  <c r="AI66" i="10" s="1"/>
  <c r="AI65" i="10" s="1"/>
  <c r="AM68" i="10"/>
  <c r="AM66" i="10" s="1"/>
  <c r="AQ68" i="10"/>
  <c r="AU68" i="10"/>
  <c r="AU66" i="10" s="1"/>
  <c r="AY68" i="10"/>
  <c r="AY66" i="10" s="1"/>
  <c r="AY65" i="10" s="1"/>
  <c r="BC68" i="10"/>
  <c r="BC66" i="10" s="1"/>
  <c r="BC65" i="10" s="1"/>
  <c r="BG68" i="10"/>
  <c r="BK68" i="10"/>
  <c r="H68" i="10"/>
  <c r="H66" i="10" s="1"/>
  <c r="H65" i="10" s="1"/>
  <c r="L68" i="10"/>
  <c r="P68" i="10"/>
  <c r="P66" i="10" s="1"/>
  <c r="T68" i="10"/>
  <c r="X68" i="10"/>
  <c r="X66" i="10" s="1"/>
  <c r="X65" i="10" s="1"/>
  <c r="AB68" i="10"/>
  <c r="AF68" i="10"/>
  <c r="AF66" i="10" s="1"/>
  <c r="AJ68" i="10"/>
  <c r="AJ66" i="10" s="1"/>
  <c r="AN68" i="10"/>
  <c r="AN66" i="10" s="1"/>
  <c r="AN65" i="10" s="1"/>
  <c r="AR68" i="10"/>
  <c r="AV68" i="10"/>
  <c r="AZ68" i="10"/>
  <c r="AZ66" i="10" s="1"/>
  <c r="BD68" i="10"/>
  <c r="BD66" i="10" s="1"/>
  <c r="BD65" i="10" s="1"/>
  <c r="BH68" i="10"/>
  <c r="BL68" i="10"/>
  <c r="BP68" i="10"/>
  <c r="BP66" i="10" s="1"/>
  <c r="E68" i="10"/>
  <c r="E66" i="10" s="1"/>
  <c r="I68" i="10"/>
  <c r="M68" i="10"/>
  <c r="M66" i="10" s="1"/>
  <c r="Q68" i="10"/>
  <c r="Q66" i="10" s="1"/>
  <c r="Q65" i="10" s="1"/>
  <c r="U68" i="10"/>
  <c r="U66" i="10" s="1"/>
  <c r="Y68" i="10"/>
  <c r="AC68" i="10"/>
  <c r="AG68" i="10"/>
  <c r="AG66" i="10" s="1"/>
  <c r="AG65" i="10" s="1"/>
  <c r="AK68" i="10"/>
  <c r="AK66" i="10" s="1"/>
  <c r="AO68" i="10"/>
  <c r="AS68" i="10"/>
  <c r="AW68" i="10"/>
  <c r="AW66" i="10" s="1"/>
  <c r="AW65" i="10" s="1"/>
  <c r="J68" i="10"/>
  <c r="J66" i="10" s="1"/>
  <c r="J65" i="10" s="1"/>
  <c r="Z68" i="10"/>
  <c r="AP68" i="10"/>
  <c r="AP66" i="10" s="1"/>
  <c r="BB68" i="10"/>
  <c r="BJ68" i="10"/>
  <c r="BJ66" i="10" s="1"/>
  <c r="BJ65" i="10" s="1"/>
  <c r="AH68" i="10"/>
  <c r="AH66" i="10" s="1"/>
  <c r="AH65" i="10" s="1"/>
  <c r="BF68" i="10"/>
  <c r="V68" i="10"/>
  <c r="BA68" i="10"/>
  <c r="BA66" i="10" s="1"/>
  <c r="BO68" i="10"/>
  <c r="BO66" i="10" s="1"/>
  <c r="BO65" i="10" s="1"/>
  <c r="N68" i="10"/>
  <c r="AD68" i="10"/>
  <c r="AT68" i="10"/>
  <c r="AT66" i="10" s="1"/>
  <c r="AT65" i="10" s="1"/>
  <c r="BE68" i="10"/>
  <c r="BM68" i="10"/>
  <c r="BM66" i="10" s="1"/>
  <c r="BM65" i="10" s="1"/>
  <c r="R68" i="10"/>
  <c r="AX68" i="10"/>
  <c r="AX66" i="10" s="1"/>
  <c r="AX65" i="10" s="1"/>
  <c r="BN68" i="10"/>
  <c r="F68" i="10"/>
  <c r="AL68" i="10"/>
  <c r="AL66" i="10" s="1"/>
  <c r="BI68" i="10"/>
  <c r="BI66" i="10" s="1"/>
  <c r="BI65" i="10" s="1"/>
  <c r="D11" i="15"/>
  <c r="BD11" i="15"/>
  <c r="AN11" i="15"/>
  <c r="X11" i="15"/>
  <c r="X6" i="15" s="1"/>
  <c r="X5" i="15" s="1"/>
  <c r="H11" i="15"/>
  <c r="H6" i="15" s="1"/>
  <c r="H5" i="15" s="1"/>
  <c r="BC11" i="15"/>
  <c r="AM11" i="15"/>
  <c r="W11" i="15"/>
  <c r="W6" i="15" s="1"/>
  <c r="W5" i="15" s="1"/>
  <c r="G11" i="15"/>
  <c r="G6" i="15" s="1"/>
  <c r="G5" i="15" s="1"/>
  <c r="BB11" i="15"/>
  <c r="AL11" i="15"/>
  <c r="V11" i="15"/>
  <c r="V6" i="15" s="1"/>
  <c r="V5" i="15" s="1"/>
  <c r="F11" i="15"/>
  <c r="F6" i="15" s="1"/>
  <c r="BA11" i="15"/>
  <c r="AK11" i="15"/>
  <c r="U11" i="15"/>
  <c r="U6" i="15" s="1"/>
  <c r="U5" i="15" s="1"/>
  <c r="E11" i="15"/>
  <c r="E6" i="15" s="1"/>
  <c r="E5" i="15" s="1"/>
  <c r="P23" i="15"/>
  <c r="D24" i="15"/>
  <c r="BD24" i="15"/>
  <c r="BD23" i="15" s="1"/>
  <c r="AN24" i="15"/>
  <c r="AN23" i="15" s="1"/>
  <c r="X24" i="15"/>
  <c r="X23" i="15" s="1"/>
  <c r="H24" i="15"/>
  <c r="H23" i="15" s="1"/>
  <c r="BC24" i="15"/>
  <c r="BC23" i="15" s="1"/>
  <c r="AM24" i="15"/>
  <c r="AM23" i="15" s="1"/>
  <c r="W24" i="15"/>
  <c r="W23" i="15" s="1"/>
  <c r="G24" i="15"/>
  <c r="G23" i="15" s="1"/>
  <c r="BB24" i="15"/>
  <c r="BB23" i="15" s="1"/>
  <c r="AL24" i="15"/>
  <c r="AL23" i="15" s="1"/>
  <c r="V24" i="15"/>
  <c r="V23" i="15" s="1"/>
  <c r="F24" i="15"/>
  <c r="F23" i="15" s="1"/>
  <c r="BA24" i="15"/>
  <c r="BA23" i="15" s="1"/>
  <c r="AK24" i="15"/>
  <c r="AK23" i="15" s="1"/>
  <c r="U24" i="15"/>
  <c r="U23" i="15" s="1"/>
  <c r="E24" i="15"/>
  <c r="E23" i="15" s="1"/>
  <c r="BJ40" i="15"/>
  <c r="AT40" i="15"/>
  <c r="AD40" i="15"/>
  <c r="N40" i="15"/>
  <c r="BI40" i="15"/>
  <c r="BI39" i="15" s="1"/>
  <c r="AS40" i="15"/>
  <c r="AS39" i="15" s="1"/>
  <c r="AC40" i="15"/>
  <c r="AC39" i="15" s="1"/>
  <c r="M40" i="15"/>
  <c r="BL40" i="15"/>
  <c r="BL39" i="15" s="1"/>
  <c r="AV40" i="15"/>
  <c r="AV39" i="15" s="1"/>
  <c r="AF40" i="15"/>
  <c r="AF39" i="15" s="1"/>
  <c r="P40" i="15"/>
  <c r="BK40" i="15"/>
  <c r="BK39" i="15" s="1"/>
  <c r="AU40" i="15"/>
  <c r="AU39" i="15" s="1"/>
  <c r="AE40" i="15"/>
  <c r="AE39" i="15" s="1"/>
  <c r="O40" i="15"/>
  <c r="BG66" i="15"/>
  <c r="BG65" i="15" s="1"/>
  <c r="AQ66" i="15"/>
  <c r="AQ65" i="15" s="1"/>
  <c r="AA66" i="15"/>
  <c r="AA65" i="15" s="1"/>
  <c r="K66" i="15"/>
  <c r="K65" i="15" s="1"/>
  <c r="BF66" i="15"/>
  <c r="BF65" i="15" s="1"/>
  <c r="AP66" i="15"/>
  <c r="AP65" i="15" s="1"/>
  <c r="Z66" i="15"/>
  <c r="Z65" i="15" s="1"/>
  <c r="J66" i="15"/>
  <c r="J65" i="15" s="1"/>
  <c r="BE66" i="15"/>
  <c r="BE65" i="15" s="1"/>
  <c r="AO66" i="15"/>
  <c r="AO65" i="15" s="1"/>
  <c r="Y66" i="15"/>
  <c r="Y65" i="15" s="1"/>
  <c r="I66" i="15"/>
  <c r="I65" i="15" s="1"/>
  <c r="BH66" i="15"/>
  <c r="BH65" i="15" s="1"/>
  <c r="AR66" i="15"/>
  <c r="AR65" i="15" s="1"/>
  <c r="AB66" i="15"/>
  <c r="AB65" i="15" s="1"/>
  <c r="L66" i="15"/>
  <c r="L65" i="15" s="1"/>
  <c r="BH7" i="15"/>
  <c r="BH6" i="15" s="1"/>
  <c r="AR7" i="15"/>
  <c r="AR6" i="15" s="1"/>
  <c r="AB7" i="15"/>
  <c r="AB6" i="15" s="1"/>
  <c r="L7" i="15"/>
  <c r="BG7" i="15"/>
  <c r="AQ7" i="15"/>
  <c r="AQ6" i="15" s="1"/>
  <c r="AA7" i="15"/>
  <c r="AA6" i="15" s="1"/>
  <c r="K7" i="15"/>
  <c r="BF7" i="15"/>
  <c r="BF6" i="15" s="1"/>
  <c r="AP7" i="15"/>
  <c r="AP6" i="15" s="1"/>
  <c r="Z7" i="15"/>
  <c r="Z6" i="15" s="1"/>
  <c r="J7" i="15"/>
  <c r="BE7" i="15"/>
  <c r="BE6" i="15" s="1"/>
  <c r="AO7" i="15"/>
  <c r="AO6" i="15" s="1"/>
  <c r="Y7" i="15"/>
  <c r="Y6" i="15" s="1"/>
  <c r="I7" i="15"/>
  <c r="D60" i="15"/>
  <c r="AM60" i="15"/>
  <c r="AM59" i="15" s="1"/>
  <c r="G60" i="15"/>
  <c r="G59" i="15" s="1"/>
  <c r="AQ60" i="15"/>
  <c r="AQ59" i="15" s="1"/>
  <c r="K60" i="15"/>
  <c r="K59" i="15" s="1"/>
  <c r="AO60" i="15"/>
  <c r="AO59" i="15" s="1"/>
  <c r="I60" i="15"/>
  <c r="I59" i="15" s="1"/>
  <c r="BB60" i="15"/>
  <c r="BB59" i="15" s="1"/>
  <c r="AL60" i="15"/>
  <c r="AL59" i="15" s="1"/>
  <c r="V60" i="15"/>
  <c r="V59" i="15" s="1"/>
  <c r="F60" i="15"/>
  <c r="F59" i="15" s="1"/>
  <c r="G17" i="15"/>
  <c r="G16" i="15" s="1"/>
  <c r="BL55" i="15"/>
  <c r="BL54" i="15" s="1"/>
  <c r="AV55" i="15"/>
  <c r="AV54" i="15" s="1"/>
  <c r="AF55" i="15"/>
  <c r="AF54" i="15" s="1"/>
  <c r="P55" i="15"/>
  <c r="P54" i="15" s="1"/>
  <c r="BK55" i="15"/>
  <c r="BK54" i="15" s="1"/>
  <c r="AU55" i="15"/>
  <c r="AU54" i="15" s="1"/>
  <c r="AE55" i="15"/>
  <c r="AE54" i="15" s="1"/>
  <c r="O55" i="15"/>
  <c r="O54" i="15" s="1"/>
  <c r="BJ55" i="15"/>
  <c r="BJ54" i="15" s="1"/>
  <c r="AT55" i="15"/>
  <c r="AT54" i="15" s="1"/>
  <c r="AD55" i="15"/>
  <c r="AD54" i="15" s="1"/>
  <c r="N55" i="15"/>
  <c r="N54" i="15" s="1"/>
  <c r="BI55" i="15"/>
  <c r="BI54" i="15" s="1"/>
  <c r="AS55" i="15"/>
  <c r="AS54" i="15" s="1"/>
  <c r="AC55" i="15"/>
  <c r="AC54" i="15" s="1"/>
  <c r="M55" i="15"/>
  <c r="M54" i="15" s="1"/>
  <c r="BG17" i="15"/>
  <c r="BG16" i="15" s="1"/>
  <c r="AQ17" i="15"/>
  <c r="AQ16" i="15" s="1"/>
  <c r="AA17" i="15"/>
  <c r="AA16" i="15" s="1"/>
  <c r="K17" i="15"/>
  <c r="K16" i="15" s="1"/>
  <c r="BF17" i="15"/>
  <c r="BF16" i="15" s="1"/>
  <c r="AP17" i="15"/>
  <c r="AP16" i="15" s="1"/>
  <c r="Z17" i="15"/>
  <c r="Z16" i="15" s="1"/>
  <c r="J17" i="15"/>
  <c r="J16" i="15" s="1"/>
  <c r="BE17" i="15"/>
  <c r="BE16" i="15" s="1"/>
  <c r="AO17" i="15"/>
  <c r="AO16" i="15" s="1"/>
  <c r="Y17" i="15"/>
  <c r="Y16" i="15" s="1"/>
  <c r="I17" i="15"/>
  <c r="I16" i="15" s="1"/>
  <c r="BH17" i="15"/>
  <c r="BH16" i="15" s="1"/>
  <c r="AR17" i="15"/>
  <c r="AR16" i="15" s="1"/>
  <c r="AB17" i="15"/>
  <c r="AB16" i="15" s="1"/>
  <c r="L17" i="15"/>
  <c r="L16" i="15" s="1"/>
  <c r="BQ10" i="15"/>
  <c r="BH50" i="15"/>
  <c r="AR50" i="15"/>
  <c r="AB50" i="15"/>
  <c r="L50" i="15"/>
  <c r="BG50" i="15"/>
  <c r="AQ50" i="15"/>
  <c r="AA50" i="15"/>
  <c r="K50" i="15"/>
  <c r="BF50" i="15"/>
  <c r="BF39" i="15" s="1"/>
  <c r="AP50" i="15"/>
  <c r="Z50" i="15"/>
  <c r="J50" i="15"/>
  <c r="J39" i="15" s="1"/>
  <c r="BE50" i="15"/>
  <c r="AO50" i="15"/>
  <c r="Y50" i="15"/>
  <c r="I50" i="15"/>
  <c r="BQ50" i="15" s="1"/>
  <c r="O16" i="10"/>
  <c r="D13" i="10"/>
  <c r="D18" i="10"/>
  <c r="D22" i="10"/>
  <c r="D26" i="10"/>
  <c r="D30" i="10"/>
  <c r="D34" i="10"/>
  <c r="D36" i="10"/>
  <c r="D44" i="10"/>
  <c r="D48" i="10"/>
  <c r="D53" i="10"/>
  <c r="D64" i="10"/>
  <c r="D68" i="10"/>
  <c r="D9" i="10"/>
  <c r="D12" i="10"/>
  <c r="D21" i="10"/>
  <c r="D25" i="10"/>
  <c r="D29" i="10"/>
  <c r="D33" i="10"/>
  <c r="D43" i="10"/>
  <c r="D40" i="10" s="1"/>
  <c r="D47" i="10"/>
  <c r="D51" i="10"/>
  <c r="D52" i="10"/>
  <c r="D56" i="10"/>
  <c r="D63" i="10"/>
  <c r="D67" i="10"/>
  <c r="D71" i="10"/>
  <c r="D8" i="10"/>
  <c r="D10" i="10"/>
  <c r="D15" i="10"/>
  <c r="D20" i="10"/>
  <c r="D28" i="10"/>
  <c r="D32" i="10"/>
  <c r="D38" i="10"/>
  <c r="D42" i="10"/>
  <c r="D46" i="10"/>
  <c r="D58" i="10"/>
  <c r="D62" i="10"/>
  <c r="D70" i="10"/>
  <c r="D14" i="10"/>
  <c r="D19" i="10"/>
  <c r="D27" i="10"/>
  <c r="D31" i="10"/>
  <c r="D37" i="10"/>
  <c r="D35" i="10" s="1"/>
  <c r="D41" i="10"/>
  <c r="D45" i="10"/>
  <c r="D49" i="10"/>
  <c r="D57" i="10"/>
  <c r="D61" i="10"/>
  <c r="D69" i="10"/>
  <c r="J10" i="8"/>
  <c r="AY59" i="10" l="1"/>
  <c r="BC40" i="10"/>
  <c r="BN40" i="10"/>
  <c r="AH40" i="10"/>
  <c r="BP59" i="10"/>
  <c r="R50" i="10"/>
  <c r="AT50" i="10"/>
  <c r="F50" i="10"/>
  <c r="F39" i="10" s="1"/>
  <c r="F5" i="10" s="1"/>
  <c r="J50" i="10"/>
  <c r="BA50" i="10"/>
  <c r="AK50" i="10"/>
  <c r="U50" i="10"/>
  <c r="E50" i="10"/>
  <c r="BD50" i="10"/>
  <c r="AN50" i="10"/>
  <c r="X50" i="10"/>
  <c r="H50" i="10"/>
  <c r="BC50" i="10"/>
  <c r="AM50" i="10"/>
  <c r="W50" i="10"/>
  <c r="G50" i="10"/>
  <c r="BO6" i="15"/>
  <c r="BO5" i="15" s="1"/>
  <c r="BP6" i="15"/>
  <c r="AU39" i="10"/>
  <c r="BO40" i="10"/>
  <c r="BJ59" i="10"/>
  <c r="AG59" i="10"/>
  <c r="BF59" i="10"/>
  <c r="K17" i="10"/>
  <c r="K16" i="10" s="1"/>
  <c r="S59" i="10"/>
  <c r="BN66" i="10"/>
  <c r="BN65" i="10" s="1"/>
  <c r="BE66" i="10"/>
  <c r="BE65" i="10" s="1"/>
  <c r="Z66" i="10"/>
  <c r="Z65" i="10" s="1"/>
  <c r="AO66" i="10"/>
  <c r="AO65" i="10" s="1"/>
  <c r="Y66" i="10"/>
  <c r="Y65" i="10" s="1"/>
  <c r="I66" i="10"/>
  <c r="I65" i="10" s="1"/>
  <c r="BH66" i="10"/>
  <c r="BH65" i="10" s="1"/>
  <c r="AR66" i="10"/>
  <c r="AR65" i="10" s="1"/>
  <c r="AB66" i="10"/>
  <c r="AB65" i="10" s="1"/>
  <c r="L66" i="10"/>
  <c r="L65" i="10" s="1"/>
  <c r="O40" i="10"/>
  <c r="O39" i="10" s="1"/>
  <c r="G40" i="10"/>
  <c r="G39" i="10" s="1"/>
  <c r="S40" i="10"/>
  <c r="BB40" i="10"/>
  <c r="V40" i="10"/>
  <c r="V39" i="10" s="1"/>
  <c r="BA40" i="10"/>
  <c r="BA39" i="10" s="1"/>
  <c r="AK40" i="10"/>
  <c r="AK39" i="10" s="1"/>
  <c r="U40" i="10"/>
  <c r="U39" i="10" s="1"/>
  <c r="E40" i="10"/>
  <c r="E39" i="10" s="1"/>
  <c r="BD40" i="10"/>
  <c r="BD39" i="10" s="1"/>
  <c r="AN40" i="10"/>
  <c r="AN39" i="10" s="1"/>
  <c r="X40" i="10"/>
  <c r="X39" i="10" s="1"/>
  <c r="H40" i="10"/>
  <c r="H39" i="10" s="1"/>
  <c r="O35" i="10"/>
  <c r="K35" i="10"/>
  <c r="G35" i="10"/>
  <c r="G23" i="10" s="1"/>
  <c r="S35" i="10"/>
  <c r="BB35" i="10"/>
  <c r="AL35" i="10"/>
  <c r="V35" i="10"/>
  <c r="F35" i="10"/>
  <c r="BA35" i="10"/>
  <c r="AK35" i="10"/>
  <c r="U35" i="10"/>
  <c r="U23" i="10" s="1"/>
  <c r="E35" i="10"/>
  <c r="BD35" i="10"/>
  <c r="AN35" i="10"/>
  <c r="X35" i="10"/>
  <c r="H35" i="10"/>
  <c r="R24" i="10"/>
  <c r="R23" i="10" s="1"/>
  <c r="AH24" i="10"/>
  <c r="AH23" i="10" s="1"/>
  <c r="AO24" i="10"/>
  <c r="I24" i="10"/>
  <c r="AT24" i="10"/>
  <c r="N24" i="10"/>
  <c r="BA24" i="10"/>
  <c r="U24" i="10"/>
  <c r="BD24" i="10"/>
  <c r="AN24" i="10"/>
  <c r="X24" i="10"/>
  <c r="W7" i="8" s="1"/>
  <c r="H24" i="10"/>
  <c r="BC24" i="10"/>
  <c r="BC23" i="10" s="1"/>
  <c r="AM24" i="10"/>
  <c r="W24" i="10"/>
  <c r="G24" i="10"/>
  <c r="R17" i="10"/>
  <c r="R16" i="10" s="1"/>
  <c r="AO17" i="10"/>
  <c r="AO16" i="10" s="1"/>
  <c r="F17" i="10"/>
  <c r="F16" i="10" s="1"/>
  <c r="AK17" i="10"/>
  <c r="AK16" i="10" s="1"/>
  <c r="AN17" i="10"/>
  <c r="AN16" i="10" s="1"/>
  <c r="R40" i="10"/>
  <c r="AW40" i="10"/>
  <c r="AW39" i="10" s="1"/>
  <c r="Q40" i="10"/>
  <c r="AZ40" i="10"/>
  <c r="AZ39" i="10" s="1"/>
  <c r="T40" i="10"/>
  <c r="Z24" i="10"/>
  <c r="Z23" i="10" s="1"/>
  <c r="BL24" i="10"/>
  <c r="BP24" i="10"/>
  <c r="BP23" i="10" s="1"/>
  <c r="F24" i="10"/>
  <c r="M24" i="10"/>
  <c r="M23" i="10" s="1"/>
  <c r="AJ24" i="10"/>
  <c r="T24" i="10"/>
  <c r="AI24" i="10"/>
  <c r="Z16" i="10"/>
  <c r="BJ17" i="10"/>
  <c r="BJ16" i="10" s="1"/>
  <c r="AD17" i="10"/>
  <c r="AD16" i="10" s="1"/>
  <c r="BP17" i="10"/>
  <c r="BP16" i="10" s="1"/>
  <c r="AJ17" i="10"/>
  <c r="AJ16" i="10" s="1"/>
  <c r="BB50" i="10"/>
  <c r="BF50" i="10"/>
  <c r="AW50" i="10"/>
  <c r="Q50" i="10"/>
  <c r="P8" i="8" s="1"/>
  <c r="AZ50" i="10"/>
  <c r="T50" i="10"/>
  <c r="AY50" i="10"/>
  <c r="S50" i="10"/>
  <c r="J6" i="15"/>
  <c r="L6" i="15"/>
  <c r="O39" i="15"/>
  <c r="M39" i="15"/>
  <c r="AL6" i="15"/>
  <c r="AL5" i="15" s="1"/>
  <c r="AL65" i="10"/>
  <c r="AD66" i="10"/>
  <c r="AD65" i="10" s="1"/>
  <c r="BB66" i="10"/>
  <c r="BB65" i="10" s="1"/>
  <c r="BP65" i="10"/>
  <c r="AJ65" i="10"/>
  <c r="BK66" i="10"/>
  <c r="BK65" i="10" s="1"/>
  <c r="AE66" i="10"/>
  <c r="AE65" i="10" s="1"/>
  <c r="AE40" i="10"/>
  <c r="AM40" i="10"/>
  <c r="AM39" i="10" s="1"/>
  <c r="BJ40" i="10"/>
  <c r="AD40" i="10"/>
  <c r="BI40" i="10"/>
  <c r="AC40" i="10"/>
  <c r="BL40" i="10"/>
  <c r="P40" i="10"/>
  <c r="P39" i="10" s="1"/>
  <c r="BF24" i="10"/>
  <c r="BE24" i="10"/>
  <c r="BD7" i="8" s="1"/>
  <c r="BJ24" i="10"/>
  <c r="BN24" i="10"/>
  <c r="E24" i="10"/>
  <c r="AF24" i="10"/>
  <c r="BK24" i="10"/>
  <c r="AE24" i="10"/>
  <c r="BF17" i="10"/>
  <c r="BF16" i="10" s="1"/>
  <c r="BE17" i="10"/>
  <c r="BE16" i="10" s="1"/>
  <c r="V16" i="10"/>
  <c r="U17" i="10"/>
  <c r="T6" i="8" s="1"/>
  <c r="AV17" i="10"/>
  <c r="AV16" i="10" s="1"/>
  <c r="P17" i="10"/>
  <c r="P16" i="10" s="1"/>
  <c r="AU17" i="10"/>
  <c r="AU16" i="10" s="1"/>
  <c r="AX50" i="10"/>
  <c r="AX39" i="10" s="1"/>
  <c r="V50" i="10"/>
  <c r="N50" i="10"/>
  <c r="AP50" i="10"/>
  <c r="BI50" i="10"/>
  <c r="BH8" i="8" s="1"/>
  <c r="AS50" i="10"/>
  <c r="AC50" i="10"/>
  <c r="M50" i="10"/>
  <c r="BL50" i="10"/>
  <c r="AV50" i="10"/>
  <c r="AF50" i="10"/>
  <c r="P50" i="10"/>
  <c r="BK50" i="10"/>
  <c r="AU50" i="10"/>
  <c r="AE50" i="10"/>
  <c r="AD8" i="8" s="1"/>
  <c r="O50" i="10"/>
  <c r="AS6" i="15"/>
  <c r="AV6" i="15"/>
  <c r="BM40" i="10"/>
  <c r="BM39" i="10" s="1"/>
  <c r="AG40" i="10"/>
  <c r="BP40" i="10"/>
  <c r="BP39" i="10" s="1"/>
  <c r="AJ40" i="10"/>
  <c r="AP24" i="10"/>
  <c r="AO7" i="8" s="1"/>
  <c r="AG24" i="10"/>
  <c r="AL24" i="10"/>
  <c r="AK7" i="8" s="1"/>
  <c r="AS24" i="10"/>
  <c r="AZ24" i="10"/>
  <c r="BO24" i="10"/>
  <c r="AY24" i="10"/>
  <c r="S24" i="10"/>
  <c r="AG17" i="10"/>
  <c r="AG16" i="10" s="1"/>
  <c r="BI17" i="10"/>
  <c r="BI16" i="10" s="1"/>
  <c r="AC17" i="10"/>
  <c r="AC16" i="10" s="1"/>
  <c r="AZ17" i="10"/>
  <c r="AZ16" i="10" s="1"/>
  <c r="T17" i="10"/>
  <c r="T16" i="10" s="1"/>
  <c r="BN50" i="10"/>
  <c r="AD50" i="10"/>
  <c r="BM50" i="10"/>
  <c r="AG50" i="10"/>
  <c r="BP50" i="10"/>
  <c r="AJ50" i="10"/>
  <c r="BO50" i="10"/>
  <c r="AI50" i="10"/>
  <c r="AH8" i="8" s="1"/>
  <c r="D66" i="10"/>
  <c r="Z39" i="15"/>
  <c r="Z5" i="15" s="1"/>
  <c r="I6" i="15"/>
  <c r="K6" i="15"/>
  <c r="K5" i="15" s="1"/>
  <c r="P39" i="15"/>
  <c r="AK6" i="15"/>
  <c r="AK5" i="15" s="1"/>
  <c r="AM6" i="15"/>
  <c r="AM5" i="15" s="1"/>
  <c r="AN6" i="15"/>
  <c r="AN5" i="15" s="1"/>
  <c r="R66" i="10"/>
  <c r="R65" i="10" s="1"/>
  <c r="V66" i="10"/>
  <c r="V65" i="10" s="1"/>
  <c r="AZ65" i="10"/>
  <c r="T66" i="10"/>
  <c r="T65" i="10" s="1"/>
  <c r="AU65" i="10"/>
  <c r="O65" i="10"/>
  <c r="AQ40" i="10"/>
  <c r="AY40" i="10"/>
  <c r="AY39" i="10" s="1"/>
  <c r="AT40" i="10"/>
  <c r="AT39" i="10" s="1"/>
  <c r="N40" i="10"/>
  <c r="N39" i="10" s="1"/>
  <c r="AS40" i="10"/>
  <c r="AS39" i="10" s="1"/>
  <c r="M40" i="10"/>
  <c r="M39" i="10" s="1"/>
  <c r="AV40" i="10"/>
  <c r="AV39" i="10" s="1"/>
  <c r="AF40" i="10"/>
  <c r="AF39" i="10" s="1"/>
  <c r="J24" i="10"/>
  <c r="Y24" i="10"/>
  <c r="Y23" i="10" s="1"/>
  <c r="AD24" i="10"/>
  <c r="AK24" i="10"/>
  <c r="AK23" i="10" s="1"/>
  <c r="AV24" i="10"/>
  <c r="P24" i="10"/>
  <c r="P23" i="10" s="1"/>
  <c r="AU24" i="10"/>
  <c r="O24" i="10"/>
  <c r="O23" i="10" s="1"/>
  <c r="J17" i="10"/>
  <c r="J16" i="10" s="1"/>
  <c r="Y17" i="10"/>
  <c r="Y16" i="10" s="1"/>
  <c r="BB17" i="10"/>
  <c r="BB16" i="10" s="1"/>
  <c r="BA17" i="10"/>
  <c r="BA16" i="10" s="1"/>
  <c r="BL17" i="10"/>
  <c r="BL16" i="10" s="1"/>
  <c r="AF17" i="10"/>
  <c r="AF16" i="10" s="1"/>
  <c r="BK17" i="10"/>
  <c r="BK16" i="10" s="1"/>
  <c r="AE17" i="10"/>
  <c r="AE16" i="10" s="1"/>
  <c r="AP39" i="15"/>
  <c r="BA6" i="15"/>
  <c r="BA5" i="15" s="1"/>
  <c r="BB6" i="15"/>
  <c r="BB5" i="15" s="1"/>
  <c r="BC6" i="15"/>
  <c r="BC5" i="15" s="1"/>
  <c r="BD6" i="15"/>
  <c r="BD5" i="15" s="1"/>
  <c r="F66" i="10"/>
  <c r="F65" i="10" s="1"/>
  <c r="N66" i="10"/>
  <c r="N65" i="10" s="1"/>
  <c r="BF66" i="10"/>
  <c r="BE11" i="8" s="1"/>
  <c r="AP65" i="10"/>
  <c r="AS66" i="10"/>
  <c r="AR11" i="8" s="1"/>
  <c r="AC66" i="10"/>
  <c r="BL66" i="10"/>
  <c r="BL65" i="10" s="1"/>
  <c r="AV66" i="10"/>
  <c r="AV65" i="10" s="1"/>
  <c r="AF65" i="10"/>
  <c r="P65" i="10"/>
  <c r="BG66" i="10"/>
  <c r="BG65" i="10" s="1"/>
  <c r="AQ66" i="10"/>
  <c r="AA66" i="10"/>
  <c r="Z11" i="8" s="1"/>
  <c r="K66" i="10"/>
  <c r="K65" i="10" s="1"/>
  <c r="BK40" i="10"/>
  <c r="BK39" i="10" s="1"/>
  <c r="AA40" i="10"/>
  <c r="W40" i="10"/>
  <c r="W39" i="10" s="1"/>
  <c r="AI40" i="10"/>
  <c r="BF40" i="10"/>
  <c r="BF39" i="10" s="1"/>
  <c r="AP40" i="10"/>
  <c r="AP39" i="10" s="1"/>
  <c r="Z40" i="10"/>
  <c r="J40" i="10"/>
  <c r="J39" i="10" s="1"/>
  <c r="BE40" i="10"/>
  <c r="BE39" i="10" s="1"/>
  <c r="AO40" i="10"/>
  <c r="Y40" i="10"/>
  <c r="Y39" i="10" s="1"/>
  <c r="I40" i="10"/>
  <c r="BH40" i="10"/>
  <c r="BH39" i="10" s="1"/>
  <c r="AR40" i="10"/>
  <c r="AB40" i="10"/>
  <c r="AB39" i="10" s="1"/>
  <c r="L40" i="10"/>
  <c r="AX24" i="10"/>
  <c r="AX23" i="10" s="1"/>
  <c r="BM24" i="10"/>
  <c r="BM23" i="10" s="1"/>
  <c r="AW24" i="10"/>
  <c r="AW23" i="10" s="1"/>
  <c r="Q24" i="10"/>
  <c r="Q23" i="10" s="1"/>
  <c r="BB24" i="10"/>
  <c r="BB23" i="10" s="1"/>
  <c r="V24" i="10"/>
  <c r="BI24" i="10"/>
  <c r="BI23" i="10" s="1"/>
  <c r="AC24" i="10"/>
  <c r="AC23" i="10" s="1"/>
  <c r="BH24" i="10"/>
  <c r="BG7" i="8" s="1"/>
  <c r="AR24" i="10"/>
  <c r="AB24" i="10"/>
  <c r="L24" i="10"/>
  <c r="BG24" i="10"/>
  <c r="BG23" i="10" s="1"/>
  <c r="AQ24" i="10"/>
  <c r="AA24" i="10"/>
  <c r="K24" i="10"/>
  <c r="K23" i="10" s="1"/>
  <c r="AX17" i="10"/>
  <c r="AX16" i="10" s="1"/>
  <c r="BN17" i="10"/>
  <c r="BN16" i="10" s="1"/>
  <c r="AW17" i="10"/>
  <c r="AW16" i="10" s="1"/>
  <c r="Q17" i="10"/>
  <c r="Q16" i="10" s="1"/>
  <c r="AT17" i="10"/>
  <c r="AT16" i="10" s="1"/>
  <c r="N17" i="10"/>
  <c r="N16" i="10" s="1"/>
  <c r="AS17" i="10"/>
  <c r="AS16" i="10" s="1"/>
  <c r="M17" i="10"/>
  <c r="M16" i="10" s="1"/>
  <c r="BH17" i="10"/>
  <c r="BH16" i="10" s="1"/>
  <c r="AR17" i="10"/>
  <c r="AR16" i="10" s="1"/>
  <c r="AB16" i="10"/>
  <c r="L17" i="10"/>
  <c r="L16" i="10" s="1"/>
  <c r="BG17" i="10"/>
  <c r="BG16" i="10" s="1"/>
  <c r="AQ17" i="10"/>
  <c r="AQ16" i="10" s="1"/>
  <c r="AA17" i="10"/>
  <c r="AA16" i="10" s="1"/>
  <c r="AH50" i="10"/>
  <c r="BJ50" i="10"/>
  <c r="BJ39" i="10" s="1"/>
  <c r="AL50" i="10"/>
  <c r="Z50" i="10"/>
  <c r="BE50" i="10"/>
  <c r="AO50" i="10"/>
  <c r="Y50" i="10"/>
  <c r="I50" i="10"/>
  <c r="H8" i="8" s="1"/>
  <c r="BH50" i="10"/>
  <c r="AR50" i="10"/>
  <c r="AQ8" i="8" s="1"/>
  <c r="AB50" i="10"/>
  <c r="L50" i="10"/>
  <c r="BG50" i="10"/>
  <c r="AQ50" i="10"/>
  <c r="AA50" i="10"/>
  <c r="K50" i="10"/>
  <c r="J8" i="8" s="1"/>
  <c r="AX6" i="15"/>
  <c r="BF65" i="10"/>
  <c r="AQ65" i="10"/>
  <c r="AP11" i="8"/>
  <c r="AM65" i="10"/>
  <c r="AL11" i="8"/>
  <c r="W65" i="10"/>
  <c r="V11" i="8"/>
  <c r="G65" i="10"/>
  <c r="F11" i="8"/>
  <c r="K39" i="10"/>
  <c r="AL39" i="10"/>
  <c r="AO23" i="10"/>
  <c r="I23" i="10"/>
  <c r="AT23" i="10"/>
  <c r="N23" i="10"/>
  <c r="BA23" i="10"/>
  <c r="BD23" i="10"/>
  <c r="AN23" i="10"/>
  <c r="X23" i="10"/>
  <c r="H23" i="10"/>
  <c r="BB7" i="8"/>
  <c r="AM23" i="10"/>
  <c r="W23" i="10"/>
  <c r="AL6" i="8"/>
  <c r="AM16" i="10"/>
  <c r="AC65" i="10"/>
  <c r="AB11" i="8"/>
  <c r="M65" i="10"/>
  <c r="L11" i="8"/>
  <c r="AR23" i="10"/>
  <c r="AB23" i="10"/>
  <c r="AQ23" i="10"/>
  <c r="AP7" i="8"/>
  <c r="BA65" i="10"/>
  <c r="AZ11" i="8"/>
  <c r="AK65" i="10"/>
  <c r="AJ11" i="8"/>
  <c r="U65" i="10"/>
  <c r="T11" i="8"/>
  <c r="E65" i="10"/>
  <c r="D11" i="8"/>
  <c r="BG39" i="10"/>
  <c r="AH39" i="10"/>
  <c r="AP23" i="10"/>
  <c r="BL23" i="10"/>
  <c r="AG23" i="10"/>
  <c r="AL23" i="10"/>
  <c r="F23" i="10"/>
  <c r="AS23" i="10"/>
  <c r="AZ23" i="10"/>
  <c r="AJ23" i="10"/>
  <c r="T23" i="10"/>
  <c r="BO23" i="10"/>
  <c r="AY23" i="10"/>
  <c r="AI23" i="10"/>
  <c r="S23" i="10"/>
  <c r="AS65" i="10"/>
  <c r="AA65" i="10"/>
  <c r="BH23" i="10"/>
  <c r="L23" i="10"/>
  <c r="AA23" i="10"/>
  <c r="F5" i="15"/>
  <c r="AQ39" i="10"/>
  <c r="BF23" i="10"/>
  <c r="J23" i="10"/>
  <c r="BE23" i="10"/>
  <c r="BJ23" i="10"/>
  <c r="AD23" i="10"/>
  <c r="BN23" i="10"/>
  <c r="E23" i="10"/>
  <c r="AV23" i="10"/>
  <c r="AF23" i="10"/>
  <c r="BK23" i="10"/>
  <c r="AU23" i="10"/>
  <c r="AE23" i="10"/>
  <c r="BD6" i="8"/>
  <c r="U16" i="10"/>
  <c r="BQ60" i="15"/>
  <c r="D59" i="15"/>
  <c r="BQ59" i="15" s="1"/>
  <c r="BF5" i="15"/>
  <c r="Y59" i="10"/>
  <c r="R59" i="10"/>
  <c r="T59" i="10"/>
  <c r="AW59" i="10"/>
  <c r="AL59" i="10"/>
  <c r="AM59" i="10"/>
  <c r="AN59" i="10"/>
  <c r="AC59" i="10"/>
  <c r="AI59" i="10"/>
  <c r="E59" i="10"/>
  <c r="J59" i="10"/>
  <c r="K59" i="10"/>
  <c r="L59" i="10"/>
  <c r="I59" i="10"/>
  <c r="AE59" i="10"/>
  <c r="N39" i="15"/>
  <c r="BQ7" i="15"/>
  <c r="D6" i="15"/>
  <c r="AC5" i="15"/>
  <c r="AE5" i="15"/>
  <c r="AF5" i="15"/>
  <c r="AO39" i="15"/>
  <c r="AO5" i="15" s="1"/>
  <c r="R55" i="10"/>
  <c r="R54" i="10" s="1"/>
  <c r="AT55" i="10"/>
  <c r="AT54" i="10" s="1"/>
  <c r="F55" i="10"/>
  <c r="F54" i="10" s="1"/>
  <c r="J55" i="10"/>
  <c r="J54" i="10" s="1"/>
  <c r="BA55" i="10"/>
  <c r="BA54" i="10" s="1"/>
  <c r="AK55" i="10"/>
  <c r="U55" i="10"/>
  <c r="U54" i="10" s="1"/>
  <c r="E55" i="10"/>
  <c r="BD55" i="10"/>
  <c r="AN55" i="10"/>
  <c r="X55" i="10"/>
  <c r="H55" i="10"/>
  <c r="BC55" i="10"/>
  <c r="BC54" i="10" s="1"/>
  <c r="AM55" i="10"/>
  <c r="AM54" i="10" s="1"/>
  <c r="W55" i="10"/>
  <c r="W54" i="10" s="1"/>
  <c r="G55" i="10"/>
  <c r="G54" i="10" s="1"/>
  <c r="AW11" i="10"/>
  <c r="AR11" i="10"/>
  <c r="Q11" i="10"/>
  <c r="AV11" i="10"/>
  <c r="Z11" i="10"/>
  <c r="E11" i="10"/>
  <c r="D5" i="8" s="1"/>
  <c r="AZ11" i="10"/>
  <c r="AD11" i="10"/>
  <c r="I11" i="10"/>
  <c r="AX11" i="10"/>
  <c r="AC11" i="10"/>
  <c r="H11" i="10"/>
  <c r="BC11" i="10"/>
  <c r="AM11" i="10"/>
  <c r="W11" i="10"/>
  <c r="G11" i="10"/>
  <c r="F5" i="8" s="1"/>
  <c r="AW39" i="15"/>
  <c r="AX39" i="15"/>
  <c r="AX5" i="15" s="1"/>
  <c r="AW5" i="15"/>
  <c r="AY5" i="15"/>
  <c r="AZ5" i="15"/>
  <c r="BQ65" i="15"/>
  <c r="BH39" i="15"/>
  <c r="BH5" i="15" s="1"/>
  <c r="BJ7" i="10"/>
  <c r="AT7" i="10"/>
  <c r="BI7" i="10"/>
  <c r="AC7" i="10"/>
  <c r="AC6" i="10" s="1"/>
  <c r="BN7" i="10"/>
  <c r="AH7" i="10"/>
  <c r="BM7" i="10"/>
  <c r="AG7" i="10"/>
  <c r="BP7" i="10"/>
  <c r="AZ7" i="10"/>
  <c r="AZ6" i="10" s="1"/>
  <c r="AZ5" i="10" s="1"/>
  <c r="AJ7" i="10"/>
  <c r="T7" i="10"/>
  <c r="BO7" i="10"/>
  <c r="AY7" i="10"/>
  <c r="AI7" i="10"/>
  <c r="S7" i="10"/>
  <c r="S6" i="10" s="1"/>
  <c r="AP5" i="15"/>
  <c r="D17" i="10"/>
  <c r="J5" i="15"/>
  <c r="D23" i="15"/>
  <c r="BQ23" i="15" s="1"/>
  <c r="BQ24" i="15"/>
  <c r="AT59" i="10"/>
  <c r="BN59" i="10"/>
  <c r="AZ59" i="10"/>
  <c r="BM59" i="10"/>
  <c r="BB59" i="10"/>
  <c r="BC59" i="10"/>
  <c r="BD59" i="10"/>
  <c r="AU59" i="10"/>
  <c r="BI59" i="10"/>
  <c r="BO59" i="10"/>
  <c r="U59" i="10"/>
  <c r="Z59" i="10"/>
  <c r="AA59" i="10"/>
  <c r="AB59" i="10"/>
  <c r="BE59" i="10"/>
  <c r="BK59" i="10"/>
  <c r="AQ39" i="15"/>
  <c r="AQ5" i="15" s="1"/>
  <c r="AD39" i="15"/>
  <c r="AD5" i="15" s="1"/>
  <c r="AS5" i="15"/>
  <c r="AT6" i="15"/>
  <c r="AU5" i="15"/>
  <c r="AV5" i="15"/>
  <c r="D39" i="15"/>
  <c r="BQ40" i="15"/>
  <c r="BN55" i="10"/>
  <c r="BN54" i="10" s="1"/>
  <c r="BB55" i="10"/>
  <c r="BB54" i="10" s="1"/>
  <c r="AD55" i="10"/>
  <c r="AD54" i="10" s="1"/>
  <c r="BF55" i="10"/>
  <c r="BF54" i="10" s="1"/>
  <c r="BM55" i="10"/>
  <c r="BM54" i="10" s="1"/>
  <c r="AW55" i="10"/>
  <c r="AG55" i="10"/>
  <c r="Q55" i="10"/>
  <c r="BP55" i="10"/>
  <c r="BP54" i="10" s="1"/>
  <c r="AZ55" i="10"/>
  <c r="AZ54" i="10" s="1"/>
  <c r="AJ55" i="10"/>
  <c r="AJ54" i="10" s="1"/>
  <c r="T55" i="10"/>
  <c r="T54" i="10" s="1"/>
  <c r="BO55" i="10"/>
  <c r="BO54" i="10" s="1"/>
  <c r="AY55" i="10"/>
  <c r="AI55" i="10"/>
  <c r="S55" i="10"/>
  <c r="BB11" i="10"/>
  <c r="AB11" i="10"/>
  <c r="V11" i="10"/>
  <c r="BL11" i="10"/>
  <c r="AP11" i="10"/>
  <c r="U11" i="10"/>
  <c r="BP11" i="10"/>
  <c r="BO5" i="8" s="1"/>
  <c r="AT11" i="10"/>
  <c r="Y11" i="10"/>
  <c r="BN11" i="10"/>
  <c r="AS11" i="10"/>
  <c r="X11" i="10"/>
  <c r="BO11" i="10"/>
  <c r="AY11" i="10"/>
  <c r="AI11" i="10"/>
  <c r="S11" i="10"/>
  <c r="BM39" i="15"/>
  <c r="BM5" i="15" s="1"/>
  <c r="BN39" i="15"/>
  <c r="BN5" i="15"/>
  <c r="BP5" i="15"/>
  <c r="BQ17" i="15"/>
  <c r="K39" i="15"/>
  <c r="Y39" i="15"/>
  <c r="Y5" i="15" s="1"/>
  <c r="AD7" i="10"/>
  <c r="N7" i="10"/>
  <c r="BA7" i="10"/>
  <c r="U7" i="10"/>
  <c r="BF7" i="10"/>
  <c r="Z7" i="10"/>
  <c r="Z6" i="10" s="1"/>
  <c r="BE7" i="10"/>
  <c r="Y7" i="10"/>
  <c r="BL7" i="10"/>
  <c r="AV7" i="10"/>
  <c r="AF7" i="10"/>
  <c r="P7" i="10"/>
  <c r="BK7" i="10"/>
  <c r="AU7" i="10"/>
  <c r="AE7" i="10"/>
  <c r="AD5" i="8" s="1"/>
  <c r="O7" i="10"/>
  <c r="Q59" i="10"/>
  <c r="F59" i="10"/>
  <c r="G59" i="10"/>
  <c r="H59" i="10"/>
  <c r="AO59" i="10"/>
  <c r="AH59" i="10"/>
  <c r="AJ59" i="10"/>
  <c r="AK59" i="10"/>
  <c r="AP59" i="10"/>
  <c r="AQ59" i="10"/>
  <c r="AR59" i="10"/>
  <c r="N59" i="10"/>
  <c r="AF59" i="10"/>
  <c r="AR39" i="15"/>
  <c r="AT39" i="15"/>
  <c r="BI6" i="15"/>
  <c r="BI5" i="15" s="1"/>
  <c r="BJ6" i="15"/>
  <c r="BK6" i="15"/>
  <c r="BK5" i="15" s="1"/>
  <c r="BL6" i="15"/>
  <c r="BL5" i="15" s="1"/>
  <c r="AA39" i="15"/>
  <c r="AA5" i="15" s="1"/>
  <c r="AX55" i="10"/>
  <c r="AX54" i="10" s="1"/>
  <c r="V55" i="10"/>
  <c r="V54" i="10" s="1"/>
  <c r="N55" i="10"/>
  <c r="N54" i="10" s="1"/>
  <c r="AP55" i="10"/>
  <c r="AP54" i="10" s="1"/>
  <c r="BI55" i="10"/>
  <c r="AS55" i="10"/>
  <c r="AC55" i="10"/>
  <c r="AC54" i="10" s="1"/>
  <c r="M55" i="10"/>
  <c r="M54" i="10" s="1"/>
  <c r="BL55" i="10"/>
  <c r="BL54" i="10" s="1"/>
  <c r="AV55" i="10"/>
  <c r="AV54" i="10" s="1"/>
  <c r="AF55" i="10"/>
  <c r="AF54" i="10" s="1"/>
  <c r="P55" i="10"/>
  <c r="P54" i="10" s="1"/>
  <c r="BK55" i="10"/>
  <c r="BK54" i="10" s="1"/>
  <c r="AU55" i="10"/>
  <c r="AU54" i="10" s="1"/>
  <c r="AE55" i="10"/>
  <c r="AE54" i="10" s="1"/>
  <c r="O55" i="10"/>
  <c r="O54" i="10" s="1"/>
  <c r="AG11" i="10"/>
  <c r="F11" i="10"/>
  <c r="BH11" i="10"/>
  <c r="BF11" i="10"/>
  <c r="AK11" i="10"/>
  <c r="P11" i="10"/>
  <c r="BJ11" i="10"/>
  <c r="AO11" i="10"/>
  <c r="T11" i="10"/>
  <c r="BI11" i="10"/>
  <c r="AN11" i="10"/>
  <c r="AM5" i="8" s="1"/>
  <c r="R11" i="10"/>
  <c r="BK11" i="10"/>
  <c r="AU11" i="10"/>
  <c r="AE11" i="10"/>
  <c r="O11" i="10"/>
  <c r="Q39" i="15"/>
  <c r="R39" i="15"/>
  <c r="D54" i="15"/>
  <c r="BQ54" i="15" s="1"/>
  <c r="BQ55" i="15"/>
  <c r="Q5" i="15"/>
  <c r="R5" i="15"/>
  <c r="S5" i="15"/>
  <c r="T5" i="15"/>
  <c r="BQ16" i="15"/>
  <c r="AB39" i="15"/>
  <c r="AB5" i="15" s="1"/>
  <c r="BB7" i="10"/>
  <c r="AL7" i="10"/>
  <c r="AS7" i="10"/>
  <c r="AS6" i="10" s="1"/>
  <c r="M7" i="10"/>
  <c r="AX7" i="10"/>
  <c r="AX6" i="10" s="1"/>
  <c r="R7" i="10"/>
  <c r="R6" i="10" s="1"/>
  <c r="AW7" i="10"/>
  <c r="Q7" i="10"/>
  <c r="BH7" i="10"/>
  <c r="BH6" i="10" s="1"/>
  <c r="AR7" i="10"/>
  <c r="AB7" i="10"/>
  <c r="AB6" i="10" s="1"/>
  <c r="AB5" i="10" s="1"/>
  <c r="L7" i="10"/>
  <c r="BG7" i="10"/>
  <c r="AQ7" i="10"/>
  <c r="AA7" i="10"/>
  <c r="Z5" i="8" s="1"/>
  <c r="K7" i="10"/>
  <c r="AR5" i="15"/>
  <c r="BQ11" i="15"/>
  <c r="W59" i="10"/>
  <c r="X59" i="10"/>
  <c r="AD59" i="10"/>
  <c r="AX59" i="10"/>
  <c r="BA59" i="10"/>
  <c r="BE39" i="15"/>
  <c r="BE5" i="15" s="1"/>
  <c r="BJ39" i="15"/>
  <c r="M6" i="15"/>
  <c r="N5" i="15"/>
  <c r="O5" i="15"/>
  <c r="P5" i="15"/>
  <c r="BG6" i="15"/>
  <c r="L39" i="15"/>
  <c r="L5" i="15" s="1"/>
  <c r="AH55" i="10"/>
  <c r="AH54" i="10" s="1"/>
  <c r="BJ55" i="10"/>
  <c r="BJ54" i="10" s="1"/>
  <c r="AL55" i="10"/>
  <c r="AL54" i="10" s="1"/>
  <c r="Z55" i="10"/>
  <c r="Z54" i="10" s="1"/>
  <c r="BE55" i="10"/>
  <c r="AO55" i="10"/>
  <c r="Y55" i="10"/>
  <c r="I55" i="10"/>
  <c r="BH55" i="10"/>
  <c r="BH54" i="10" s="1"/>
  <c r="AR55" i="10"/>
  <c r="AR54" i="10" s="1"/>
  <c r="AB55" i="10"/>
  <c r="AB54" i="10" s="1"/>
  <c r="L55" i="10"/>
  <c r="L54" i="10" s="1"/>
  <c r="BG55" i="10"/>
  <c r="BG54" i="10" s="1"/>
  <c r="AQ55" i="10"/>
  <c r="AQ54" i="10" s="1"/>
  <c r="AA55" i="10"/>
  <c r="AA54" i="10" s="1"/>
  <c r="K55" i="10"/>
  <c r="K54" i="10" s="1"/>
  <c r="L11" i="10"/>
  <c r="BM11" i="10"/>
  <c r="AL11" i="10"/>
  <c r="BA11" i="10"/>
  <c r="AF11" i="10"/>
  <c r="J11" i="10"/>
  <c r="BE11" i="10"/>
  <c r="AJ11" i="10"/>
  <c r="AI5" i="8" s="1"/>
  <c r="N11" i="10"/>
  <c r="BD11" i="10"/>
  <c r="AH11" i="10"/>
  <c r="M11" i="10"/>
  <c r="L5" i="8" s="1"/>
  <c r="BG11" i="10"/>
  <c r="AQ11" i="10"/>
  <c r="AA11" i="10"/>
  <c r="K11" i="10"/>
  <c r="AG39" i="15"/>
  <c r="AG5" i="15" s="1"/>
  <c r="AH39" i="15"/>
  <c r="AH5" i="15" s="1"/>
  <c r="AI5" i="15"/>
  <c r="AJ5" i="15"/>
  <c r="BQ66" i="15"/>
  <c r="I39" i="15"/>
  <c r="I5" i="15" s="1"/>
  <c r="BG39" i="15"/>
  <c r="V7" i="10"/>
  <c r="V6" i="10" s="1"/>
  <c r="F7" i="10"/>
  <c r="F6" i="10" s="1"/>
  <c r="AK7" i="10"/>
  <c r="AK6" i="10" s="1"/>
  <c r="E7" i="10"/>
  <c r="AP7" i="10"/>
  <c r="AP6" i="10" s="1"/>
  <c r="AP5" i="10" s="1"/>
  <c r="J7" i="10"/>
  <c r="AO7" i="10"/>
  <c r="I7" i="10"/>
  <c r="I6" i="10" s="1"/>
  <c r="BD7" i="10"/>
  <c r="BD6" i="10" s="1"/>
  <c r="AN7" i="10"/>
  <c r="X7" i="10"/>
  <c r="X6" i="10" s="1"/>
  <c r="H7" i="10"/>
  <c r="BC7" i="10"/>
  <c r="BC6" i="10" s="1"/>
  <c r="AM7" i="10"/>
  <c r="W7" i="10"/>
  <c r="W6" i="10" s="1"/>
  <c r="W5" i="10" s="1"/>
  <c r="G7" i="10"/>
  <c r="D55" i="10"/>
  <c r="C9" i="8" s="1"/>
  <c r="E7" i="8"/>
  <c r="AT7" i="8"/>
  <c r="AX8" i="8"/>
  <c r="AT11" i="8"/>
  <c r="BB11" i="8"/>
  <c r="AC11" i="8"/>
  <c r="H11" i="8"/>
  <c r="O11" i="8"/>
  <c r="AE11" i="8"/>
  <c r="AU11" i="8"/>
  <c r="F10" i="8"/>
  <c r="Q11" i="8"/>
  <c r="AK11" i="8"/>
  <c r="BI11" i="8"/>
  <c r="AT10" i="8"/>
  <c r="D10" i="8"/>
  <c r="AP10" i="8"/>
  <c r="Y10" i="8"/>
  <c r="BI10" i="8"/>
  <c r="J9" i="8"/>
  <c r="AB9" i="8"/>
  <c r="AA9" i="8"/>
  <c r="BG8" i="8"/>
  <c r="BB8" i="8"/>
  <c r="F8" i="8"/>
  <c r="O8" i="8"/>
  <c r="AU8" i="8"/>
  <c r="Y8" i="8"/>
  <c r="R7" i="8"/>
  <c r="BI7" i="8"/>
  <c r="AS7" i="8"/>
  <c r="AC7" i="8"/>
  <c r="M7" i="8"/>
  <c r="AB7" i="8"/>
  <c r="AJ6" i="8"/>
  <c r="O6" i="8"/>
  <c r="AX6" i="8"/>
  <c r="AH6" i="8"/>
  <c r="R6" i="8"/>
  <c r="G7" i="8"/>
  <c r="BH6" i="8"/>
  <c r="D6" i="8"/>
  <c r="H5" i="8"/>
  <c r="AZ5" i="8"/>
  <c r="BO10" i="8"/>
  <c r="T9" i="8"/>
  <c r="AZ9" i="8"/>
  <c r="Y9" i="8"/>
  <c r="BE9" i="8"/>
  <c r="D54" i="10"/>
  <c r="S9" i="8"/>
  <c r="AI9" i="8"/>
  <c r="AY9" i="8"/>
  <c r="BD11" i="8"/>
  <c r="D65" i="10"/>
  <c r="C11" i="8"/>
  <c r="S11" i="8"/>
  <c r="AI11" i="8"/>
  <c r="AY11" i="8"/>
  <c r="AF11" i="8"/>
  <c r="BB10" i="8"/>
  <c r="V10" i="8"/>
  <c r="J11" i="8"/>
  <c r="AO11" i="8"/>
  <c r="BH11" i="8"/>
  <c r="BG10" i="8"/>
  <c r="T10" i="8"/>
  <c r="AU10" i="8"/>
  <c r="AC10" i="8"/>
  <c r="BF9" i="8"/>
  <c r="Q9" i="8"/>
  <c r="BA9" i="8"/>
  <c r="L9" i="8"/>
  <c r="AP8" i="8"/>
  <c r="AV8" i="8"/>
  <c r="I8" i="8"/>
  <c r="BA8" i="8"/>
  <c r="BF8" i="8"/>
  <c r="BE7" i="8"/>
  <c r="Y7" i="8"/>
  <c r="I7" i="8"/>
  <c r="L7" i="8"/>
  <c r="AA6" i="8"/>
  <c r="K6" i="8"/>
  <c r="AH5" i="8"/>
  <c r="AN6" i="8"/>
  <c r="AT6" i="8"/>
  <c r="N6" i="8"/>
  <c r="AQ7" i="8"/>
  <c r="AR6" i="8"/>
  <c r="P6" i="8"/>
  <c r="BH5" i="8"/>
  <c r="J5" i="8"/>
  <c r="AW11" i="8"/>
  <c r="AN11" i="8"/>
  <c r="N10" i="8"/>
  <c r="I10" i="8"/>
  <c r="BK10" i="8"/>
  <c r="AL8" i="8"/>
  <c r="R11" i="8"/>
  <c r="AM11" i="8"/>
  <c r="R10" i="8"/>
  <c r="AS11" i="8"/>
  <c r="AY10" i="8"/>
  <c r="AJ10" i="8"/>
  <c r="AE10" i="8"/>
  <c r="AO10" i="8"/>
  <c r="U9" i="8"/>
  <c r="L8" i="8"/>
  <c r="R8" i="8"/>
  <c r="Q8" i="8"/>
  <c r="AK8" i="8"/>
  <c r="AT8" i="8"/>
  <c r="Z8" i="8"/>
  <c r="U7" i="8"/>
  <c r="AY6" i="8"/>
  <c r="W6" i="8"/>
  <c r="G6" i="8"/>
  <c r="AV6" i="8"/>
  <c r="AP6" i="8"/>
  <c r="J6" i="8"/>
  <c r="AU7" i="8"/>
  <c r="AB6" i="8"/>
  <c r="L6" i="8"/>
  <c r="X5" i="8"/>
  <c r="N11" i="8"/>
  <c r="AH10" i="8"/>
  <c r="BM10" i="8"/>
  <c r="BN10" i="8"/>
  <c r="AG9" i="8"/>
  <c r="K9" i="8"/>
  <c r="AJ8" i="8"/>
  <c r="AX11" i="8"/>
  <c r="G11" i="8"/>
  <c r="W11" i="8"/>
  <c r="BC11" i="8"/>
  <c r="AV11" i="8"/>
  <c r="AX10" i="8"/>
  <c r="BF10" i="8"/>
  <c r="AH11" i="8"/>
  <c r="M11" i="8"/>
  <c r="K11" i="8"/>
  <c r="AQ11" i="8"/>
  <c r="P11" i="8"/>
  <c r="AL10" i="8"/>
  <c r="I11" i="8"/>
  <c r="AG11" i="8"/>
  <c r="BA11" i="8"/>
  <c r="Z10" i="8"/>
  <c r="S10" i="8"/>
  <c r="AZ10" i="8"/>
  <c r="O10" i="8"/>
  <c r="BE10" i="8"/>
  <c r="Z9" i="8"/>
  <c r="AK9" i="8"/>
  <c r="BG9" i="8"/>
  <c r="V8" i="8"/>
  <c r="AF8" i="8"/>
  <c r="AO8" i="8"/>
  <c r="AY7" i="8"/>
  <c r="AG7" i="8"/>
  <c r="AN7" i="8"/>
  <c r="AQ6" i="8"/>
  <c r="D16" i="10"/>
  <c r="C6" i="8"/>
  <c r="AT5" i="8"/>
  <c r="AF6" i="8"/>
  <c r="BB6" i="8"/>
  <c r="V6" i="8"/>
  <c r="F6" i="8"/>
  <c r="V5" i="8"/>
  <c r="X6" i="8"/>
  <c r="H6" i="8"/>
  <c r="AR5" i="8"/>
  <c r="AJ5" i="8"/>
  <c r="BL10" i="8"/>
  <c r="BJ10" i="8"/>
  <c r="E9" i="8"/>
  <c r="D8" i="8"/>
  <c r="D60" i="10"/>
  <c r="AU6" i="8"/>
  <c r="AC6" i="8"/>
  <c r="D50" i="10"/>
  <c r="D39" i="10" s="1"/>
  <c r="D11" i="10"/>
  <c r="AR7" i="8"/>
  <c r="D7" i="10"/>
  <c r="C5" i="8" s="1"/>
  <c r="D24" i="10"/>
  <c r="AX5" i="10" l="1"/>
  <c r="Z39" i="10"/>
  <c r="AC39" i="10"/>
  <c r="S39" i="10"/>
  <c r="S6" i="8"/>
  <c r="Q7" i="8"/>
  <c r="BG11" i="8"/>
  <c r="Y11" i="8"/>
  <c r="Z6" i="8"/>
  <c r="BF7" i="8"/>
  <c r="AZ8" i="8"/>
  <c r="AD6" i="8"/>
  <c r="T8" i="8"/>
  <c r="U11" i="8"/>
  <c r="BF11" i="8"/>
  <c r="BA7" i="8"/>
  <c r="AN6" i="10"/>
  <c r="Z5" i="10"/>
  <c r="V23" i="10"/>
  <c r="AR39" i="10"/>
  <c r="AO39" i="10"/>
  <c r="AA39" i="10"/>
  <c r="AJ39" i="10"/>
  <c r="BI39" i="10"/>
  <c r="AE39" i="10"/>
  <c r="Q39" i="10"/>
  <c r="BN39" i="10"/>
  <c r="BC5" i="10"/>
  <c r="V5" i="10"/>
  <c r="T6" i="10"/>
  <c r="T5" i="10" s="1"/>
  <c r="AG6" i="10"/>
  <c r="AC5" i="10"/>
  <c r="AD39" i="10"/>
  <c r="BC39" i="10"/>
  <c r="AZ6" i="8"/>
  <c r="AW7" i="8"/>
  <c r="U8" i="8"/>
  <c r="AA11" i="8"/>
  <c r="AD11" i="8"/>
  <c r="BF6" i="8"/>
  <c r="E11" i="8"/>
  <c r="BG6" i="8"/>
  <c r="X11" i="8"/>
  <c r="AI6" i="8"/>
  <c r="N8" i="8"/>
  <c r="AE8" i="8"/>
  <c r="BE8" i="8"/>
  <c r="AW9" i="8"/>
  <c r="E6" i="10"/>
  <c r="M5" i="15"/>
  <c r="AP5" i="8"/>
  <c r="AR6" i="10"/>
  <c r="AR5" i="10" s="1"/>
  <c r="AL6" i="10"/>
  <c r="AL5" i="10" s="1"/>
  <c r="AN5" i="8"/>
  <c r="P6" i="10"/>
  <c r="P5" i="10" s="1"/>
  <c r="Y6" i="10"/>
  <c r="L39" i="10"/>
  <c r="B5" i="14" s="1"/>
  <c r="I39" i="10"/>
  <c r="AI39" i="10"/>
  <c r="AG39" i="10"/>
  <c r="BL39" i="10"/>
  <c r="T39" i="10"/>
  <c r="R39" i="10"/>
  <c r="R5" i="10" s="1"/>
  <c r="BB39" i="10"/>
  <c r="BO39" i="10"/>
  <c r="O6" i="10"/>
  <c r="O5" i="10" s="1"/>
  <c r="N5" i="8"/>
  <c r="U6" i="10"/>
  <c r="U5" i="10" s="1"/>
  <c r="T5" i="8"/>
  <c r="E54" i="10"/>
  <c r="D9" i="8"/>
  <c r="BB5" i="8"/>
  <c r="R5" i="8"/>
  <c r="G6" i="10"/>
  <c r="G5" i="10" s="1"/>
  <c r="H6" i="10"/>
  <c r="E5" i="10"/>
  <c r="BE54" i="10"/>
  <c r="BD9" i="8"/>
  <c r="BG6" i="10"/>
  <c r="BG5" i="10" s="1"/>
  <c r="BF5" i="8"/>
  <c r="BH5" i="10"/>
  <c r="BB6" i="10"/>
  <c r="BB5" i="10" s="1"/>
  <c r="AE6" i="10"/>
  <c r="AE5" i="10" s="1"/>
  <c r="AF6" i="10"/>
  <c r="AF5" i="10" s="1"/>
  <c r="BE6" i="10"/>
  <c r="BE5" i="10" s="1"/>
  <c r="BD5" i="8"/>
  <c r="BA6" i="10"/>
  <c r="BA5" i="10" s="1"/>
  <c r="S54" i="10"/>
  <c r="R9" i="8"/>
  <c r="Q54" i="10"/>
  <c r="P9" i="8"/>
  <c r="AT5" i="15"/>
  <c r="AI6" i="10"/>
  <c r="AJ6" i="10"/>
  <c r="AJ5" i="10" s="1"/>
  <c r="BM6" i="10"/>
  <c r="BM5" i="10" s="1"/>
  <c r="BI6" i="10"/>
  <c r="X54" i="10"/>
  <c r="W9" i="8"/>
  <c r="BQ6" i="15"/>
  <c r="D5" i="15"/>
  <c r="Y5" i="10"/>
  <c r="F9" i="8"/>
  <c r="AQ9" i="8"/>
  <c r="AF5" i="8"/>
  <c r="X5" i="10"/>
  <c r="AO6" i="10"/>
  <c r="I54" i="10"/>
  <c r="I5" i="10" s="1"/>
  <c r="H9" i="8"/>
  <c r="K6" i="10"/>
  <c r="K5" i="10" s="1"/>
  <c r="L6" i="10"/>
  <c r="Q6" i="10"/>
  <c r="Q5" i="10" s="1"/>
  <c r="P5" i="8"/>
  <c r="M6" i="10"/>
  <c r="M5" i="10" s="1"/>
  <c r="AS54" i="10"/>
  <c r="AS5" i="10" s="1"/>
  <c r="AR9" i="8"/>
  <c r="AU6" i="10"/>
  <c r="AU5" i="10" s="1"/>
  <c r="AV6" i="10"/>
  <c r="AV5" i="10" s="1"/>
  <c r="AU5" i="8"/>
  <c r="N6" i="10"/>
  <c r="N5" i="10" s="1"/>
  <c r="AI54" i="10"/>
  <c r="AH9" i="8"/>
  <c r="AG54" i="10"/>
  <c r="AG5" i="10" s="1"/>
  <c r="AF9" i="8"/>
  <c r="BQ39" i="15"/>
  <c r="AY6" i="10"/>
  <c r="AX5" i="8"/>
  <c r="AH6" i="10"/>
  <c r="AH5" i="10" s="1"/>
  <c r="AT6" i="10"/>
  <c r="AT5" i="10" s="1"/>
  <c r="AN54" i="10"/>
  <c r="AN5" i="10" s="1"/>
  <c r="AM9" i="8"/>
  <c r="AK54" i="10"/>
  <c r="AK5" i="10" s="1"/>
  <c r="AJ9" i="8"/>
  <c r="AO54" i="10"/>
  <c r="AN9" i="8"/>
  <c r="AQ6" i="10"/>
  <c r="AQ5" i="10" s="1"/>
  <c r="H54" i="10"/>
  <c r="G9" i="8"/>
  <c r="AP9" i="8"/>
  <c r="AB5" i="8"/>
  <c r="AO9" i="8"/>
  <c r="AM6" i="10"/>
  <c r="AM5" i="10" s="1"/>
  <c r="AL5" i="8"/>
  <c r="J6" i="10"/>
  <c r="J5" i="10" s="1"/>
  <c r="Y54" i="10"/>
  <c r="X9" i="8"/>
  <c r="BG5" i="15"/>
  <c r="AA6" i="10"/>
  <c r="AA5" i="10" s="1"/>
  <c r="AW6" i="10"/>
  <c r="AV5" i="8"/>
  <c r="BI54" i="10"/>
  <c r="BH9" i="8"/>
  <c r="BJ5" i="15"/>
  <c r="BK6" i="10"/>
  <c r="BK5" i="10" s="1"/>
  <c r="BL6" i="10"/>
  <c r="BF6" i="10"/>
  <c r="BF5" i="10" s="1"/>
  <c r="AD6" i="10"/>
  <c r="AD5" i="10" s="1"/>
  <c r="AC5" i="8"/>
  <c r="AY54" i="10"/>
  <c r="AX9" i="8"/>
  <c r="AW54" i="10"/>
  <c r="AV9" i="8"/>
  <c r="BO6" i="10"/>
  <c r="BP6" i="10"/>
  <c r="BP5" i="10" s="1"/>
  <c r="BN6" i="10"/>
  <c r="BN5" i="10" s="1"/>
  <c r="BJ6" i="10"/>
  <c r="BJ5" i="10" s="1"/>
  <c r="BD54" i="10"/>
  <c r="BD5" i="10" s="1"/>
  <c r="BC9" i="8"/>
  <c r="S7" i="8"/>
  <c r="S5" i="8"/>
  <c r="BJ5" i="8"/>
  <c r="BJ7" i="8"/>
  <c r="BN7" i="8"/>
  <c r="BE5" i="8"/>
  <c r="I5" i="8"/>
  <c r="G5" i="8"/>
  <c r="AW6" i="8"/>
  <c r="X7" i="8"/>
  <c r="AS9" i="8"/>
  <c r="Q10" i="8"/>
  <c r="BA5" i="8"/>
  <c r="AY5" i="8"/>
  <c r="AK6" i="8"/>
  <c r="BC6" i="8"/>
  <c r="V7" i="8"/>
  <c r="O9" i="8"/>
  <c r="M10" i="8"/>
  <c r="AN10" i="8"/>
  <c r="Q5" i="8"/>
  <c r="AO6" i="8"/>
  <c r="AF7" i="8"/>
  <c r="Z7" i="8"/>
  <c r="BH10" i="8"/>
  <c r="BG5" i="8"/>
  <c r="T7" i="8"/>
  <c r="BI9" i="8"/>
  <c r="AK10" i="8"/>
  <c r="AR10" i="8"/>
  <c r="AI10" i="8"/>
  <c r="BK8" i="8"/>
  <c r="BK5" i="8"/>
  <c r="BK7" i="8"/>
  <c r="AT9" i="8"/>
  <c r="BN11" i="8"/>
  <c r="BO8" i="8"/>
  <c r="BO7" i="8"/>
  <c r="BL11" i="8"/>
  <c r="AL9" i="8"/>
  <c r="BN8" i="8"/>
  <c r="AA8" i="8"/>
  <c r="BI8" i="8"/>
  <c r="X8" i="8"/>
  <c r="G8" i="8"/>
  <c r="AG8" i="8"/>
  <c r="AY8" i="8"/>
  <c r="AS8" i="8"/>
  <c r="AN8" i="8"/>
  <c r="AR8" i="8"/>
  <c r="BC5" i="8"/>
  <c r="AI7" i="8"/>
  <c r="G10" i="8"/>
  <c r="AK5" i="8"/>
  <c r="BA6" i="8"/>
  <c r="AL7" i="8"/>
  <c r="L10" i="8"/>
  <c r="X10" i="8"/>
  <c r="AE5" i="8"/>
  <c r="BE6" i="8"/>
  <c r="AV7" i="8"/>
  <c r="K10" i="8"/>
  <c r="BI5" i="8"/>
  <c r="AQ5" i="8"/>
  <c r="AS6" i="8"/>
  <c r="AE6" i="8"/>
  <c r="AJ7" i="8"/>
  <c r="U10" i="8"/>
  <c r="AV10" i="8"/>
  <c r="D59" i="10"/>
  <c r="C10" i="8"/>
  <c r="BM5" i="8"/>
  <c r="BM9" i="8"/>
  <c r="AD9" i="8"/>
  <c r="BK11" i="8"/>
  <c r="V9" i="8"/>
  <c r="AH7" i="8"/>
  <c r="C8" i="8"/>
  <c r="BC8" i="8"/>
  <c r="AI8" i="8"/>
  <c r="AB8" i="8"/>
  <c r="AW8" i="8"/>
  <c r="Q6" i="8"/>
  <c r="AW10" i="8"/>
  <c r="AB10" i="8"/>
  <c r="U5" i="8"/>
  <c r="E6" i="8"/>
  <c r="AE7" i="8"/>
  <c r="BH7" i="8"/>
  <c r="AU9" i="8"/>
  <c r="AC9" i="8"/>
  <c r="BC10" i="8"/>
  <c r="H10" i="8"/>
  <c r="AW5" i="8"/>
  <c r="O5" i="8"/>
  <c r="I6" i="8"/>
  <c r="AA7" i="8"/>
  <c r="M9" i="8"/>
  <c r="AA10" i="8"/>
  <c r="AS5" i="8"/>
  <c r="AA5" i="8"/>
  <c r="BI6" i="8"/>
  <c r="AZ7" i="8"/>
  <c r="N7" i="8"/>
  <c r="E10" i="8"/>
  <c r="AF10" i="8"/>
  <c r="BM6" i="8"/>
  <c r="BK6" i="8"/>
  <c r="BO9" i="8"/>
  <c r="BJ6" i="8"/>
  <c r="BJ9" i="8"/>
  <c r="N9" i="8"/>
  <c r="BL7" i="8"/>
  <c r="BN5" i="8"/>
  <c r="BL8" i="8"/>
  <c r="BL5" i="8"/>
  <c r="BK9" i="8"/>
  <c r="BM11" i="8"/>
  <c r="BD8" i="8"/>
  <c r="AM8" i="8"/>
  <c r="AC8" i="8"/>
  <c r="BJ8" i="8"/>
  <c r="S8" i="8"/>
  <c r="K8" i="8"/>
  <c r="AX7" i="8"/>
  <c r="AO5" i="8"/>
  <c r="Y5" i="8"/>
  <c r="W5" i="8"/>
  <c r="AG6" i="8"/>
  <c r="D23" i="10"/>
  <c r="C7" i="8"/>
  <c r="H7" i="8"/>
  <c r="AG10" i="8"/>
  <c r="AQ10" i="8"/>
  <c r="E5" i="8"/>
  <c r="U6" i="8"/>
  <c r="O7" i="8"/>
  <c r="AM6" i="8"/>
  <c r="F7" i="8"/>
  <c r="AE9" i="8"/>
  <c r="AS10" i="8"/>
  <c r="BD10" i="8"/>
  <c r="AG5" i="8"/>
  <c r="Y6" i="8"/>
  <c r="K7" i="8"/>
  <c r="P7" i="8"/>
  <c r="J7" i="8"/>
  <c r="AM10" i="8"/>
  <c r="M5" i="8"/>
  <c r="K5" i="8"/>
  <c r="M6" i="8"/>
  <c r="D7" i="8"/>
  <c r="AD7" i="8"/>
  <c r="BA10" i="8"/>
  <c r="W10" i="8"/>
  <c r="P10" i="8"/>
  <c r="BM7" i="8"/>
  <c r="BJ11" i="8"/>
  <c r="BL6" i="8"/>
  <c r="BO6" i="8"/>
  <c r="BL9" i="8"/>
  <c r="I9" i="8"/>
  <c r="BM8" i="8"/>
  <c r="BN6" i="8"/>
  <c r="BN9" i="8"/>
  <c r="BB9" i="8"/>
  <c r="BO11" i="8"/>
  <c r="M8" i="8"/>
  <c r="BC7" i="8"/>
  <c r="W8" i="8"/>
  <c r="AM7" i="8"/>
  <c r="E8" i="8"/>
  <c r="D6" i="10"/>
  <c r="E8" i="1"/>
  <c r="E331" i="1"/>
  <c r="E325" i="1"/>
  <c r="E319" i="1"/>
  <c r="E312" i="1"/>
  <c r="E306" i="1"/>
  <c r="E300" i="1"/>
  <c r="E294" i="1"/>
  <c r="E288" i="1"/>
  <c r="E280" i="1"/>
  <c r="E274" i="1"/>
  <c r="E268" i="1"/>
  <c r="E262" i="1"/>
  <c r="E254" i="1"/>
  <c r="E248" i="1"/>
  <c r="E242" i="1"/>
  <c r="E234" i="1"/>
  <c r="E228" i="1"/>
  <c r="E222" i="1"/>
  <c r="E215" i="1"/>
  <c r="E209" i="1"/>
  <c r="E203" i="1"/>
  <c r="E197" i="1"/>
  <c r="E191" i="1"/>
  <c r="E185" i="1"/>
  <c r="E179" i="1"/>
  <c r="E173" i="1"/>
  <c r="E167" i="1"/>
  <c r="E159" i="1"/>
  <c r="E153" i="1"/>
  <c r="E147" i="1"/>
  <c r="E140" i="1"/>
  <c r="E134" i="1"/>
  <c r="E128" i="1"/>
  <c r="E122" i="1"/>
  <c r="E116" i="1"/>
  <c r="E110" i="1"/>
  <c r="E104" i="1"/>
  <c r="E98" i="1"/>
  <c r="E91" i="1"/>
  <c r="E85" i="1"/>
  <c r="E77" i="1"/>
  <c r="E71" i="1"/>
  <c r="E65" i="1"/>
  <c r="E59" i="1"/>
  <c r="E53" i="1"/>
  <c r="E45" i="1"/>
  <c r="E39" i="1"/>
  <c r="E33" i="1"/>
  <c r="E27" i="1"/>
  <c r="E20" i="1"/>
  <c r="E14" i="1"/>
  <c r="BO5" i="10" l="1"/>
  <c r="BL5" i="10"/>
  <c r="L5" i="10"/>
  <c r="AO5" i="10"/>
  <c r="C5" i="15"/>
  <c r="BQ5" i="15" s="1"/>
  <c r="BI5" i="10"/>
  <c r="S5" i="10"/>
  <c r="AW5" i="10"/>
  <c r="AY5" i="10"/>
  <c r="H5" i="10"/>
  <c r="AI5" i="10"/>
  <c r="B11" i="8"/>
  <c r="B8" i="8"/>
  <c r="B7" i="8"/>
  <c r="B5" i="8"/>
  <c r="B6" i="8"/>
  <c r="B9" i="8"/>
  <c r="B10" i="8"/>
  <c r="D5" i="10"/>
  <c r="B3" i="14"/>
  <c r="B6" i="14"/>
  <c r="B8" i="14"/>
  <c r="B2" i="14"/>
  <c r="B7" i="14"/>
  <c r="B4" i="14"/>
  <c r="C5" i="10" l="1"/>
  <c r="B4" i="8" s="1"/>
  <c r="B9" i="14"/>
</calcChain>
</file>

<file path=xl/sharedStrings.xml><?xml version="1.0" encoding="utf-8"?>
<sst xmlns="http://schemas.openxmlformats.org/spreadsheetml/2006/main" count="1354" uniqueCount="422">
  <si>
    <t>№ п/п</t>
  </si>
  <si>
    <t>Наименование</t>
  </si>
  <si>
    <t>-</t>
  </si>
  <si>
    <t>2</t>
  </si>
  <si>
    <t>3</t>
  </si>
  <si>
    <t>4</t>
  </si>
  <si>
    <t>6</t>
  </si>
  <si>
    <t>7</t>
  </si>
  <si>
    <t>9</t>
  </si>
  <si>
    <t>Код</t>
  </si>
  <si>
    <t>ИД1</t>
  </si>
  <si>
    <t>ИД2</t>
  </si>
  <si>
    <t>ИД3</t>
  </si>
  <si>
    <t>ИД5</t>
  </si>
  <si>
    <t>ИД4</t>
  </si>
  <si>
    <t>ИД6</t>
  </si>
  <si>
    <t>ИД7</t>
  </si>
  <si>
    <t>Сводная оценка</t>
  </si>
  <si>
    <t>Индекс</t>
  </si>
  <si>
    <t>Методика оценки качества работы дошкольных образовательных учреждений Чеченской Республики</t>
  </si>
  <si>
    <t>Наименование критерия</t>
  </si>
  <si>
    <t>Вес критерия</t>
  </si>
  <si>
    <t>Наименование переменной</t>
  </si>
  <si>
    <t>МБДОУ «Детский сад № 1 «Ласточка» г. Аргун»</t>
  </si>
  <si>
    <t>МБДОУ «Детский сад № 2 «Солнышко» г. Аргун»</t>
  </si>
  <si>
    <t>МБДОУ «Детский сад № 3 «Звездочка» г. Аргун»</t>
  </si>
  <si>
    <t>МБДОУ «Детский сад № 4 «Радуга» г. Аргун»</t>
  </si>
  <si>
    <t>МБДОУ «Детский сад № 5 «Светлячок» г. Аргун»</t>
  </si>
  <si>
    <t>МБДОУ «Детский сад № 6 «Лунтик» г. Аргун»</t>
  </si>
  <si>
    <t>МБДОУ «Детский сад № 7 «Чебурашка» г. Аргун»</t>
  </si>
  <si>
    <t>МБДОУ «Детский сад № 8 «Сказка» г. Аргун»</t>
  </si>
  <si>
    <t>МБДОУ «Д/с № 1 «Ласточка»</t>
  </si>
  <si>
    <t>МБДОУ «Д/с № 2 «Солнышко»</t>
  </si>
  <si>
    <t>МБДОУ «Д/с № 3 «Звездочка»</t>
  </si>
  <si>
    <t>МБДОУ «Д/с № 4 «Радуга»</t>
  </si>
  <si>
    <t>МБДОУ «Д/с № 5 «Светлячок»</t>
  </si>
  <si>
    <t>МБДОУ «Д/с № 6 «Лунтик»</t>
  </si>
  <si>
    <t>МБДОУ «Д/с № 7 «Чебурашка»</t>
  </si>
  <si>
    <t>МБДОУ «Д/с № 8 «Сказка»</t>
  </si>
  <si>
    <t>Полное наименование</t>
  </si>
  <si>
    <t>Сокращенное наименование</t>
  </si>
  <si>
    <t>1</t>
  </si>
  <si>
    <t>Балл</t>
  </si>
  <si>
    <t>Формула расчета</t>
  </si>
  <si>
    <t>Условие получения балла</t>
  </si>
  <si>
    <t>Вес</t>
  </si>
  <si>
    <t>до</t>
  </si>
  <si>
    <t xml:space="preserve">от </t>
  </si>
  <si>
    <t>8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</si>
  <si>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</si>
  <si>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</si>
  <si>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</si>
  <si>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</si>
  <si>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</si>
  <si>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</si>
  <si>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</si>
  <si>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</si>
  <si>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</si>
  <si>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t>20</t>
  </si>
  <si>
    <t>21</t>
  </si>
  <si>
    <t>22</t>
  </si>
  <si>
    <t>ИД8</t>
  </si>
  <si>
    <t>ИД9</t>
  </si>
  <si>
    <t>ИД10</t>
  </si>
  <si>
    <t>ИД11</t>
  </si>
  <si>
    <t>ИД12</t>
  </si>
  <si>
    <t>ИД13</t>
  </si>
  <si>
    <t>ИД14</t>
  </si>
  <si>
    <t>ИД15</t>
  </si>
  <si>
    <t>ИД16</t>
  </si>
  <si>
    <t>ИД17</t>
  </si>
  <si>
    <t>ИД18</t>
  </si>
  <si>
    <t>ИД19</t>
  </si>
  <si>
    <t>ИД20</t>
  </si>
  <si>
    <t>23</t>
  </si>
  <si>
    <t>24</t>
  </si>
  <si>
    <t>ИД21</t>
  </si>
  <si>
    <t>25</t>
  </si>
  <si>
    <t>ИД22</t>
  </si>
  <si>
    <t>ИД23</t>
  </si>
  <si>
    <t>ИД24</t>
  </si>
  <si>
    <t>ИД25</t>
  </si>
  <si>
    <t>26</t>
  </si>
  <si>
    <t>ИД26</t>
  </si>
  <si>
    <t>27</t>
  </si>
  <si>
    <t>ИД27</t>
  </si>
  <si>
    <t>28</t>
  </si>
  <si>
    <t>ИД28</t>
  </si>
  <si>
    <t>29</t>
  </si>
  <si>
    <t>ИД29</t>
  </si>
  <si>
    <t>30</t>
  </si>
  <si>
    <t>ИД30</t>
  </si>
  <si>
    <t>ИД31</t>
  </si>
  <si>
    <t>32</t>
  </si>
  <si>
    <t>ИД32</t>
  </si>
  <si>
    <t>33</t>
  </si>
  <si>
    <t>ИД33</t>
  </si>
  <si>
    <t>34</t>
  </si>
  <si>
    <t>ИД34</t>
  </si>
  <si>
    <t>35</t>
  </si>
  <si>
    <t>ИД35</t>
  </si>
  <si>
    <t>36</t>
  </si>
  <si>
    <t>ИД36</t>
  </si>
  <si>
    <t>37</t>
  </si>
  <si>
    <t>ИД37</t>
  </si>
  <si>
    <t>38</t>
  </si>
  <si>
    <t>ИД38</t>
  </si>
  <si>
    <t>39</t>
  </si>
  <si>
    <t>ИД39</t>
  </si>
  <si>
    <t>40</t>
  </si>
  <si>
    <t>ИД40</t>
  </si>
  <si>
    <t>41</t>
  </si>
  <si>
    <t>ИД41</t>
  </si>
  <si>
    <t>42</t>
  </si>
  <si>
    <t>ИД42</t>
  </si>
  <si>
    <t>43</t>
  </si>
  <si>
    <t>ИД43</t>
  </si>
  <si>
    <t>44</t>
  </si>
  <si>
    <t>ИД44</t>
  </si>
  <si>
    <t>ИД45</t>
  </si>
  <si>
    <t>45</t>
  </si>
  <si>
    <t>46</t>
  </si>
  <si>
    <t>47</t>
  </si>
  <si>
    <t>48</t>
  </si>
  <si>
    <t>49</t>
  </si>
  <si>
    <t>ИД46</t>
  </si>
  <si>
    <t>ИД47</t>
  </si>
  <si>
    <t>ИД48</t>
  </si>
  <si>
    <t>ИД49</t>
  </si>
  <si>
    <t>ИД50</t>
  </si>
  <si>
    <t>ИД51</t>
  </si>
  <si>
    <t>ИД52</t>
  </si>
  <si>
    <t>I. Качество образовательного процесса</t>
  </si>
  <si>
    <t>Качество программы обучения</t>
  </si>
  <si>
    <t>Обучение рисованию, музыке, театральному искусству, изучение художественной литературы и фольклора</t>
  </si>
  <si>
    <t>Речевое развитие и навыки общения</t>
  </si>
  <si>
    <t>Физическое развитие</t>
  </si>
  <si>
    <t>П1.1=ИД1+ИД2+ИД3</t>
  </si>
  <si>
    <t>П1.1.1=ИД1</t>
  </si>
  <si>
    <t>П1.1.2=ИД2</t>
  </si>
  <si>
    <t>П1.1.3=ИД3</t>
  </si>
  <si>
    <t xml:space="preserve">Качество дополнительных кружков и секций </t>
  </si>
  <si>
    <t>Содержательность и увлекательность дополнительных кружков и секций</t>
  </si>
  <si>
    <t>Разнообразие дополнительных кружков и секций</t>
  </si>
  <si>
    <t>Удобство расписания дополнительных кружков и секций</t>
  </si>
  <si>
    <t>Наличие материально-технических условий для проведения дополнительных кружков и секций</t>
  </si>
  <si>
    <t>П1.2=ИД4+ИД5+ИД6+ИД7</t>
  </si>
  <si>
    <t>П1.2.1=ИД4</t>
  </si>
  <si>
    <t>П1.2.2=ИД5</t>
  </si>
  <si>
    <t>П1.2.3=ИД6</t>
  </si>
  <si>
    <t>П1.2.4=ИД7</t>
  </si>
  <si>
    <t>II. Качество услуг по присмотру и уходу за детьми</t>
  </si>
  <si>
    <t>Качество услуг по присмотру и уходу за детьми</t>
  </si>
  <si>
    <t xml:space="preserve">Организация питания детей </t>
  </si>
  <si>
    <t>Обеспечение здоровья и предотвращение травматизма детей</t>
  </si>
  <si>
    <t>Организация охраны здания детского сада и прилегающей территории</t>
  </si>
  <si>
    <t>Соотношение времени занятий и отдыха</t>
  </si>
  <si>
    <t>Переполненность группы</t>
  </si>
  <si>
    <t>III. Обеспеченность кадровыми ресурсами</t>
  </si>
  <si>
    <t>Качество работы сотрудников ДОУ</t>
  </si>
  <si>
    <t>П2.1.=ИД8+ИД9+ИД10+ИД11</t>
  </si>
  <si>
    <t>П2.1.1.=ИД8</t>
  </si>
  <si>
    <t>П2.1.2.=ИД9</t>
  </si>
  <si>
    <t>П2.1.3.=ИД10</t>
  </si>
  <si>
    <t>П2.1.4.=ИД11</t>
  </si>
  <si>
    <t>П2.2.=ИД12</t>
  </si>
  <si>
    <t>П3.1.=ИД13+ИД14+ИД15+ИД16+ИД17+ИД18+ИД19+ИД20+ИД21+ИД22</t>
  </si>
  <si>
    <t>П3.1.1.=ИД13</t>
  </si>
  <si>
    <t>П3.1.2.=ИД14</t>
  </si>
  <si>
    <t>П3.1.3.=ИД15</t>
  </si>
  <si>
    <t>П3.1.4.=ИД16</t>
  </si>
  <si>
    <t>П3.1.5.=ИД17</t>
  </si>
  <si>
    <t>П3.1.6.=ИД18</t>
  </si>
  <si>
    <t>П3.1.7.=ИД19</t>
  </si>
  <si>
    <t>П3.1.8.=ИД20</t>
  </si>
  <si>
    <t>П3.1.9.=ИД21</t>
  </si>
  <si>
    <t>Укомплектованность и постоянство штата педагогических сотрудников</t>
  </si>
  <si>
    <t>Достаточность количества воспитателей и помощников воспитателей в группе</t>
  </si>
  <si>
    <t>Постоянство состава воспитателей и помощников воспитателей</t>
  </si>
  <si>
    <t>П3.2.=ИД23+ИД24</t>
  </si>
  <si>
    <t>П3.2.1.=ИД23</t>
  </si>
  <si>
    <t>П3.2.2.=ИД24</t>
  </si>
  <si>
    <t xml:space="preserve">Характер личных взаимоотношений родителей с воспитателями и помощниками воспитателей </t>
  </si>
  <si>
    <t>П3.3.=ИД25</t>
  </si>
  <si>
    <t>IV. Обеспеченность материально-техническими ресурсами</t>
  </si>
  <si>
    <t>Оснащение помещений и прилегающей территории детского сада</t>
  </si>
  <si>
    <t>П4.1.1.=ИД26</t>
  </si>
  <si>
    <t>П4.1.2.=ИД27</t>
  </si>
  <si>
    <t>П4.1.3.=ИД28</t>
  </si>
  <si>
    <t>П4.1.4.=ИД29</t>
  </si>
  <si>
    <t>П4.1.5.=ИД30</t>
  </si>
  <si>
    <t>П4.1.6.=ИД31</t>
  </si>
  <si>
    <t>П4.1.7.=ИД32</t>
  </si>
  <si>
    <t>П4.1.8.=ИД33</t>
  </si>
  <si>
    <t>П4.1.9.=ИД34</t>
  </si>
  <si>
    <t>П4.1.=ИД26+ИД27+ИД28+ИД29+ИД30+ИД31+ИД32+ИД33+ИД34</t>
  </si>
  <si>
    <t>Состояние имущества детского сада</t>
  </si>
  <si>
    <t>Состояние здания детского сада</t>
  </si>
  <si>
    <t>Состояние инженерно-коммунальных систем (отопление, водопровод и канализация, электроснабжение)</t>
  </si>
  <si>
    <t>Обеспеченность здания системами безопасности (видеонаблюдение, охранная и противопожарная сигнализации и др.)</t>
  </si>
  <si>
    <t>V. Обеспеченность финансовыми ресурсами</t>
  </si>
  <si>
    <t>Адекватность и целесообразность обязательных и дополнительных сборов с родителей</t>
  </si>
  <si>
    <t>Адекватность размера родительской платы</t>
  </si>
  <si>
    <t>П4.2.1.=ИД35</t>
  </si>
  <si>
    <t>П4.2.2=ИД36</t>
  </si>
  <si>
    <t>П4.2.3.=ИД37</t>
  </si>
  <si>
    <t>П4.2.=ИД35+ИД36+ИД37</t>
  </si>
  <si>
    <t>П5.1.1.=ИД38</t>
  </si>
  <si>
    <t>П5.1.2.=ИД39</t>
  </si>
  <si>
    <t>Целесообразность дополнительных сборов с родителей</t>
  </si>
  <si>
    <t>Финансовое положение детского сада в целом</t>
  </si>
  <si>
    <t>П5.2.=ИД40</t>
  </si>
  <si>
    <t>VI. Качество информирования</t>
  </si>
  <si>
    <t>Своевременность и полнота представления информации о работе детского сада</t>
  </si>
  <si>
    <t>П5.1.=ИД38+ИД39+ИД40</t>
  </si>
  <si>
    <t>П6.1.1.=ИД41</t>
  </si>
  <si>
    <t>П6.1.2.=ИД42</t>
  </si>
  <si>
    <t>П6.1.3.=ИД43</t>
  </si>
  <si>
    <t>П6.1.=ИД41+ИД42+ИД43</t>
  </si>
  <si>
    <t>Своевременность и полнота представления информации о здоровье и обучении ребёнка (детей)</t>
  </si>
  <si>
    <t>П6.2.=ИД44</t>
  </si>
  <si>
    <t>VII. Качество управления</t>
  </si>
  <si>
    <t>Качество работы органов управления</t>
  </si>
  <si>
    <t>Качество работы заведующей и заместителей заведующей</t>
  </si>
  <si>
    <t>Качество работы родительского совета, наблюдательного совета и др.</t>
  </si>
  <si>
    <t>Качество взаимодействия родительского комитета с заведующей</t>
  </si>
  <si>
    <t>П7.1.=ИД45+ИД46+ИД47</t>
  </si>
  <si>
    <t>П7.1.1.=ИД45</t>
  </si>
  <si>
    <t>П7.1.2.=ИД46</t>
  </si>
  <si>
    <t>П7.1.3.=ИД47</t>
  </si>
  <si>
    <t>Удобство организации записи ребёнка в детский сад</t>
  </si>
  <si>
    <t>П7.2.=ИД48</t>
  </si>
  <si>
    <t>П7.3.=ИД49</t>
  </si>
  <si>
    <t>Реакция администрации ДОУ на жалобы родителей</t>
  </si>
  <si>
    <t>VIII. Общая удовлетворенность детским садом</t>
  </si>
  <si>
    <t>Уверенность в готовности ребенка (детей) к поступлению в школу</t>
  </si>
  <si>
    <t>Энтузиазм ребёнка при посещении детского сада</t>
  </si>
  <si>
    <t>Состояние детского сада в сравнении с ситуацией в прошлом году</t>
  </si>
  <si>
    <t>П8.1.=ИД50</t>
  </si>
  <si>
    <t>П8.2.=ИД51</t>
  </si>
  <si>
    <t>П8.3.=ИД52</t>
  </si>
  <si>
    <t>Качество работы воспитателей</t>
  </si>
  <si>
    <t>Качество работы помощников воспитателей</t>
  </si>
  <si>
    <t>Качество работы музыкальных руководителей</t>
  </si>
  <si>
    <t>Качество работы учителей по физкультуре</t>
  </si>
  <si>
    <t>Качество работы учителей-логопедов</t>
  </si>
  <si>
    <t>Качество работы педагогов-психологов</t>
  </si>
  <si>
    <t>Качество работы медицинского персонала</t>
  </si>
  <si>
    <t>Качество работы сотрудников пищевого блока</t>
  </si>
  <si>
    <t>Качество работы педагогов, ведущих занятия в кружках и секциях</t>
  </si>
  <si>
    <t>П3.1.10.=ИД22</t>
  </si>
  <si>
    <t>Оснащение спален</t>
  </si>
  <si>
    <t>Оснащение игровых комнат / классов</t>
  </si>
  <si>
    <t>Оснащение раздевалки (шкафчиков)</t>
  </si>
  <si>
    <t>Оснащение кухни / столовой</t>
  </si>
  <si>
    <t>Оснащение медицинского кабинета</t>
  </si>
  <si>
    <t>Оснащение бассейна</t>
  </si>
  <si>
    <t>Оснащение музыкального зала</t>
  </si>
  <si>
    <t>Оснащение физкультурного зала</t>
  </si>
  <si>
    <t>Оснащение прогулочной площадки</t>
  </si>
  <si>
    <t>Своевременность и полнота представления информации о работе детского сада на родительских собраниях</t>
  </si>
  <si>
    <t>Своевременность и полнота представления информации о работе детского сада на информационных стендах</t>
  </si>
  <si>
    <t>Своевременность и полнота представления информации на сайте детского сада</t>
  </si>
  <si>
    <t>Качество работы учителей-дефектологов</t>
  </si>
  <si>
    <t>N1</t>
  </si>
  <si>
    <t>N1.1.</t>
  </si>
  <si>
    <t>N1.1.1.</t>
  </si>
  <si>
    <t>N1.1.2.</t>
  </si>
  <si>
    <t>N1.1.3.</t>
  </si>
  <si>
    <t>N1.2.</t>
  </si>
  <si>
    <t>N1.2.1.</t>
  </si>
  <si>
    <t>N1.2.2.</t>
  </si>
  <si>
    <t>N1.2.3.</t>
  </si>
  <si>
    <t>N1.2.4.</t>
  </si>
  <si>
    <t>N2</t>
  </si>
  <si>
    <t>N2.1.</t>
  </si>
  <si>
    <t>N2.1.1</t>
  </si>
  <si>
    <t>N2.1.2</t>
  </si>
  <si>
    <t>N2.1.3</t>
  </si>
  <si>
    <t>N2.1.4</t>
  </si>
  <si>
    <t>N2.2.</t>
  </si>
  <si>
    <t>N3</t>
  </si>
  <si>
    <t>N3.1.</t>
  </si>
  <si>
    <t>N3.1.1</t>
  </si>
  <si>
    <t>N3.1.2.</t>
  </si>
  <si>
    <t>N3.1.3</t>
  </si>
  <si>
    <t>N3.1.4</t>
  </si>
  <si>
    <t>N3.1.5</t>
  </si>
  <si>
    <t>N3.1.6</t>
  </si>
  <si>
    <t>N3.1.7</t>
  </si>
  <si>
    <t>N3.1.8</t>
  </si>
  <si>
    <t>N3.1.9</t>
  </si>
  <si>
    <t>N3.1.10</t>
  </si>
  <si>
    <t>N3.2.</t>
  </si>
  <si>
    <t>N3.2.1.</t>
  </si>
  <si>
    <t>N3.2.2.</t>
  </si>
  <si>
    <t>N3.3.</t>
  </si>
  <si>
    <t>N4</t>
  </si>
  <si>
    <t>N4.1.</t>
  </si>
  <si>
    <t>N4.1.1.</t>
  </si>
  <si>
    <t>N4.1.2.</t>
  </si>
  <si>
    <t>N4.1.3.</t>
  </si>
  <si>
    <t>N4.1.4.</t>
  </si>
  <si>
    <t>N4.1.5.</t>
  </si>
  <si>
    <t>N4.1.6.</t>
  </si>
  <si>
    <t>N4.1.7.</t>
  </si>
  <si>
    <t>N4.1.8.</t>
  </si>
  <si>
    <t>N4.1.9.</t>
  </si>
  <si>
    <t>N4.2.</t>
  </si>
  <si>
    <t>N4.2.1.</t>
  </si>
  <si>
    <t>N4.2.2.</t>
  </si>
  <si>
    <t>N4.2.3.</t>
  </si>
  <si>
    <t>N5</t>
  </si>
  <si>
    <t>N5.1.</t>
  </si>
  <si>
    <t>N5.1.1.</t>
  </si>
  <si>
    <t>N5.1.2.</t>
  </si>
  <si>
    <t>N5.2.</t>
  </si>
  <si>
    <t>N6</t>
  </si>
  <si>
    <t>N6.1.</t>
  </si>
  <si>
    <t>N6.1.1.</t>
  </si>
  <si>
    <t>N6.1.2.</t>
  </si>
  <si>
    <t>N6.1.3.</t>
  </si>
  <si>
    <t>N6.2.</t>
  </si>
  <si>
    <t>N7</t>
  </si>
  <si>
    <t>N7.1.</t>
  </si>
  <si>
    <t>N7.1.1.</t>
  </si>
  <si>
    <t>N7.1.2.</t>
  </si>
  <si>
    <t>N7.1.3.</t>
  </si>
  <si>
    <t>N7.2.</t>
  </si>
  <si>
    <t>N7.3.</t>
  </si>
  <si>
    <t>N8</t>
  </si>
  <si>
    <t>N8.1.</t>
  </si>
  <si>
    <t>N8.2.</t>
  </si>
  <si>
    <t>N8.3.</t>
  </si>
  <si>
    <t>№</t>
  </si>
  <si>
    <t>Рейтинг дошкольных образовательных учреждений по группам критериев</t>
  </si>
  <si>
    <t>Исходные данные от ДОУ Шатойского района</t>
  </si>
  <si>
    <t>Детский сад  №1 «Сказка»  с.Шатой</t>
  </si>
  <si>
    <t>Сред.</t>
  </si>
  <si>
    <t>Total</t>
  </si>
  <si>
    <t>Количество детей</t>
  </si>
  <si>
    <t>Год рождения ребенка</t>
  </si>
  <si>
    <t>Образование опрошенных родителей</t>
  </si>
  <si>
    <t>Занятость опрошенных родителей</t>
  </si>
  <si>
    <t>Все респонденты</t>
  </si>
  <si>
    <t>Один ребенок</t>
  </si>
  <si>
    <t>Два ребенка</t>
  </si>
  <si>
    <t>Три ребенка</t>
  </si>
  <si>
    <t>2008 и старше</t>
  </si>
  <si>
    <t>2010 и младше</t>
  </si>
  <si>
    <t>Общее среднее</t>
  </si>
  <si>
    <t>Среднее специальное</t>
  </si>
  <si>
    <t>Высшее</t>
  </si>
  <si>
    <t>Работают</t>
  </si>
  <si>
    <t>Не работают</t>
  </si>
  <si>
    <t>Col %</t>
  </si>
  <si>
    <t>2009 год</t>
  </si>
  <si>
    <t>Неудовлетворительно</t>
  </si>
  <si>
    <t>Удовлетворительно</t>
  </si>
  <si>
    <t>Отличное</t>
  </si>
  <si>
    <t>Затрудняюсь ответить, отказ ответить</t>
  </si>
  <si>
    <t>Отсутствует</t>
  </si>
  <si>
    <t>Хорошее</t>
  </si>
  <si>
    <t>Считаете ли Вы, что Ваша группа переполнена?</t>
  </si>
  <si>
    <t>Да</t>
  </si>
  <si>
    <t>Нет</t>
  </si>
  <si>
    <t>Затрудняюсь ответить/отказ отвечать</t>
  </si>
  <si>
    <t>Хорошая</t>
  </si>
  <si>
    <t>Отличная</t>
  </si>
  <si>
    <t>Оцените характер Ваших личных взаимоотношений с воспитателями и помощниками воспитателей Вашей группы</t>
  </si>
  <si>
    <t>Удовлетворительные</t>
  </si>
  <si>
    <t>Хорошие</t>
  </si>
  <si>
    <t>Отличные</t>
  </si>
  <si>
    <t>Оцените финансовое положение детского сада в целом?</t>
  </si>
  <si>
    <t>Неудовлетворительное</t>
  </si>
  <si>
    <t>Удовлетворительное</t>
  </si>
  <si>
    <t>Затрудняюсь ответить, отказ отвечать</t>
  </si>
  <si>
    <t>Оцените своевременность и полноту представления информации о здоровье и обучении ребенка (детей)</t>
  </si>
  <si>
    <t>Оцените удобство организации записи ребёнка в детский сад</t>
  </si>
  <si>
    <t>Хорошо</t>
  </si>
  <si>
    <t>Отлично</t>
  </si>
  <si>
    <t>Устраивает ли Вас то, как администрация детского сада реагирует на жалобы родителей?</t>
  </si>
  <si>
    <t>Удовлетворительная</t>
  </si>
  <si>
    <t>Неудовлетворительная</t>
  </si>
  <si>
    <t>Организация питания детей</t>
  </si>
  <si>
    <t>Оцените работу воспитателей</t>
  </si>
  <si>
    <t>Оцените работу помощников воспитателей</t>
  </si>
  <si>
    <t>Оцените работу музыкальных руководителей</t>
  </si>
  <si>
    <t>Оцените работу учителей по физкультуре</t>
  </si>
  <si>
    <t>Оцените работу учителей-логопедов</t>
  </si>
  <si>
    <t>Оцените работу учителей-дефектологов</t>
  </si>
  <si>
    <t>Оцените работу педагогов-психологов</t>
  </si>
  <si>
    <t>Оцените работу медицинского персонала</t>
  </si>
  <si>
    <t>Оцените работу сотрудников пищевого блока</t>
  </si>
  <si>
    <t>Удовлетворены ли Вы достаточностью количества воспитателей, помощников воспитателей на Вашу группу</t>
  </si>
  <si>
    <t>Удовлетворены ли Вы постоянством состава воспитателей и помощников воспитателей, работающих с Вашей группой</t>
  </si>
  <si>
    <t>Оцените оснащение помещений и прилегающей территории детского сада [Спальни в Вашей группе]</t>
  </si>
  <si>
    <t>Оцените оснащение помещений и прилегающей территории детского сада [Игровые комнаты в Вашей группе]</t>
  </si>
  <si>
    <t>Оцените оснащение помещений и прилегающей территории детского сада [Раздевалка в Вашей группе]</t>
  </si>
  <si>
    <t>Оцените оснащение помещений и прилегающей территории детского сада [Кухня/столовая]</t>
  </si>
  <si>
    <t>Оцените оснащение помещений и прилегающей территории детского сада [Медицинский кабинет]</t>
  </si>
  <si>
    <t>Оцените оснащение помещений и прилегающей территории детского сада [Бассейн]</t>
  </si>
  <si>
    <t>Оцените оснащение помещений и прилегающей территории детского сада [Музыкальный зал]</t>
  </si>
  <si>
    <t>Оцените оснащение помещений и прилегающей территории детского сада [Физкультурный зал]</t>
  </si>
  <si>
    <t>Оцените оснащение помещений и прилегающей территории детского сада [Прогулочная площадка]</t>
  </si>
  <si>
    <t>Оцените своевременность и полноту представления информации о работе детского сада [На родительских собраниях]</t>
  </si>
  <si>
    <t>Оцените своевременность и полноту представления информации о работе детского сада [На информационных стендах]</t>
  </si>
  <si>
    <t>Оцените своевременность и полноту представления информации о работе детского сада [На сайте детского сада]</t>
  </si>
  <si>
    <t>Оцените качество работы заведующей и заместителей заведующей</t>
  </si>
  <si>
    <t>Оцените качество работы родительского совета, наблюдательного совета и др.</t>
  </si>
  <si>
    <t>Оцените качество взаимодействия родительского комитета Вашей группы с заведующей</t>
  </si>
  <si>
    <t>Оцените работу педагогов, ведущих занятия в кружках и секциях</t>
  </si>
  <si>
    <t>Вопросы</t>
  </si>
  <si>
    <t>Средний балл</t>
  </si>
  <si>
    <t>Средний балл по направлению N1</t>
  </si>
  <si>
    <t>Средний балл по направлению N2</t>
  </si>
  <si>
    <t>Средний балл по направлению N3</t>
  </si>
  <si>
    <t>Средний балл по направлению N4</t>
  </si>
  <si>
    <t>Средний балл по направлению N5</t>
  </si>
  <si>
    <t>Средний балл по направлению N6</t>
  </si>
  <si>
    <t>Средний балл по направлению N7</t>
  </si>
  <si>
    <t>Средние баллы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</si>
</sst>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191">
    <xf numFmtId="0" fontId="0" fillId="0" borderId="0" xfId="0"/>
    <xf numFmtId="0" fontId="3" fillId="0" borderId="0" xfId="0" applyFont="1" applyAlignment="1">
      <alignment horizontal="left" vertical="top"/>
    </xf>
    <xf numFmtId="49" fontId="3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49" fontId="3" fillId="4" borderId="1" xfId="0" applyNumberFormat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right" vertical="top" wrapText="1"/>
    </xf>
    <xf numFmtId="49" fontId="3" fillId="5" borderId="1" xfId="0" applyNumberFormat="1" applyFont="1" applyFill="1" applyBorder="1" applyAlignment="1">
      <alignment horizontal="left" vertical="top" wrapText="1"/>
    </xf>
    <xf numFmtId="1" fontId="3" fillId="5" borderId="1" xfId="0" applyNumberFormat="1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2" fontId="3" fillId="4" borderId="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3" fillId="3" borderId="4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top" wrapText="1"/>
    </xf>
    <xf numFmtId="2" fontId="3" fillId="4" borderId="1" xfId="0" applyNumberFormat="1" applyFont="1" applyFill="1" applyBorder="1" applyAlignment="1">
      <alignment horizontal="right" vertical="top" wrapText="1"/>
    </xf>
    <xf numFmtId="2" fontId="3" fillId="0" borderId="0" xfId="0" applyNumberFormat="1" applyFont="1" applyAlignment="1">
      <alignment horizontal="left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5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" fontId="3" fillId="0" borderId="1" xfId="0" applyNumberFormat="1" applyFont="1" applyBorder="1" applyAlignment="1">
      <alignment vertical="top" wrapText="1"/>
    </xf>
    <xf numFmtId="1" fontId="3" fillId="5" borderId="1" xfId="0" applyNumberFormat="1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vertical="top" wrapText="1"/>
    </xf>
    <xf numFmtId="2" fontId="3" fillId="0" borderId="0" xfId="0" applyNumberFormat="1" applyFont="1" applyAlignment="1">
      <alignment vertical="top" wrapText="1"/>
    </xf>
    <xf numFmtId="2" fontId="3" fillId="3" borderId="1" xfId="0" applyNumberFormat="1" applyFont="1" applyFill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2" fontId="3" fillId="4" borderId="1" xfId="0" applyNumberFormat="1" applyFont="1" applyFill="1" applyBorder="1" applyAlignment="1">
      <alignment vertical="top" wrapText="1"/>
    </xf>
    <xf numFmtId="2" fontId="3" fillId="5" borderId="1" xfId="0" applyNumberFormat="1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9" fillId="6" borderId="1" xfId="0" applyNumberFormat="1" applyFont="1" applyFill="1" applyBorder="1" applyAlignment="1">
      <alignment vertical="center" wrapText="1"/>
    </xf>
    <xf numFmtId="2" fontId="3" fillId="0" borderId="0" xfId="0" applyNumberFormat="1" applyFont="1" applyAlignment="1">
      <alignment horizontal="right" vertical="top" wrapText="1"/>
    </xf>
    <xf numFmtId="2" fontId="3" fillId="5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 wrapText="1"/>
    </xf>
    <xf numFmtId="164" fontId="3" fillId="7" borderId="1" xfId="0" applyNumberFormat="1" applyFont="1" applyFill="1" applyBorder="1" applyAlignment="1">
      <alignment horizontal="right" vertical="center" wrapText="1"/>
    </xf>
    <xf numFmtId="164" fontId="6" fillId="6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vertical="center" wrapText="1"/>
    </xf>
    <xf numFmtId="0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7" borderId="1" xfId="0" applyNumberFormat="1" applyFont="1" applyFill="1" applyBorder="1" applyAlignment="1">
      <alignment horizontal="left" vertical="center" wrapText="1"/>
    </xf>
    <xf numFmtId="0" fontId="6" fillId="7" borderId="1" xfId="0" applyNumberFormat="1" applyFont="1" applyFill="1" applyBorder="1" applyAlignment="1">
      <alignment horizontal="left" vertical="center" wrapText="1"/>
    </xf>
    <xf numFmtId="0" fontId="9" fillId="6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vertical="center"/>
    </xf>
    <xf numFmtId="164" fontId="3" fillId="0" borderId="3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3" fillId="0" borderId="0" xfId="0" applyNumberFormat="1" applyFont="1" applyAlignment="1">
      <alignment vertical="center" wrapText="1"/>
    </xf>
    <xf numFmtId="164" fontId="4" fillId="0" borderId="0" xfId="0" applyNumberFormat="1" applyFont="1"/>
    <xf numFmtId="164" fontId="6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/>
    </xf>
    <xf numFmtId="1" fontId="5" fillId="0" borderId="0" xfId="0" applyNumberFormat="1" applyFont="1" applyAlignment="1">
      <alignment horizontal="right" vertical="top"/>
    </xf>
    <xf numFmtId="1" fontId="5" fillId="0" borderId="0" xfId="0" applyNumberFormat="1" applyFont="1" applyAlignment="1">
      <alignment horizontal="right" vertical="center"/>
    </xf>
    <xf numFmtId="1" fontId="5" fillId="0" borderId="0" xfId="0" applyNumberFormat="1" applyFont="1" applyAlignment="1">
      <alignment horizontal="left" vertical="top"/>
    </xf>
    <xf numFmtId="1" fontId="3" fillId="0" borderId="0" xfId="0" applyNumberFormat="1" applyFont="1" applyAlignment="1">
      <alignment horizontal="left" vertical="top"/>
    </xf>
    <xf numFmtId="1" fontId="4" fillId="0" borderId="0" xfId="0" applyNumberFormat="1" applyFont="1" applyFill="1" applyAlignment="1">
      <alignment horizontal="left" vertical="top"/>
    </xf>
    <xf numFmtId="1" fontId="3" fillId="0" borderId="0" xfId="0" applyNumberFormat="1" applyFont="1" applyFill="1" applyAlignment="1">
      <alignment horizontal="left" vertical="top"/>
    </xf>
    <xf numFmtId="1" fontId="3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top" wrapText="1"/>
    </xf>
    <xf numFmtId="1" fontId="3" fillId="0" borderId="0" xfId="0" applyNumberFormat="1" applyFont="1" applyAlignment="1">
      <alignment horizontal="right" vertical="top"/>
    </xf>
    <xf numFmtId="1" fontId="3" fillId="2" borderId="1" xfId="0" applyNumberFormat="1" applyFont="1" applyFill="1" applyBorder="1" applyAlignment="1">
      <alignment horizontal="left" vertical="top"/>
    </xf>
    <xf numFmtId="1" fontId="6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vertical="center" wrapText="1"/>
    </xf>
    <xf numFmtId="0" fontId="4" fillId="0" borderId="0" xfId="0" applyNumberFormat="1" applyFont="1" applyFill="1" applyAlignment="1">
      <alignment horizontal="left" vertical="top"/>
    </xf>
    <xf numFmtId="0" fontId="3" fillId="0" borderId="1" xfId="0" applyNumberFormat="1" applyFont="1" applyBorder="1" applyAlignment="1">
      <alignment horizontal="center" vertical="top" wrapText="1"/>
    </xf>
    <xf numFmtId="49" fontId="9" fillId="6" borderId="1" xfId="0" applyNumberFormat="1" applyFont="1" applyFill="1" applyBorder="1" applyAlignment="1">
      <alignment vertical="center" wrapText="1"/>
    </xf>
    <xf numFmtId="164" fontId="0" fillId="0" borderId="0" xfId="0" applyNumberFormat="1"/>
    <xf numFmtId="164" fontId="3" fillId="0" borderId="0" xfId="0" applyNumberFormat="1" applyFont="1" applyAlignment="1">
      <alignment horizontal="left" vertical="center"/>
    </xf>
    <xf numFmtId="164" fontId="4" fillId="0" borderId="0" xfId="0" applyNumberFormat="1" applyFont="1" applyAlignment="1"/>
    <xf numFmtId="164" fontId="6" fillId="0" borderId="2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vertical="center" wrapText="1"/>
    </xf>
    <xf numFmtId="1" fontId="6" fillId="8" borderId="1" xfId="0" applyNumberFormat="1" applyFont="1" applyFill="1" applyBorder="1" applyAlignment="1">
      <alignment horizontal="center" vertical="center" wrapText="1"/>
    </xf>
    <xf numFmtId="0" fontId="6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6" fillId="7" borderId="1" xfId="0" applyNumberFormat="1" applyFont="1" applyFill="1" applyBorder="1" applyAlignment="1">
      <alignment horizontal="right" vertical="center" wrapText="1"/>
    </xf>
    <xf numFmtId="2" fontId="6" fillId="6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2" fontId="3" fillId="6" borderId="1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left" vertical="center"/>
    </xf>
    <xf numFmtId="0" fontId="3" fillId="5" borderId="1" xfId="0" applyFont="1" applyFill="1" applyBorder="1" applyAlignment="1">
      <alignment horizontal="right" vertical="center" wrapText="1"/>
    </xf>
    <xf numFmtId="0" fontId="1" fillId="0" borderId="0" xfId="2"/>
    <xf numFmtId="0" fontId="1" fillId="0" borderId="0" xfId="2" applyAlignment="1">
      <alignment horizontal="center" wrapText="1" shrinkToFit="1"/>
    </xf>
    <xf numFmtId="0" fontId="11" fillId="0" borderId="7" xfId="2" applyFont="1" applyBorder="1" applyAlignment="1"/>
    <xf numFmtId="0" fontId="11" fillId="0" borderId="9" xfId="2" applyFont="1" applyBorder="1" applyAlignment="1"/>
    <xf numFmtId="0" fontId="11" fillId="0" borderId="10" xfId="2" applyFont="1" applyBorder="1" applyAlignment="1">
      <alignment horizontal="center" wrapText="1" shrinkToFit="1"/>
    </xf>
    <xf numFmtId="0" fontId="11" fillId="0" borderId="12" xfId="2" applyFont="1" applyBorder="1" applyAlignment="1">
      <alignment horizontal="center" wrapText="1" shrinkToFit="1"/>
    </xf>
    <xf numFmtId="0" fontId="11" fillId="0" borderId="13" xfId="2" applyFont="1" applyBorder="1" applyAlignment="1">
      <alignment horizontal="center" wrapText="1" shrinkToFit="1"/>
    </xf>
    <xf numFmtId="164" fontId="11" fillId="0" borderId="8" xfId="2" applyNumberFormat="1" applyFont="1" applyBorder="1" applyAlignment="1">
      <alignment horizontal="center"/>
    </xf>
    <xf numFmtId="164" fontId="11" fillId="0" borderId="8" xfId="2" applyNumberFormat="1" applyFont="1" applyFill="1" applyBorder="1" applyAlignment="1">
      <alignment horizontal="center"/>
    </xf>
    <xf numFmtId="164" fontId="11" fillId="0" borderId="15" xfId="2" applyNumberFormat="1" applyFont="1" applyBorder="1" applyAlignment="1">
      <alignment horizontal="center"/>
    </xf>
    <xf numFmtId="164" fontId="11" fillId="0" borderId="4" xfId="2" applyNumberFormat="1" applyFont="1" applyBorder="1" applyAlignment="1">
      <alignment horizontal="center"/>
    </xf>
    <xf numFmtId="164" fontId="11" fillId="0" borderId="4" xfId="2" applyNumberFormat="1" applyFont="1" applyFill="1" applyBorder="1" applyAlignment="1">
      <alignment horizontal="center"/>
    </xf>
    <xf numFmtId="164" fontId="11" fillId="0" borderId="17" xfId="2" applyNumberFormat="1" applyFont="1" applyBorder="1" applyAlignment="1">
      <alignment horizontal="center"/>
    </xf>
    <xf numFmtId="164" fontId="11" fillId="0" borderId="19" xfId="2" applyNumberFormat="1" applyFont="1" applyBorder="1" applyAlignment="1">
      <alignment horizontal="center"/>
    </xf>
    <xf numFmtId="164" fontId="11" fillId="0" borderId="19" xfId="2" applyNumberFormat="1" applyFont="1" applyFill="1" applyBorder="1" applyAlignment="1">
      <alignment horizontal="center"/>
    </xf>
    <xf numFmtId="164" fontId="11" fillId="0" borderId="20" xfId="2" applyNumberFormat="1" applyFont="1" applyBorder="1" applyAlignment="1">
      <alignment horizontal="center"/>
    </xf>
    <xf numFmtId="0" fontId="11" fillId="9" borderId="21" xfId="2" applyFont="1" applyFill="1" applyBorder="1"/>
    <xf numFmtId="1" fontId="11" fillId="9" borderId="23" xfId="2" applyNumberFormat="1" applyFont="1" applyFill="1" applyBorder="1" applyAlignment="1">
      <alignment horizontal="center"/>
    </xf>
    <xf numFmtId="1" fontId="11" fillId="9" borderId="24" xfId="2" applyNumberFormat="1" applyFont="1" applyFill="1" applyBorder="1" applyAlignment="1">
      <alignment horizontal="center"/>
    </xf>
    <xf numFmtId="164" fontId="11" fillId="0" borderId="26" xfId="2" applyNumberFormat="1" applyFont="1" applyBorder="1" applyAlignment="1">
      <alignment horizontal="center"/>
    </xf>
    <xf numFmtId="164" fontId="11" fillId="0" borderId="26" xfId="2" applyNumberFormat="1" applyFont="1" applyFill="1" applyBorder="1" applyAlignment="1">
      <alignment horizontal="center"/>
    </xf>
    <xf numFmtId="164" fontId="11" fillId="0" borderId="27" xfId="2" applyNumberFormat="1" applyFont="1" applyBorder="1" applyAlignment="1">
      <alignment horizontal="center"/>
    </xf>
    <xf numFmtId="164" fontId="11" fillId="0" borderId="27" xfId="2" applyNumberFormat="1" applyFont="1" applyFill="1" applyBorder="1" applyAlignment="1">
      <alignment horizontal="center"/>
    </xf>
    <xf numFmtId="164" fontId="11" fillId="0" borderId="20" xfId="2" applyNumberFormat="1" applyFont="1" applyFill="1" applyBorder="1" applyAlignment="1">
      <alignment horizontal="center"/>
    </xf>
    <xf numFmtId="164" fontId="11" fillId="0" borderId="17" xfId="2" applyNumberFormat="1" applyFont="1" applyFill="1" applyBorder="1" applyAlignment="1">
      <alignment horizontal="center"/>
    </xf>
    <xf numFmtId="0" fontId="11" fillId="0" borderId="1" xfId="2" applyFont="1" applyBorder="1" applyAlignment="1">
      <alignment horizontal="center" vertical="center" wrapText="1"/>
    </xf>
    <xf numFmtId="164" fontId="11" fillId="0" borderId="32" xfId="2" applyNumberFormat="1" applyFont="1" applyBorder="1" applyAlignment="1">
      <alignment horizontal="center"/>
    </xf>
    <xf numFmtId="164" fontId="11" fillId="0" borderId="12" xfId="2" applyNumberFormat="1" applyFont="1" applyBorder="1" applyAlignment="1">
      <alignment horizontal="center"/>
    </xf>
    <xf numFmtId="164" fontId="11" fillId="0" borderId="13" xfId="2" applyNumberFormat="1" applyFont="1" applyBorder="1" applyAlignment="1">
      <alignment horizontal="center"/>
    </xf>
    <xf numFmtId="0" fontId="11" fillId="0" borderId="6" xfId="2" applyFont="1" applyBorder="1" applyAlignment="1">
      <alignment horizontal="center" vertical="center" wrapText="1"/>
    </xf>
    <xf numFmtId="0" fontId="11" fillId="0" borderId="35" xfId="2" applyFont="1" applyBorder="1" applyAlignment="1">
      <alignment horizontal="center" vertical="center" wrapText="1"/>
    </xf>
    <xf numFmtId="0" fontId="11" fillId="0" borderId="17" xfId="2" applyFont="1" applyBorder="1" applyAlignment="1">
      <alignment horizontal="center" vertical="center" wrapText="1"/>
    </xf>
    <xf numFmtId="0" fontId="1" fillId="0" borderId="0" xfId="2" applyBorder="1"/>
    <xf numFmtId="0" fontId="11" fillId="0" borderId="33" xfId="2" applyFont="1" applyBorder="1" applyAlignment="1">
      <alignment horizontal="left" vertical="center"/>
    </xf>
    <xf numFmtId="0" fontId="11" fillId="0" borderId="34" xfId="2" applyFont="1" applyBorder="1" applyAlignment="1">
      <alignment horizontal="left" vertical="center"/>
    </xf>
    <xf numFmtId="0" fontId="11" fillId="0" borderId="11" xfId="2" applyFont="1" applyBorder="1" applyAlignment="1">
      <alignment horizontal="left" vertical="center" wrapText="1" shrinkToFit="1"/>
    </xf>
    <xf numFmtId="0" fontId="11" fillId="0" borderId="14" xfId="2" applyFont="1" applyBorder="1" applyAlignment="1">
      <alignment horizontal="left" vertical="center"/>
    </xf>
    <xf numFmtId="0" fontId="11" fillId="0" borderId="16" xfId="2" applyFont="1" applyBorder="1" applyAlignment="1">
      <alignment horizontal="left" vertical="center"/>
    </xf>
    <xf numFmtId="0" fontId="11" fillId="0" borderId="18" xfId="2" applyFont="1" applyBorder="1" applyAlignment="1">
      <alignment horizontal="left" vertical="center"/>
    </xf>
    <xf numFmtId="0" fontId="11" fillId="9" borderId="22" xfId="2" applyFont="1" applyFill="1" applyBorder="1" applyAlignment="1">
      <alignment horizontal="left" vertical="center"/>
    </xf>
    <xf numFmtId="0" fontId="11" fillId="0" borderId="25" xfId="2" applyFont="1" applyBorder="1" applyAlignment="1">
      <alignment horizontal="left" vertical="center"/>
    </xf>
    <xf numFmtId="0" fontId="11" fillId="0" borderId="31" xfId="2" applyFont="1" applyBorder="1" applyAlignment="1">
      <alignment horizontal="left" vertical="center"/>
    </xf>
    <xf numFmtId="0" fontId="1" fillId="0" borderId="0" xfId="2" applyAlignment="1">
      <alignment horizontal="left" vertical="center"/>
    </xf>
    <xf numFmtId="0" fontId="6" fillId="0" borderId="22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2" fontId="6" fillId="0" borderId="22" xfId="0" applyNumberFormat="1" applyFont="1" applyBorder="1" applyAlignment="1">
      <alignment vertical="center" wrapText="1"/>
    </xf>
    <xf numFmtId="2" fontId="3" fillId="0" borderId="22" xfId="0" applyNumberFormat="1" applyFont="1" applyBorder="1" applyAlignment="1">
      <alignment vertical="center" wrapText="1"/>
    </xf>
    <xf numFmtId="2" fontId="12" fillId="0" borderId="22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2" fontId="3" fillId="0" borderId="1" xfId="0" applyNumberFormat="1" applyFont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center" vertical="top"/>
    </xf>
    <xf numFmtId="2" fontId="3" fillId="3" borderId="4" xfId="0" applyNumberFormat="1" applyFont="1" applyFill="1" applyBorder="1" applyAlignment="1">
      <alignment horizontal="right" vertical="top" wrapText="1"/>
    </xf>
    <xf numFmtId="2" fontId="3" fillId="3" borderId="5" xfId="0" applyNumberFormat="1" applyFont="1" applyFill="1" applyBorder="1" applyAlignment="1">
      <alignment horizontal="right" vertical="top" wrapText="1"/>
    </xf>
    <xf numFmtId="2" fontId="3" fillId="3" borderId="6" xfId="0" applyNumberFormat="1" applyFont="1" applyFill="1" applyBorder="1" applyAlignment="1">
      <alignment horizontal="right" vertical="top" wrapText="1"/>
    </xf>
    <xf numFmtId="49" fontId="4" fillId="0" borderId="0" xfId="0" applyNumberFormat="1" applyFont="1" applyAlignment="1">
      <alignment horizontal="center" vertical="top" wrapText="1"/>
    </xf>
    <xf numFmtId="0" fontId="11" fillId="0" borderId="28" xfId="2" applyFont="1" applyBorder="1" applyAlignment="1">
      <alignment horizontal="left" vertical="center" wrapText="1" shrinkToFit="1"/>
    </xf>
    <xf numFmtId="0" fontId="11" fillId="0" borderId="29" xfId="2" applyFont="1" applyBorder="1" applyAlignment="1">
      <alignment horizontal="left" vertical="center" wrapText="1" shrinkToFit="1"/>
    </xf>
    <xf numFmtId="0" fontId="11" fillId="0" borderId="30" xfId="2" applyFont="1" applyBorder="1" applyAlignment="1">
      <alignment horizontal="left" vertical="center" wrapText="1" shrinkToFit="1"/>
    </xf>
    <xf numFmtId="0" fontId="11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left" vertical="center" wrapText="1" shrinkToFit="1"/>
    </xf>
    <xf numFmtId="0" fontId="3" fillId="0" borderId="9" xfId="2" applyFont="1" applyBorder="1" applyAlignment="1">
      <alignment horizontal="left" vertical="center" wrapText="1" shrinkToFit="1"/>
    </xf>
    <xf numFmtId="0" fontId="3" fillId="0" borderId="10" xfId="2" applyFont="1" applyBorder="1" applyAlignment="1">
      <alignment horizontal="left" vertical="center" wrapText="1" shrinkToFit="1"/>
    </xf>
  </cellXfs>
  <cellStyles count="3">
    <cellStyle name="Обычный" xfId="0" builtinId="0"/>
    <cellStyle name="Обычный 2" xfId="1"/>
    <cellStyle name="Обычный 3" xfId="2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Баллы д/с №1 "Сказка"с.Шатой по отдельным направлениям оценок родителей</a:t>
            </a:r>
          </a:p>
        </c:rich>
      </c:tx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circle"/>
            <c:size val="5"/>
          </c:marker>
          <c:dLbls>
            <c:dLbl>
              <c:idx val="0"/>
              <c:layout>
                <c:manualLayout>
                  <c:x val="4.1666666666666664E-2"/>
                  <c:y val="3.449762360267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3.794738596294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888888888888788E-2"/>
                  <c:y val="-5.8645960124550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5555555555555558E-3"/>
                  <c:y val="-2.0698574161605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1666666666666616E-2"/>
                  <c:y val="-1.7248811801338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5.174643540401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3333333333333332E-3"/>
                  <c:y val="4.1397148323211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'Общий рейтинг (Отч.)'!$A$5:$A$11</c:f>
              <c:strCache>
                <c:ptCount val="7"/>
                <c:pt idx="0">
                  <c:v>N1</c:v>
                </c:pt>
                <c:pt idx="1">
                  <c:v>N2</c:v>
                </c:pt>
                <c:pt idx="2">
                  <c:v>N3</c:v>
                </c:pt>
                <c:pt idx="3">
                  <c:v>N4</c:v>
                </c:pt>
                <c:pt idx="4">
                  <c:v>N5</c:v>
                </c:pt>
                <c:pt idx="5">
                  <c:v>N6</c:v>
                </c:pt>
                <c:pt idx="6">
                  <c:v>N7</c:v>
                </c:pt>
              </c:strCache>
            </c:strRef>
          </c:cat>
          <c:val>
            <c:numRef>
              <c:f>'Общий рейтинг (Отч.)'!$BP$5:$BP$11</c:f>
              <c:numCache>
                <c:formatCode>0.00</c:formatCode>
                <c:ptCount val="7"/>
                <c:pt idx="0">
                  <c:v>3.8442857142857148</c:v>
                </c:pt>
                <c:pt idx="1">
                  <c:v>4.0600000000000005</c:v>
                </c:pt>
                <c:pt idx="2">
                  <c:v>3.9803846153846152</c:v>
                </c:pt>
                <c:pt idx="3">
                  <c:v>3.558333333333334</c:v>
                </c:pt>
                <c:pt idx="4">
                  <c:v>4.2933333333333339</c:v>
                </c:pt>
                <c:pt idx="5">
                  <c:v>4.2024999999999997</c:v>
                </c:pt>
                <c:pt idx="6">
                  <c:v>4.1859999999999999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637888"/>
        <c:axId val="199638448"/>
      </c:radarChart>
      <c:catAx>
        <c:axId val="19963788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199638448"/>
        <c:crosses val="autoZero"/>
        <c:auto val="1"/>
        <c:lblAlgn val="ctr"/>
        <c:lblOffset val="100"/>
        <c:noMultiLvlLbl val="0"/>
      </c:catAx>
      <c:valAx>
        <c:axId val="199638448"/>
        <c:scaling>
          <c:orientation val="minMax"/>
          <c:max val="5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199637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Рейтинг д/с</a:t>
            </a:r>
            <a:r>
              <a:rPr lang="ru-RU" sz="1400" baseline="0"/>
              <a:t> №1 "Сказка" с.Шатой по оценкам родителей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'Общий рейтинг (Отч.)'!$A$4:$A$11</c:f>
              <c:strCache>
                <c:ptCount val="8"/>
                <c:pt idx="0">
                  <c:v>Сводная оценка</c:v>
                </c:pt>
                <c:pt idx="1">
                  <c:v>N1</c:v>
                </c:pt>
                <c:pt idx="2">
                  <c:v>N2</c:v>
                </c:pt>
                <c:pt idx="3">
                  <c:v>N3</c:v>
                </c:pt>
                <c:pt idx="4">
                  <c:v>N4</c:v>
                </c:pt>
                <c:pt idx="5">
                  <c:v>N5</c:v>
                </c:pt>
                <c:pt idx="6">
                  <c:v>N6</c:v>
                </c:pt>
                <c:pt idx="7">
                  <c:v>N7</c:v>
                </c:pt>
              </c:strCache>
            </c:strRef>
          </c:cat>
          <c:val>
            <c:numRef>
              <c:f>'Общий рейтинг (Отч.)'!$B$4:$B$11</c:f>
              <c:numCache>
                <c:formatCode>0.0</c:formatCode>
                <c:ptCount val="8"/>
                <c:pt idx="0">
                  <c:v>72.544448076923089</c:v>
                </c:pt>
                <c:pt idx="1">
                  <c:v>61.056153846153855</c:v>
                </c:pt>
                <c:pt idx="2">
                  <c:v>71.92307692307692</c:v>
                </c:pt>
                <c:pt idx="3">
                  <c:v>81.369230769230768</c:v>
                </c:pt>
                <c:pt idx="4">
                  <c:v>69.112499999999983</c:v>
                </c:pt>
                <c:pt idx="5">
                  <c:v>80.92307692307692</c:v>
                </c:pt>
                <c:pt idx="6">
                  <c:v>76.565576923076918</c:v>
                </c:pt>
                <c:pt idx="7">
                  <c:v>76.274769230769238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640688"/>
        <c:axId val="199641248"/>
      </c:barChart>
      <c:catAx>
        <c:axId val="199640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9641248"/>
        <c:crosses val="autoZero"/>
        <c:auto val="1"/>
        <c:lblAlgn val="ctr"/>
        <c:lblOffset val="100"/>
        <c:noMultiLvlLbl val="0"/>
      </c:catAx>
      <c:valAx>
        <c:axId val="199641248"/>
        <c:scaling>
          <c:orientation val="minMax"/>
          <c:max val="100"/>
        </c:scaling>
        <c:delete val="0"/>
        <c:axPos val="l"/>
        <c:numFmt formatCode="0" sourceLinked="0"/>
        <c:majorTickMark val="none"/>
        <c:minorTickMark val="none"/>
        <c:tickLblPos val="nextTo"/>
        <c:crossAx val="199640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"Вклад" каждой группы критериев в сводную</a:t>
            </a:r>
            <a:r>
              <a:rPr lang="ru-RU" sz="1400" baseline="0"/>
              <a:t> оценку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'Гист. с накоплением (Отч.)'!$A$2</c:f>
              <c:strCache>
                <c:ptCount val="1"/>
                <c:pt idx="0">
                  <c:v>N1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'Гист. с накоплением (Отч.)'!$B$1:$B$1</c:f>
              <c:strCache>
                <c:ptCount val="1"/>
                <c:pt idx="0">
                  <c:v>Детский сад  №1 «Сказка»  с.Шатой</c:v>
                </c:pt>
              </c:strCache>
            </c:strRef>
          </c:cat>
          <c:val>
            <c:numRef>
              <c:f>'Гист. с накоплением (Отч.)'!$B$2:$B$2</c:f>
              <c:numCache>
                <c:formatCode>0.0</c:formatCode>
                <c:ptCount val="1"/>
                <c:pt idx="0">
                  <c:v>12.211230769230776</c:v>
                </c:pt>
              </c:numCache>
            </c:numRef>
          </c:val>
        </c:ser>
        <c:ser>
          <c:idx val="1"/>
          <c:order val="1"/>
          <c:tx>
            <c:strRef>
              <c:f>'Гист. с накоплением (Отч.)'!$A$3</c:f>
              <c:strCache>
                <c:ptCount val="1"/>
                <c:pt idx="0">
                  <c:v>N2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'Гист. с накоплением (Отч.)'!$B$1:$B$1</c:f>
              <c:strCache>
                <c:ptCount val="1"/>
                <c:pt idx="0">
                  <c:v>Детский сад  №1 «Сказка»  с.Шатой</c:v>
                </c:pt>
              </c:strCache>
            </c:strRef>
          </c:cat>
          <c:val>
            <c:numRef>
              <c:f>'Гист. с накоплением (Отч.)'!$B$3:$B$3</c:f>
              <c:numCache>
                <c:formatCode>0.0</c:formatCode>
                <c:ptCount val="1"/>
                <c:pt idx="0">
                  <c:v>14.384615384615385</c:v>
                </c:pt>
              </c:numCache>
            </c:numRef>
          </c:val>
        </c:ser>
        <c:ser>
          <c:idx val="2"/>
          <c:order val="2"/>
          <c:tx>
            <c:strRef>
              <c:f>'Гист. с накоплением (Отч.)'!$A$4</c:f>
              <c:strCache>
                <c:ptCount val="1"/>
                <c:pt idx="0">
                  <c:v>N3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'Гист. с накоплением (Отч.)'!$B$1:$B$1</c:f>
              <c:strCache>
                <c:ptCount val="1"/>
                <c:pt idx="0">
                  <c:v>Детский сад  №1 «Сказка»  с.Шатой</c:v>
                </c:pt>
              </c:strCache>
            </c:strRef>
          </c:cat>
          <c:val>
            <c:numRef>
              <c:f>'Гист. с накоплением (Отч.)'!$B$4:$B$4</c:f>
              <c:numCache>
                <c:formatCode>0.0</c:formatCode>
                <c:ptCount val="1"/>
                <c:pt idx="0">
                  <c:v>12.205384615384615</c:v>
                </c:pt>
              </c:numCache>
            </c:numRef>
          </c:val>
        </c:ser>
        <c:ser>
          <c:idx val="3"/>
          <c:order val="3"/>
          <c:tx>
            <c:strRef>
              <c:f>'Гист. с накоплением (Отч.)'!$A$5</c:f>
              <c:strCache>
                <c:ptCount val="1"/>
                <c:pt idx="0">
                  <c:v>N4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'Гист. с накоплением (Отч.)'!$B$1:$B$1</c:f>
              <c:strCache>
                <c:ptCount val="1"/>
                <c:pt idx="0">
                  <c:v>Детский сад  №1 «Сказка»  с.Шатой</c:v>
                </c:pt>
              </c:strCache>
            </c:strRef>
          </c:cat>
          <c:val>
            <c:numRef>
              <c:f>'Гист. с накоплением (Отч.)'!$B$5:$B$5</c:f>
              <c:numCache>
                <c:formatCode>0.0</c:formatCode>
                <c:ptCount val="1"/>
                <c:pt idx="0">
                  <c:v>10.366874999999995</c:v>
                </c:pt>
              </c:numCache>
            </c:numRef>
          </c:val>
        </c:ser>
        <c:ser>
          <c:idx val="4"/>
          <c:order val="4"/>
          <c:tx>
            <c:strRef>
              <c:f>'Гист. с накоплением (Отч.)'!$A$6</c:f>
              <c:strCache>
                <c:ptCount val="1"/>
                <c:pt idx="0">
                  <c:v>N5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'Гист. с накоплением (Отч.)'!$B$1:$B$1</c:f>
              <c:strCache>
                <c:ptCount val="1"/>
                <c:pt idx="0">
                  <c:v>Детский сад  №1 «Сказка»  с.Шатой</c:v>
                </c:pt>
              </c:strCache>
            </c:strRef>
          </c:cat>
          <c:val>
            <c:numRef>
              <c:f>'Гист. с накоплением (Отч.)'!$B$6:$B$6</c:f>
              <c:numCache>
                <c:formatCode>0.0</c:formatCode>
                <c:ptCount val="1"/>
                <c:pt idx="0">
                  <c:v>8.092307692307692</c:v>
                </c:pt>
              </c:numCache>
            </c:numRef>
          </c:val>
        </c:ser>
        <c:ser>
          <c:idx val="5"/>
          <c:order val="5"/>
          <c:tx>
            <c:strRef>
              <c:f>'Гист. с накоплением (Отч.)'!$A$7</c:f>
              <c:strCache>
                <c:ptCount val="1"/>
                <c:pt idx="0">
                  <c:v>N6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'Гист. с накоплением (Отч.)'!$B$1:$B$1</c:f>
              <c:strCache>
                <c:ptCount val="1"/>
                <c:pt idx="0">
                  <c:v>Детский сад  №1 «Сказка»  с.Шатой</c:v>
                </c:pt>
              </c:strCache>
            </c:strRef>
          </c:cat>
          <c:val>
            <c:numRef>
              <c:f>'Гист. с накоплением (Отч.)'!$B$7:$B$7</c:f>
              <c:numCache>
                <c:formatCode>0.0</c:formatCode>
                <c:ptCount val="1"/>
                <c:pt idx="0">
                  <c:v>7.6565576923076906</c:v>
                </c:pt>
              </c:numCache>
            </c:numRef>
          </c:val>
        </c:ser>
        <c:ser>
          <c:idx val="6"/>
          <c:order val="6"/>
          <c:tx>
            <c:strRef>
              <c:f>'Гист. с накоплением (Отч.)'!$A$8</c:f>
              <c:strCache>
                <c:ptCount val="1"/>
                <c:pt idx="0">
                  <c:v>N7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'Гист. с накоплением (Отч.)'!$B$1:$B$1</c:f>
              <c:strCache>
                <c:ptCount val="1"/>
                <c:pt idx="0">
                  <c:v>Детский сад  №1 «Сказка»  с.Шатой</c:v>
                </c:pt>
              </c:strCache>
            </c:strRef>
          </c:cat>
          <c:val>
            <c:numRef>
              <c:f>'Гист. с накоплением (Отч.)'!$B$8:$B$8</c:f>
              <c:numCache>
                <c:formatCode>0.0</c:formatCode>
                <c:ptCount val="1"/>
                <c:pt idx="0">
                  <c:v>7.627476923076923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99646848"/>
        <c:axId val="199647408"/>
      </c:barChart>
      <c:catAx>
        <c:axId val="19964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9647408"/>
        <c:crosses val="autoZero"/>
        <c:auto val="1"/>
        <c:lblAlgn val="ctr"/>
        <c:lblOffset val="100"/>
        <c:noMultiLvlLbl val="0"/>
      </c:catAx>
      <c:valAx>
        <c:axId val="199647408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crossAx val="199646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0</xdr:colOff>
      <xdr:row>13</xdr:row>
      <xdr:rowOff>0</xdr:rowOff>
    </xdr:from>
    <xdr:to>
      <xdr:col>80</xdr:col>
      <xdr:colOff>228600</xdr:colOff>
      <xdr:row>32</xdr:row>
      <xdr:rowOff>61913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68</xdr:col>
      <xdr:colOff>0</xdr:colOff>
      <xdr:row>2</xdr:row>
      <xdr:rowOff>0</xdr:rowOff>
    </xdr:from>
    <xdr:to>
      <xdr:col>80</xdr:col>
      <xdr:colOff>228600</xdr:colOff>
      <xdr:row>12</xdr:row>
      <xdr:rowOff>9525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9</xdr:row>
      <xdr:rowOff>61912</xdr:rowOff>
    </xdr:from>
    <xdr:to>
      <xdr:col>2</xdr:col>
      <xdr:colOff>0</xdr:colOff>
      <xdr:row>34</xdr:row>
      <xdr:rowOff>19050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BP164"/>
  <sheetViews>
    <sheetView topLeftCell="D4" zoomScale="80" zoomScaleNormal="80" workbookViewId="0">
      <selection activeCell="B42" sqref="B42"/>
    </sheetView>
  </sheetViews>
  <sheetFormatPr defaultColWidth="9.140625" defaultRowHeight="15" outlineLevelRow="1" x14ac:dyDescent="0.25"/>
  <cols>
    <col min="1" max="1" width="5.5703125" style="1" customWidth="1"/>
    <col min="2" max="2" width="53.7109375" style="37" customWidth="1"/>
    <col min="3" max="3" width="10" style="4" customWidth="1"/>
    <col min="4" max="4" width="5" style="96" bestFit="1" customWidth="1"/>
    <col min="5" max="5" width="5" style="69" bestFit="1" customWidth="1"/>
    <col min="6" max="11" width="5" style="91" bestFit="1" customWidth="1"/>
    <col min="12" max="12" width="5" style="37" bestFit="1" customWidth="1"/>
    <col min="13" max="14" width="6.28515625" style="91" customWidth="1"/>
    <col min="15" max="62" width="5" style="91" bestFit="1" customWidth="1"/>
    <col min="63" max="63" width="5.140625" style="1" bestFit="1" customWidth="1"/>
    <col min="64" max="68" width="5" style="91" bestFit="1" customWidth="1"/>
    <col min="69" max="16384" width="9.140625" style="1"/>
  </cols>
  <sheetData>
    <row r="1" spans="1:68" ht="20.25" x14ac:dyDescent="0.25">
      <c r="A1" s="7" t="s">
        <v>336</v>
      </c>
      <c r="B1" s="36"/>
      <c r="C1" s="8"/>
      <c r="D1" s="88"/>
      <c r="E1" s="89"/>
      <c r="F1" s="90"/>
      <c r="L1" s="100"/>
      <c r="M1" s="92"/>
      <c r="N1" s="92"/>
      <c r="O1" s="92"/>
      <c r="P1" s="93"/>
      <c r="Q1" s="93"/>
      <c r="R1" s="93"/>
    </row>
    <row r="3" spans="1:68" ht="15" customHeight="1" x14ac:dyDescent="0.25">
      <c r="A3" s="108"/>
      <c r="B3" s="109"/>
      <c r="C3" s="108"/>
      <c r="D3" s="177"/>
      <c r="E3" s="177"/>
      <c r="F3" s="177"/>
      <c r="G3" s="177"/>
      <c r="H3" s="177"/>
      <c r="I3" s="177"/>
      <c r="J3" s="177"/>
      <c r="K3" s="177"/>
      <c r="L3" s="107"/>
    </row>
    <row r="4" spans="1:68" ht="63.75" customHeight="1" x14ac:dyDescent="0.25">
      <c r="A4" s="112" t="s">
        <v>0</v>
      </c>
      <c r="B4" s="111" t="s">
        <v>22</v>
      </c>
      <c r="C4" s="112" t="s">
        <v>9</v>
      </c>
      <c r="D4" s="110">
        <v>1</v>
      </c>
      <c r="E4" s="110">
        <v>2</v>
      </c>
      <c r="F4" s="110">
        <v>3</v>
      </c>
      <c r="G4" s="110">
        <v>4</v>
      </c>
      <c r="H4" s="110">
        <v>5</v>
      </c>
      <c r="I4" s="110">
        <v>6</v>
      </c>
      <c r="J4" s="110">
        <v>7</v>
      </c>
      <c r="K4" s="110">
        <v>8</v>
      </c>
      <c r="L4" s="111">
        <v>9</v>
      </c>
      <c r="M4" s="110">
        <v>10</v>
      </c>
      <c r="N4" s="110">
        <v>11</v>
      </c>
      <c r="O4" s="110">
        <v>12</v>
      </c>
      <c r="P4" s="110">
        <v>13</v>
      </c>
      <c r="Q4" s="110">
        <v>14</v>
      </c>
      <c r="R4" s="110">
        <v>15</v>
      </c>
      <c r="S4" s="110">
        <v>16</v>
      </c>
      <c r="T4" s="110">
        <v>17</v>
      </c>
      <c r="U4" s="110">
        <v>18</v>
      </c>
      <c r="V4" s="110">
        <v>19</v>
      </c>
      <c r="W4" s="110">
        <v>20</v>
      </c>
      <c r="X4" s="110">
        <v>21</v>
      </c>
      <c r="Y4" s="110">
        <v>22</v>
      </c>
      <c r="Z4" s="110">
        <v>23</v>
      </c>
      <c r="AA4" s="110">
        <v>24</v>
      </c>
      <c r="AB4" s="110">
        <v>25</v>
      </c>
      <c r="AC4" s="110">
        <v>26</v>
      </c>
      <c r="AD4" s="110">
        <v>27</v>
      </c>
      <c r="AE4" s="110">
        <v>28</v>
      </c>
      <c r="AF4" s="110">
        <v>29</v>
      </c>
      <c r="AG4" s="110">
        <v>30</v>
      </c>
      <c r="AH4" s="110">
        <v>31</v>
      </c>
      <c r="AI4" s="110">
        <v>32</v>
      </c>
      <c r="AJ4" s="110">
        <v>33</v>
      </c>
      <c r="AK4" s="110">
        <v>34</v>
      </c>
      <c r="AL4" s="110">
        <v>35</v>
      </c>
      <c r="AM4" s="110">
        <v>36</v>
      </c>
      <c r="AN4" s="110">
        <v>37</v>
      </c>
      <c r="AO4" s="110">
        <v>38</v>
      </c>
      <c r="AP4" s="110">
        <v>39</v>
      </c>
      <c r="AQ4" s="110">
        <v>40</v>
      </c>
      <c r="AR4" s="110">
        <v>41</v>
      </c>
      <c r="AS4" s="110">
        <v>42</v>
      </c>
      <c r="AT4" s="110">
        <v>43</v>
      </c>
      <c r="AU4" s="110">
        <v>44</v>
      </c>
      <c r="AV4" s="110">
        <v>45</v>
      </c>
      <c r="AW4" s="110">
        <v>46</v>
      </c>
      <c r="AX4" s="110">
        <v>47</v>
      </c>
      <c r="AY4" s="110">
        <v>48</v>
      </c>
      <c r="AZ4" s="110">
        <v>49</v>
      </c>
      <c r="BA4" s="110">
        <v>50</v>
      </c>
      <c r="BB4" s="110">
        <v>51</v>
      </c>
      <c r="BC4" s="110">
        <v>52</v>
      </c>
      <c r="BD4" s="110">
        <v>53</v>
      </c>
      <c r="BE4" s="110">
        <v>54</v>
      </c>
      <c r="BF4" s="110">
        <v>55</v>
      </c>
      <c r="BG4" s="110">
        <v>56</v>
      </c>
      <c r="BH4" s="110">
        <v>57</v>
      </c>
      <c r="BI4" s="110">
        <v>58</v>
      </c>
      <c r="BJ4" s="110">
        <v>59</v>
      </c>
      <c r="BK4" s="110">
        <v>60</v>
      </c>
      <c r="BL4" s="110">
        <v>61</v>
      </c>
      <c r="BM4" s="110">
        <v>62</v>
      </c>
      <c r="BN4" s="110">
        <v>63</v>
      </c>
      <c r="BO4" s="110">
        <v>64</v>
      </c>
      <c r="BP4" s="110">
        <v>65</v>
      </c>
    </row>
    <row r="5" spans="1:68" hidden="1" outlineLevel="1" x14ac:dyDescent="0.25">
      <c r="A5" s="12"/>
      <c r="B5" s="6"/>
      <c r="C5" s="5"/>
      <c r="D5" s="3"/>
      <c r="E5" s="64"/>
      <c r="F5" s="94"/>
      <c r="G5" s="94"/>
      <c r="H5" s="94"/>
      <c r="I5" s="94"/>
      <c r="J5" s="94"/>
      <c r="K5" s="94"/>
    </row>
    <row r="6" spans="1:68" ht="30" collapsed="1" x14ac:dyDescent="0.25">
      <c r="A6" s="2" t="s">
        <v>41</v>
      </c>
      <c r="B6" s="65" t="str">
        <f>'Методика оценки (Отч.)'!C8</f>
        <v>Обучение рисованию, музыке, театральному искусству, изучение художественной литературы и фольклора</v>
      </c>
      <c r="C6" s="5" t="s">
        <v>10</v>
      </c>
      <c r="D6" s="95">
        <v>5</v>
      </c>
      <c r="E6" s="95">
        <v>2</v>
      </c>
      <c r="F6" s="95">
        <v>3</v>
      </c>
      <c r="G6" s="95">
        <v>3</v>
      </c>
      <c r="H6" s="95">
        <v>5</v>
      </c>
      <c r="I6" s="95">
        <v>3</v>
      </c>
      <c r="J6" s="95">
        <v>3</v>
      </c>
      <c r="K6" s="95">
        <v>5</v>
      </c>
      <c r="L6" s="101">
        <v>5</v>
      </c>
      <c r="M6" s="95">
        <v>3</v>
      </c>
      <c r="N6" s="95">
        <v>5</v>
      </c>
      <c r="O6" s="95">
        <v>3</v>
      </c>
      <c r="P6" s="95">
        <v>5</v>
      </c>
      <c r="Q6" s="95">
        <v>5</v>
      </c>
      <c r="R6" s="95">
        <v>3</v>
      </c>
      <c r="S6" s="95">
        <v>5</v>
      </c>
      <c r="T6" s="95">
        <v>3</v>
      </c>
      <c r="U6" s="95">
        <v>3</v>
      </c>
      <c r="V6" s="95">
        <v>5</v>
      </c>
      <c r="W6" s="95">
        <v>5</v>
      </c>
      <c r="X6" s="95">
        <v>3</v>
      </c>
      <c r="Y6" s="95">
        <v>3</v>
      </c>
      <c r="Z6" s="95">
        <v>5</v>
      </c>
      <c r="AA6" s="95">
        <v>3</v>
      </c>
      <c r="AB6" s="95">
        <v>3</v>
      </c>
      <c r="AC6" s="95">
        <v>3</v>
      </c>
      <c r="AD6" s="95">
        <v>3</v>
      </c>
      <c r="AE6" s="95">
        <v>5</v>
      </c>
      <c r="AF6" s="95">
        <v>3</v>
      </c>
      <c r="AG6" s="95">
        <v>3</v>
      </c>
      <c r="AH6" s="95">
        <v>0</v>
      </c>
      <c r="AI6" s="95">
        <v>3</v>
      </c>
      <c r="AJ6" s="95">
        <v>3</v>
      </c>
      <c r="AK6" s="95">
        <v>3</v>
      </c>
      <c r="AL6" s="95">
        <v>3</v>
      </c>
      <c r="AM6" s="95">
        <v>3</v>
      </c>
      <c r="AN6" s="95">
        <v>5</v>
      </c>
      <c r="AO6" s="95">
        <v>5</v>
      </c>
      <c r="AP6" s="95">
        <v>3</v>
      </c>
      <c r="AQ6" s="95">
        <v>3</v>
      </c>
      <c r="AR6" s="95">
        <v>3</v>
      </c>
      <c r="AS6" s="95">
        <v>3</v>
      </c>
      <c r="AT6" s="95">
        <v>0</v>
      </c>
      <c r="AU6" s="95">
        <v>5</v>
      </c>
      <c r="AV6" s="95">
        <v>2</v>
      </c>
      <c r="AW6" s="95">
        <v>5</v>
      </c>
      <c r="AX6" s="95">
        <v>3</v>
      </c>
      <c r="AY6" s="95">
        <v>2</v>
      </c>
      <c r="AZ6" s="95">
        <v>3</v>
      </c>
      <c r="BA6" s="95">
        <v>5</v>
      </c>
      <c r="BB6" s="95">
        <v>2</v>
      </c>
      <c r="BC6" s="95">
        <v>5</v>
      </c>
      <c r="BD6" s="95">
        <v>3</v>
      </c>
      <c r="BE6" s="95">
        <v>3</v>
      </c>
      <c r="BF6" s="95">
        <v>2</v>
      </c>
      <c r="BG6" s="95">
        <v>3</v>
      </c>
      <c r="BH6" s="95">
        <v>3</v>
      </c>
      <c r="BI6" s="95">
        <v>3</v>
      </c>
      <c r="BJ6" s="95">
        <v>5</v>
      </c>
      <c r="BK6" s="95">
        <v>3</v>
      </c>
      <c r="BL6" s="95">
        <v>3</v>
      </c>
      <c r="BM6" s="95">
        <v>3</v>
      </c>
      <c r="BN6" s="95">
        <v>3</v>
      </c>
      <c r="BO6" s="95">
        <v>5</v>
      </c>
      <c r="BP6" s="95">
        <v>0</v>
      </c>
    </row>
    <row r="7" spans="1:68" x14ac:dyDescent="0.25">
      <c r="A7" s="2" t="s">
        <v>3</v>
      </c>
      <c r="B7" s="65" t="str">
        <f>'Методика оценки (Отч.)'!C14</f>
        <v>Речевое развитие и навыки общения</v>
      </c>
      <c r="C7" s="5" t="s">
        <v>11</v>
      </c>
      <c r="D7" s="95">
        <v>5</v>
      </c>
      <c r="E7" s="95">
        <v>3</v>
      </c>
      <c r="F7" s="95">
        <v>3</v>
      </c>
      <c r="G7" s="95">
        <v>5</v>
      </c>
      <c r="H7" s="95">
        <v>5</v>
      </c>
      <c r="I7" s="95">
        <v>3</v>
      </c>
      <c r="J7" s="95">
        <v>5</v>
      </c>
      <c r="K7" s="95">
        <v>5</v>
      </c>
      <c r="L7" s="101">
        <v>5</v>
      </c>
      <c r="M7" s="95">
        <v>5</v>
      </c>
      <c r="N7" s="95">
        <v>5</v>
      </c>
      <c r="O7" s="95">
        <v>3</v>
      </c>
      <c r="P7" s="95">
        <v>5</v>
      </c>
      <c r="Q7" s="95">
        <v>3</v>
      </c>
      <c r="R7" s="95">
        <v>3</v>
      </c>
      <c r="S7" s="95">
        <v>3</v>
      </c>
      <c r="T7" s="95">
        <v>3</v>
      </c>
      <c r="U7" s="95">
        <v>3</v>
      </c>
      <c r="V7" s="95">
        <v>5</v>
      </c>
      <c r="W7" s="95">
        <v>5</v>
      </c>
      <c r="X7" s="95">
        <v>5</v>
      </c>
      <c r="Y7" s="95">
        <v>5</v>
      </c>
      <c r="Z7" s="95">
        <v>5</v>
      </c>
      <c r="AA7" s="95">
        <v>5</v>
      </c>
      <c r="AB7" s="95">
        <v>5</v>
      </c>
      <c r="AC7" s="95">
        <v>5</v>
      </c>
      <c r="AD7" s="95">
        <v>3</v>
      </c>
      <c r="AE7" s="95">
        <v>5</v>
      </c>
      <c r="AF7" s="95">
        <v>3</v>
      </c>
      <c r="AG7" s="95">
        <v>3</v>
      </c>
      <c r="AH7" s="95">
        <v>3</v>
      </c>
      <c r="AI7" s="95">
        <v>3</v>
      </c>
      <c r="AJ7" s="95">
        <v>3</v>
      </c>
      <c r="AK7" s="95">
        <v>5</v>
      </c>
      <c r="AL7" s="95">
        <v>3</v>
      </c>
      <c r="AM7" s="95">
        <v>3</v>
      </c>
      <c r="AN7" s="95">
        <v>3</v>
      </c>
      <c r="AO7" s="95">
        <v>5</v>
      </c>
      <c r="AP7" s="95">
        <v>3</v>
      </c>
      <c r="AQ7" s="95">
        <v>5</v>
      </c>
      <c r="AR7" s="95">
        <v>2</v>
      </c>
      <c r="AS7" s="95">
        <v>3</v>
      </c>
      <c r="AT7" s="95">
        <v>3</v>
      </c>
      <c r="AU7" s="95">
        <v>5</v>
      </c>
      <c r="AV7" s="95">
        <v>3</v>
      </c>
      <c r="AW7" s="95">
        <v>5</v>
      </c>
      <c r="AX7" s="95">
        <v>3</v>
      </c>
      <c r="AY7" s="95">
        <v>3</v>
      </c>
      <c r="AZ7" s="95">
        <v>3</v>
      </c>
      <c r="BA7" s="95">
        <v>3</v>
      </c>
      <c r="BB7" s="95">
        <v>3</v>
      </c>
      <c r="BC7" s="95">
        <v>5</v>
      </c>
      <c r="BD7" s="95">
        <v>3</v>
      </c>
      <c r="BE7" s="95">
        <v>3</v>
      </c>
      <c r="BF7" s="95">
        <v>3</v>
      </c>
      <c r="BG7" s="95">
        <v>5</v>
      </c>
      <c r="BH7" s="95">
        <v>2</v>
      </c>
      <c r="BI7" s="95">
        <v>5</v>
      </c>
      <c r="BJ7" s="95">
        <v>5</v>
      </c>
      <c r="BK7" s="95">
        <v>3</v>
      </c>
      <c r="BL7" s="95">
        <v>3</v>
      </c>
      <c r="BM7" s="95">
        <v>5</v>
      </c>
      <c r="BN7" s="95">
        <v>3</v>
      </c>
      <c r="BO7" s="95">
        <v>5</v>
      </c>
      <c r="BP7" s="95">
        <v>3</v>
      </c>
    </row>
    <row r="8" spans="1:68" x14ac:dyDescent="0.25">
      <c r="A8" s="2" t="s">
        <v>4</v>
      </c>
      <c r="B8" s="65" t="str">
        <f>'Методика оценки (Отч.)'!C20</f>
        <v>Физическое развитие</v>
      </c>
      <c r="C8" s="5" t="s">
        <v>12</v>
      </c>
      <c r="D8" s="95">
        <v>3</v>
      </c>
      <c r="E8" s="95">
        <v>3</v>
      </c>
      <c r="F8" s="95">
        <v>3</v>
      </c>
      <c r="G8" s="95">
        <v>5</v>
      </c>
      <c r="H8" s="95">
        <v>5</v>
      </c>
      <c r="I8" s="95">
        <v>5</v>
      </c>
      <c r="J8" s="95">
        <v>5</v>
      </c>
      <c r="K8" s="95">
        <v>5</v>
      </c>
      <c r="L8" s="101">
        <v>5</v>
      </c>
      <c r="M8" s="95">
        <v>5</v>
      </c>
      <c r="N8" s="95">
        <v>5</v>
      </c>
      <c r="O8" s="95">
        <v>2</v>
      </c>
      <c r="P8" s="95">
        <v>5</v>
      </c>
      <c r="Q8" s="95">
        <v>5</v>
      </c>
      <c r="R8" s="95">
        <v>5</v>
      </c>
      <c r="S8" s="95">
        <v>5</v>
      </c>
      <c r="T8" s="95">
        <v>5</v>
      </c>
      <c r="U8" s="95">
        <v>3</v>
      </c>
      <c r="V8" s="95">
        <v>3</v>
      </c>
      <c r="W8" s="95">
        <v>5</v>
      </c>
      <c r="X8" s="95">
        <v>5</v>
      </c>
      <c r="Y8" s="95">
        <v>3</v>
      </c>
      <c r="Z8" s="95">
        <v>3</v>
      </c>
      <c r="AA8" s="95">
        <v>3</v>
      </c>
      <c r="AB8" s="95">
        <v>5</v>
      </c>
      <c r="AC8" s="95">
        <v>3</v>
      </c>
      <c r="AD8" s="95">
        <v>5</v>
      </c>
      <c r="AE8" s="95">
        <v>5</v>
      </c>
      <c r="AF8" s="95">
        <v>3</v>
      </c>
      <c r="AG8" s="95">
        <v>5</v>
      </c>
      <c r="AH8" s="95">
        <v>3</v>
      </c>
      <c r="AI8" s="95">
        <v>3</v>
      </c>
      <c r="AJ8" s="95">
        <v>3</v>
      </c>
      <c r="AK8" s="95">
        <v>3</v>
      </c>
      <c r="AL8" s="95">
        <v>3</v>
      </c>
      <c r="AM8" s="95">
        <v>3</v>
      </c>
      <c r="AN8" s="95">
        <v>3</v>
      </c>
      <c r="AO8" s="95">
        <v>5</v>
      </c>
      <c r="AP8" s="95">
        <v>5</v>
      </c>
      <c r="AQ8" s="95">
        <v>5</v>
      </c>
      <c r="AR8" s="95">
        <v>3</v>
      </c>
      <c r="AS8" s="95">
        <v>5</v>
      </c>
      <c r="AT8" s="95">
        <v>3</v>
      </c>
      <c r="AU8" s="95">
        <v>3</v>
      </c>
      <c r="AV8" s="95">
        <v>3</v>
      </c>
      <c r="AW8" s="95">
        <v>5</v>
      </c>
      <c r="AX8" s="95">
        <v>3</v>
      </c>
      <c r="AY8" s="95">
        <v>3</v>
      </c>
      <c r="AZ8" s="95">
        <v>3</v>
      </c>
      <c r="BA8" s="95">
        <v>3</v>
      </c>
      <c r="BB8" s="95">
        <v>2</v>
      </c>
      <c r="BC8" s="95">
        <v>5</v>
      </c>
      <c r="BD8" s="95">
        <v>5</v>
      </c>
      <c r="BE8" s="95">
        <v>5</v>
      </c>
      <c r="BF8" s="95">
        <v>3</v>
      </c>
      <c r="BG8" s="95">
        <v>3</v>
      </c>
      <c r="BH8" s="95">
        <v>3</v>
      </c>
      <c r="BI8" s="95">
        <v>3</v>
      </c>
      <c r="BJ8" s="95">
        <v>5</v>
      </c>
      <c r="BK8" s="95">
        <v>3</v>
      </c>
      <c r="BL8" s="95">
        <v>3</v>
      </c>
      <c r="BM8" s="95">
        <v>5</v>
      </c>
      <c r="BN8" s="95">
        <v>3</v>
      </c>
      <c r="BO8" s="95">
        <v>5</v>
      </c>
      <c r="BP8" s="95">
        <v>3</v>
      </c>
    </row>
    <row r="9" spans="1:68" ht="30" x14ac:dyDescent="0.25">
      <c r="A9" s="2" t="s">
        <v>5</v>
      </c>
      <c r="B9" s="65" t="str">
        <f>'Методика оценки (Отч.)'!C27</f>
        <v>Содержательность и увлекательность дополнительных кружков и секций</v>
      </c>
      <c r="C9" s="5" t="s">
        <v>14</v>
      </c>
      <c r="D9" s="95">
        <v>5</v>
      </c>
      <c r="E9" s="95">
        <v>2</v>
      </c>
      <c r="F9" s="95">
        <v>3</v>
      </c>
      <c r="G9" s="95">
        <v>3</v>
      </c>
      <c r="H9" s="95">
        <v>5</v>
      </c>
      <c r="I9" s="95">
        <v>3</v>
      </c>
      <c r="J9" s="95">
        <v>5</v>
      </c>
      <c r="K9" s="95">
        <v>5</v>
      </c>
      <c r="L9" s="101">
        <v>0</v>
      </c>
      <c r="M9" s="95">
        <v>3</v>
      </c>
      <c r="N9" s="95">
        <v>3</v>
      </c>
      <c r="O9" s="95">
        <v>0</v>
      </c>
      <c r="P9" s="95">
        <v>3</v>
      </c>
      <c r="Q9" s="95">
        <v>5</v>
      </c>
      <c r="R9" s="95">
        <v>3</v>
      </c>
      <c r="S9" s="95">
        <v>3</v>
      </c>
      <c r="T9" s="95">
        <v>2</v>
      </c>
      <c r="U9" s="95">
        <v>3</v>
      </c>
      <c r="V9" s="95">
        <v>3</v>
      </c>
      <c r="W9" s="95">
        <v>5</v>
      </c>
      <c r="X9" s="95">
        <v>3</v>
      </c>
      <c r="Y9" s="95">
        <v>5</v>
      </c>
      <c r="Z9" s="95">
        <v>5</v>
      </c>
      <c r="AA9" s="95">
        <v>5</v>
      </c>
      <c r="AB9" s="95">
        <v>3</v>
      </c>
      <c r="AC9" s="95">
        <v>3</v>
      </c>
      <c r="AD9" s="95">
        <v>3</v>
      </c>
      <c r="AE9" s="95">
        <v>5</v>
      </c>
      <c r="AF9" s="95">
        <v>3</v>
      </c>
      <c r="AG9" s="95">
        <v>3</v>
      </c>
      <c r="AH9" s="95">
        <v>0</v>
      </c>
      <c r="AI9" s="95">
        <v>5</v>
      </c>
      <c r="AJ9" s="95">
        <v>3</v>
      </c>
      <c r="AK9" s="95">
        <v>3</v>
      </c>
      <c r="AL9" s="95">
        <v>0</v>
      </c>
      <c r="AM9" s="95">
        <v>0</v>
      </c>
      <c r="AN9" s="95">
        <v>5</v>
      </c>
      <c r="AO9" s="95">
        <v>3</v>
      </c>
      <c r="AP9" s="95">
        <v>3</v>
      </c>
      <c r="AQ9" s="95">
        <v>0</v>
      </c>
      <c r="AR9" s="95">
        <v>3</v>
      </c>
      <c r="AS9" s="95">
        <v>3</v>
      </c>
      <c r="AT9" s="95">
        <v>0</v>
      </c>
      <c r="AU9" s="95">
        <v>3</v>
      </c>
      <c r="AV9" s="95">
        <v>3</v>
      </c>
      <c r="AW9" s="95">
        <v>5</v>
      </c>
      <c r="AX9" s="95">
        <v>0</v>
      </c>
      <c r="AY9" s="95">
        <v>0</v>
      </c>
      <c r="AZ9" s="95">
        <v>3</v>
      </c>
      <c r="BA9" s="95">
        <v>3</v>
      </c>
      <c r="BB9" s="95">
        <v>0</v>
      </c>
      <c r="BC9" s="95">
        <v>5</v>
      </c>
      <c r="BD9" s="95">
        <v>5</v>
      </c>
      <c r="BE9" s="95">
        <v>3</v>
      </c>
      <c r="BF9" s="95">
        <v>3</v>
      </c>
      <c r="BG9" s="95">
        <v>0</v>
      </c>
      <c r="BH9" s="95">
        <v>0</v>
      </c>
      <c r="BI9" s="95">
        <v>3</v>
      </c>
      <c r="BJ9" s="95">
        <v>5</v>
      </c>
      <c r="BK9" s="95">
        <v>3</v>
      </c>
      <c r="BL9" s="95">
        <v>3</v>
      </c>
      <c r="BM9" s="95">
        <v>5</v>
      </c>
      <c r="BN9" s="95">
        <v>3</v>
      </c>
      <c r="BO9" s="95">
        <v>3</v>
      </c>
      <c r="BP9" s="95">
        <v>3</v>
      </c>
    </row>
    <row r="10" spans="1:68" x14ac:dyDescent="0.25">
      <c r="A10" s="6">
        <v>5</v>
      </c>
      <c r="B10" s="65" t="str">
        <f>'Методика оценки (Отч.)'!C33</f>
        <v>Разнообразие дополнительных кружков и секций</v>
      </c>
      <c r="C10" s="5" t="s">
        <v>13</v>
      </c>
      <c r="D10" s="95">
        <v>5</v>
      </c>
      <c r="E10" s="95">
        <v>3</v>
      </c>
      <c r="F10" s="95">
        <v>0</v>
      </c>
      <c r="G10" s="95">
        <v>3</v>
      </c>
      <c r="H10" s="95">
        <v>5</v>
      </c>
      <c r="I10" s="95">
        <v>3</v>
      </c>
      <c r="J10" s="95">
        <v>5</v>
      </c>
      <c r="K10" s="95">
        <v>0</v>
      </c>
      <c r="L10" s="101">
        <v>0</v>
      </c>
      <c r="M10" s="95">
        <v>3</v>
      </c>
      <c r="N10" s="95">
        <v>0</v>
      </c>
      <c r="O10" s="95">
        <v>0</v>
      </c>
      <c r="P10" s="95">
        <v>3</v>
      </c>
      <c r="Q10" s="95">
        <v>5</v>
      </c>
      <c r="R10" s="95">
        <v>3</v>
      </c>
      <c r="S10" s="95">
        <v>0</v>
      </c>
      <c r="T10" s="95">
        <v>2</v>
      </c>
      <c r="U10" s="95">
        <v>3</v>
      </c>
      <c r="V10" s="95">
        <v>3</v>
      </c>
      <c r="W10" s="95">
        <v>5</v>
      </c>
      <c r="X10" s="95">
        <v>5</v>
      </c>
      <c r="Y10" s="95">
        <v>5</v>
      </c>
      <c r="Z10" s="95">
        <v>5</v>
      </c>
      <c r="AA10" s="95">
        <v>3</v>
      </c>
      <c r="AB10" s="95">
        <v>3</v>
      </c>
      <c r="AC10" s="95">
        <v>3</v>
      </c>
      <c r="AD10" s="95">
        <v>3</v>
      </c>
      <c r="AE10" s="95">
        <v>5</v>
      </c>
      <c r="AF10" s="95">
        <v>3</v>
      </c>
      <c r="AG10" s="95">
        <v>3</v>
      </c>
      <c r="AH10" s="95">
        <v>3</v>
      </c>
      <c r="AI10" s="95">
        <v>3</v>
      </c>
      <c r="AJ10" s="95">
        <v>3</v>
      </c>
      <c r="AK10" s="95">
        <v>0</v>
      </c>
      <c r="AL10" s="95">
        <v>0</v>
      </c>
      <c r="AM10" s="95">
        <v>0</v>
      </c>
      <c r="AN10" s="95">
        <v>5</v>
      </c>
      <c r="AO10" s="95">
        <v>3</v>
      </c>
      <c r="AP10" s="95">
        <v>3</v>
      </c>
      <c r="AQ10" s="95">
        <v>0</v>
      </c>
      <c r="AR10" s="95">
        <v>0</v>
      </c>
      <c r="AS10" s="95">
        <v>3</v>
      </c>
      <c r="AT10" s="95">
        <v>0</v>
      </c>
      <c r="AU10" s="95">
        <v>5</v>
      </c>
      <c r="AV10" s="95">
        <v>3</v>
      </c>
      <c r="AW10" s="95">
        <v>3</v>
      </c>
      <c r="AX10" s="95">
        <v>0</v>
      </c>
      <c r="AY10" s="95">
        <v>0</v>
      </c>
      <c r="AZ10" s="95">
        <v>3</v>
      </c>
      <c r="BA10" s="95">
        <v>3</v>
      </c>
      <c r="BB10" s="95">
        <v>0</v>
      </c>
      <c r="BC10" s="95">
        <v>5</v>
      </c>
      <c r="BD10" s="95">
        <v>5</v>
      </c>
      <c r="BE10" s="95">
        <v>3</v>
      </c>
      <c r="BF10" s="95">
        <v>3</v>
      </c>
      <c r="BG10" s="95">
        <v>3</v>
      </c>
      <c r="BH10" s="95">
        <v>0</v>
      </c>
      <c r="BI10" s="95">
        <v>5</v>
      </c>
      <c r="BJ10" s="95">
        <v>5</v>
      </c>
      <c r="BK10" s="95">
        <v>3</v>
      </c>
      <c r="BL10" s="95">
        <v>3</v>
      </c>
      <c r="BM10" s="95">
        <v>5</v>
      </c>
      <c r="BN10" s="95">
        <v>3</v>
      </c>
      <c r="BO10" s="95">
        <v>3</v>
      </c>
      <c r="BP10" s="95">
        <v>3</v>
      </c>
    </row>
    <row r="11" spans="1:68" x14ac:dyDescent="0.25">
      <c r="A11" s="2" t="s">
        <v>6</v>
      </c>
      <c r="B11" s="65" t="str">
        <f>'Методика оценки (Отч.)'!C39</f>
        <v>Удобство расписания дополнительных кружков и секций</v>
      </c>
      <c r="C11" s="5" t="s">
        <v>15</v>
      </c>
      <c r="D11" s="95">
        <v>5</v>
      </c>
      <c r="E11" s="95">
        <v>3</v>
      </c>
      <c r="F11" s="95">
        <v>3</v>
      </c>
      <c r="G11" s="95">
        <v>5</v>
      </c>
      <c r="H11" s="95">
        <v>5</v>
      </c>
      <c r="I11" s="95">
        <v>3</v>
      </c>
      <c r="J11" s="95">
        <v>5</v>
      </c>
      <c r="K11" s="95">
        <v>5</v>
      </c>
      <c r="L11" s="101">
        <v>0</v>
      </c>
      <c r="M11" s="95">
        <v>5</v>
      </c>
      <c r="N11" s="95">
        <v>5</v>
      </c>
      <c r="O11" s="95">
        <v>0</v>
      </c>
      <c r="P11" s="95">
        <v>3</v>
      </c>
      <c r="Q11" s="95">
        <v>5</v>
      </c>
      <c r="R11" s="95">
        <v>5</v>
      </c>
      <c r="S11" s="95">
        <v>3</v>
      </c>
      <c r="T11" s="95">
        <v>3</v>
      </c>
      <c r="U11" s="95">
        <v>3</v>
      </c>
      <c r="V11" s="95">
        <v>3</v>
      </c>
      <c r="W11" s="95">
        <v>5</v>
      </c>
      <c r="X11" s="95">
        <v>5</v>
      </c>
      <c r="Y11" s="95">
        <v>5</v>
      </c>
      <c r="Z11" s="95">
        <v>3</v>
      </c>
      <c r="AA11" s="95">
        <v>5</v>
      </c>
      <c r="AB11" s="95">
        <v>3</v>
      </c>
      <c r="AC11" s="95">
        <v>5</v>
      </c>
      <c r="AD11" s="95">
        <v>5</v>
      </c>
      <c r="AE11" s="95">
        <v>5</v>
      </c>
      <c r="AF11" s="95">
        <v>3</v>
      </c>
      <c r="AG11" s="95">
        <v>5</v>
      </c>
      <c r="AH11" s="95">
        <v>3</v>
      </c>
      <c r="AI11" s="95">
        <v>3</v>
      </c>
      <c r="AJ11" s="95">
        <v>3</v>
      </c>
      <c r="AK11" s="95">
        <v>3</v>
      </c>
      <c r="AL11" s="95">
        <v>0</v>
      </c>
      <c r="AM11" s="95">
        <v>0</v>
      </c>
      <c r="AN11" s="95">
        <v>5</v>
      </c>
      <c r="AO11" s="95">
        <v>3</v>
      </c>
      <c r="AP11" s="95">
        <v>5</v>
      </c>
      <c r="AQ11" s="95">
        <v>0</v>
      </c>
      <c r="AR11" s="95">
        <v>0</v>
      </c>
      <c r="AS11" s="95">
        <v>5</v>
      </c>
      <c r="AT11" s="95">
        <v>0</v>
      </c>
      <c r="AU11" s="95">
        <v>5</v>
      </c>
      <c r="AV11" s="95">
        <v>3</v>
      </c>
      <c r="AW11" s="95">
        <v>5</v>
      </c>
      <c r="AX11" s="95">
        <v>0</v>
      </c>
      <c r="AY11" s="95">
        <v>0</v>
      </c>
      <c r="AZ11" s="95">
        <v>3</v>
      </c>
      <c r="BA11" s="95">
        <v>3</v>
      </c>
      <c r="BB11" s="95">
        <v>0</v>
      </c>
      <c r="BC11" s="95">
        <v>5</v>
      </c>
      <c r="BD11" s="95">
        <v>5</v>
      </c>
      <c r="BE11" s="95">
        <v>5</v>
      </c>
      <c r="BF11" s="95">
        <v>3</v>
      </c>
      <c r="BG11" s="95">
        <v>3</v>
      </c>
      <c r="BH11" s="95">
        <v>0</v>
      </c>
      <c r="BI11" s="95">
        <v>5</v>
      </c>
      <c r="BJ11" s="95">
        <v>5</v>
      </c>
      <c r="BK11" s="95">
        <v>3</v>
      </c>
      <c r="BL11" s="95">
        <v>3</v>
      </c>
      <c r="BM11" s="95">
        <v>5</v>
      </c>
      <c r="BN11" s="95">
        <v>5</v>
      </c>
      <c r="BO11" s="95">
        <v>3</v>
      </c>
      <c r="BP11" s="95">
        <v>2</v>
      </c>
    </row>
    <row r="12" spans="1:68" ht="30" x14ac:dyDescent="0.25">
      <c r="A12" s="2" t="s">
        <v>7</v>
      </c>
      <c r="B12" s="65" t="str">
        <f>'Методика оценки (Отч.)'!C45</f>
        <v>Наличие материально-технических условий для проведения дополнительных кружков и секций</v>
      </c>
      <c r="C12" s="5" t="s">
        <v>16</v>
      </c>
      <c r="D12" s="95">
        <v>3</v>
      </c>
      <c r="E12" s="95">
        <v>3</v>
      </c>
      <c r="F12" s="95">
        <v>3</v>
      </c>
      <c r="G12" s="95">
        <v>3</v>
      </c>
      <c r="H12" s="95">
        <v>3</v>
      </c>
      <c r="I12" s="95">
        <v>5</v>
      </c>
      <c r="J12" s="95">
        <v>5</v>
      </c>
      <c r="K12" s="95">
        <v>5</v>
      </c>
      <c r="L12" s="101">
        <v>0</v>
      </c>
      <c r="M12" s="95">
        <v>5</v>
      </c>
      <c r="N12" s="95">
        <v>3</v>
      </c>
      <c r="O12" s="95">
        <v>2</v>
      </c>
      <c r="P12" s="95">
        <v>3</v>
      </c>
      <c r="Q12" s="95">
        <v>5</v>
      </c>
      <c r="R12" s="95">
        <v>3</v>
      </c>
      <c r="S12" s="95">
        <v>5</v>
      </c>
      <c r="T12" s="95">
        <v>3</v>
      </c>
      <c r="U12" s="95">
        <v>3</v>
      </c>
      <c r="V12" s="95">
        <v>3</v>
      </c>
      <c r="W12" s="95">
        <v>5</v>
      </c>
      <c r="X12" s="95">
        <v>5</v>
      </c>
      <c r="Y12" s="95">
        <v>5</v>
      </c>
      <c r="Z12" s="95">
        <v>5</v>
      </c>
      <c r="AA12" s="95">
        <v>3</v>
      </c>
      <c r="AB12" s="95">
        <v>3</v>
      </c>
      <c r="AC12" s="95">
        <v>5</v>
      </c>
      <c r="AD12" s="95">
        <v>3</v>
      </c>
      <c r="AE12" s="95">
        <v>5</v>
      </c>
      <c r="AF12" s="95">
        <v>3</v>
      </c>
      <c r="AG12" s="95">
        <v>3</v>
      </c>
      <c r="AH12" s="95">
        <v>3</v>
      </c>
      <c r="AI12" s="95">
        <v>3</v>
      </c>
      <c r="AJ12" s="95">
        <v>3</v>
      </c>
      <c r="AK12" s="95">
        <v>3</v>
      </c>
      <c r="AL12" s="95">
        <v>0</v>
      </c>
      <c r="AM12" s="95">
        <v>0</v>
      </c>
      <c r="AN12" s="95">
        <v>5</v>
      </c>
      <c r="AO12" s="95">
        <v>0</v>
      </c>
      <c r="AP12" s="95">
        <v>3</v>
      </c>
      <c r="AQ12" s="95">
        <v>0</v>
      </c>
      <c r="AR12" s="95">
        <v>3</v>
      </c>
      <c r="AS12" s="95">
        <v>3</v>
      </c>
      <c r="AT12" s="95">
        <v>0</v>
      </c>
      <c r="AU12" s="95">
        <v>3</v>
      </c>
      <c r="AV12" s="95">
        <v>3</v>
      </c>
      <c r="AW12" s="95">
        <v>5</v>
      </c>
      <c r="AX12" s="95">
        <v>0</v>
      </c>
      <c r="AY12" s="95">
        <v>0</v>
      </c>
      <c r="AZ12" s="95">
        <v>3</v>
      </c>
      <c r="BA12" s="95">
        <v>3</v>
      </c>
      <c r="BB12" s="95">
        <v>0</v>
      </c>
      <c r="BC12" s="95">
        <v>5</v>
      </c>
      <c r="BD12" s="95">
        <v>5</v>
      </c>
      <c r="BE12" s="95">
        <v>3</v>
      </c>
      <c r="BF12" s="95">
        <v>2</v>
      </c>
      <c r="BG12" s="95">
        <v>5</v>
      </c>
      <c r="BH12" s="95">
        <v>0</v>
      </c>
      <c r="BI12" s="95">
        <v>3</v>
      </c>
      <c r="BJ12" s="95">
        <v>5</v>
      </c>
      <c r="BK12" s="95">
        <v>3</v>
      </c>
      <c r="BL12" s="95">
        <v>3</v>
      </c>
      <c r="BM12" s="95">
        <v>5</v>
      </c>
      <c r="BN12" s="95">
        <v>3</v>
      </c>
      <c r="BO12" s="95">
        <v>3</v>
      </c>
      <c r="BP12" s="95">
        <v>3</v>
      </c>
    </row>
    <row r="13" spans="1:68" x14ac:dyDescent="0.25">
      <c r="A13" s="2" t="s">
        <v>48</v>
      </c>
      <c r="B13" s="65" t="str">
        <f>'Методика оценки (Отч.)'!C53</f>
        <v xml:space="preserve">Организация питания детей </v>
      </c>
      <c r="C13" s="5" t="s">
        <v>61</v>
      </c>
      <c r="D13" s="95">
        <v>5</v>
      </c>
      <c r="E13" s="95">
        <v>4</v>
      </c>
      <c r="F13" s="95">
        <v>3</v>
      </c>
      <c r="G13" s="95">
        <v>5</v>
      </c>
      <c r="H13" s="95">
        <v>3</v>
      </c>
      <c r="I13" s="95">
        <v>4</v>
      </c>
      <c r="J13" s="95">
        <v>3</v>
      </c>
      <c r="K13" s="95">
        <v>5</v>
      </c>
      <c r="L13" s="101">
        <v>5</v>
      </c>
      <c r="M13" s="95">
        <v>5</v>
      </c>
      <c r="N13" s="95">
        <v>5</v>
      </c>
      <c r="O13" s="95">
        <v>4</v>
      </c>
      <c r="P13" s="95">
        <v>5</v>
      </c>
      <c r="Q13" s="95">
        <v>5</v>
      </c>
      <c r="R13" s="95">
        <v>4</v>
      </c>
      <c r="S13" s="95">
        <v>5</v>
      </c>
      <c r="T13" s="95">
        <v>5</v>
      </c>
      <c r="U13" s="95">
        <v>4</v>
      </c>
      <c r="V13" s="95">
        <v>5</v>
      </c>
      <c r="W13" s="95">
        <v>5</v>
      </c>
      <c r="X13" s="95">
        <v>5</v>
      </c>
      <c r="Y13" s="95">
        <v>5</v>
      </c>
      <c r="Z13" s="95">
        <v>5</v>
      </c>
      <c r="AA13" s="95">
        <v>3</v>
      </c>
      <c r="AB13" s="95">
        <v>5</v>
      </c>
      <c r="AC13" s="95">
        <v>5</v>
      </c>
      <c r="AD13" s="95">
        <v>5</v>
      </c>
      <c r="AE13" s="95">
        <v>5</v>
      </c>
      <c r="AF13" s="95">
        <v>4</v>
      </c>
      <c r="AG13" s="95">
        <v>4</v>
      </c>
      <c r="AH13" s="95">
        <v>5</v>
      </c>
      <c r="AI13" s="95">
        <v>4</v>
      </c>
      <c r="AJ13" s="95">
        <v>4</v>
      </c>
      <c r="AK13" s="95">
        <v>5</v>
      </c>
      <c r="AL13" s="95">
        <v>5</v>
      </c>
      <c r="AM13" s="95">
        <v>4</v>
      </c>
      <c r="AN13" s="95">
        <v>5</v>
      </c>
      <c r="AO13" s="95">
        <v>5</v>
      </c>
      <c r="AP13" s="95">
        <v>4</v>
      </c>
      <c r="AQ13" s="95">
        <v>4</v>
      </c>
      <c r="AR13" s="95">
        <v>4</v>
      </c>
      <c r="AS13" s="95">
        <v>5</v>
      </c>
      <c r="AT13" s="95">
        <v>4</v>
      </c>
      <c r="AU13" s="95">
        <v>5</v>
      </c>
      <c r="AV13" s="95">
        <v>3</v>
      </c>
      <c r="AW13" s="95">
        <v>5</v>
      </c>
      <c r="AX13" s="95">
        <v>3</v>
      </c>
      <c r="AY13" s="95">
        <v>4</v>
      </c>
      <c r="AZ13" s="95">
        <v>4</v>
      </c>
      <c r="BA13" s="95">
        <v>5</v>
      </c>
      <c r="BB13" s="95">
        <v>4</v>
      </c>
      <c r="BC13" s="95">
        <v>5</v>
      </c>
      <c r="BD13" s="95">
        <v>5</v>
      </c>
      <c r="BE13" s="95">
        <v>4</v>
      </c>
      <c r="BF13" s="95">
        <v>2</v>
      </c>
      <c r="BG13" s="95">
        <v>5</v>
      </c>
      <c r="BH13" s="95">
        <v>4</v>
      </c>
      <c r="BI13" s="95">
        <v>5</v>
      </c>
      <c r="BJ13" s="95">
        <v>5</v>
      </c>
      <c r="BK13" s="95">
        <v>5</v>
      </c>
      <c r="BL13" s="95">
        <v>3</v>
      </c>
      <c r="BM13" s="95">
        <v>5</v>
      </c>
      <c r="BN13" s="95">
        <v>5</v>
      </c>
      <c r="BO13" s="95">
        <v>5</v>
      </c>
      <c r="BP13" s="95">
        <v>4</v>
      </c>
    </row>
    <row r="14" spans="1:68" ht="30" x14ac:dyDescent="0.25">
      <c r="A14" s="2" t="s">
        <v>8</v>
      </c>
      <c r="B14" s="65" t="str">
        <f>'Методика оценки (Отч.)'!C59</f>
        <v>Обеспечение здоровья и предотвращение травматизма детей</v>
      </c>
      <c r="C14" s="5" t="s">
        <v>62</v>
      </c>
      <c r="D14" s="95">
        <v>5</v>
      </c>
      <c r="E14" s="95">
        <v>5</v>
      </c>
      <c r="F14" s="95">
        <v>3</v>
      </c>
      <c r="G14" s="95">
        <v>5</v>
      </c>
      <c r="H14" s="95">
        <v>3</v>
      </c>
      <c r="I14" s="95">
        <v>4</v>
      </c>
      <c r="J14" s="95">
        <v>5</v>
      </c>
      <c r="K14" s="95">
        <v>5</v>
      </c>
      <c r="L14" s="101">
        <v>5</v>
      </c>
      <c r="M14" s="95">
        <v>5</v>
      </c>
      <c r="N14" s="95">
        <v>5</v>
      </c>
      <c r="O14" s="95">
        <v>4</v>
      </c>
      <c r="P14" s="95">
        <v>5</v>
      </c>
      <c r="Q14" s="95">
        <v>5</v>
      </c>
      <c r="R14" s="95">
        <v>3</v>
      </c>
      <c r="S14" s="95">
        <v>3</v>
      </c>
      <c r="T14" s="95">
        <v>4</v>
      </c>
      <c r="U14" s="95">
        <v>4</v>
      </c>
      <c r="V14" s="95">
        <v>5</v>
      </c>
      <c r="W14" s="95">
        <v>5</v>
      </c>
      <c r="X14" s="95">
        <v>5</v>
      </c>
      <c r="Y14" s="95">
        <v>4</v>
      </c>
      <c r="Z14" s="95">
        <v>4</v>
      </c>
      <c r="AA14" s="95">
        <v>4</v>
      </c>
      <c r="AB14" s="95">
        <v>4</v>
      </c>
      <c r="AC14" s="95">
        <v>5</v>
      </c>
      <c r="AD14" s="95">
        <v>5</v>
      </c>
      <c r="AE14" s="95">
        <v>5</v>
      </c>
      <c r="AF14" s="95">
        <v>4</v>
      </c>
      <c r="AG14" s="95">
        <v>4</v>
      </c>
      <c r="AH14" s="95">
        <v>3</v>
      </c>
      <c r="AI14" s="95">
        <v>4</v>
      </c>
      <c r="AJ14" s="95">
        <v>5</v>
      </c>
      <c r="AK14" s="95">
        <v>0</v>
      </c>
      <c r="AL14" s="95">
        <v>4</v>
      </c>
      <c r="AM14" s="95">
        <v>3</v>
      </c>
      <c r="AN14" s="95">
        <v>5</v>
      </c>
      <c r="AO14" s="95">
        <v>5</v>
      </c>
      <c r="AP14" s="95">
        <v>4</v>
      </c>
      <c r="AQ14" s="95">
        <v>5</v>
      </c>
      <c r="AR14" s="95">
        <v>3</v>
      </c>
      <c r="AS14" s="95">
        <v>5</v>
      </c>
      <c r="AT14" s="95">
        <v>4</v>
      </c>
      <c r="AU14" s="95">
        <v>5</v>
      </c>
      <c r="AV14" s="95">
        <v>3</v>
      </c>
      <c r="AW14" s="95">
        <v>5</v>
      </c>
      <c r="AX14" s="95">
        <v>3</v>
      </c>
      <c r="AY14" s="95">
        <v>3</v>
      </c>
      <c r="AZ14" s="95">
        <v>3</v>
      </c>
      <c r="BA14" s="95">
        <v>5</v>
      </c>
      <c r="BB14" s="95">
        <v>2</v>
      </c>
      <c r="BC14" s="95">
        <v>5</v>
      </c>
      <c r="BD14" s="95">
        <v>5</v>
      </c>
      <c r="BE14" s="95">
        <v>5</v>
      </c>
      <c r="BF14" s="95">
        <v>3</v>
      </c>
      <c r="BG14" s="95">
        <v>4</v>
      </c>
      <c r="BH14" s="95">
        <v>2</v>
      </c>
      <c r="BI14" s="95">
        <v>3</v>
      </c>
      <c r="BJ14" s="95">
        <v>5</v>
      </c>
      <c r="BK14" s="95">
        <v>4</v>
      </c>
      <c r="BL14" s="95">
        <v>3</v>
      </c>
      <c r="BM14" s="95">
        <v>5</v>
      </c>
      <c r="BN14" s="95">
        <v>5</v>
      </c>
      <c r="BO14" s="95">
        <v>5</v>
      </c>
      <c r="BP14" s="95">
        <v>4</v>
      </c>
    </row>
    <row r="15" spans="1:68" ht="30" x14ac:dyDescent="0.25">
      <c r="A15" s="2" t="s">
        <v>49</v>
      </c>
      <c r="B15" s="65" t="str">
        <f>'Методика оценки (Отч.)'!C65</f>
        <v>Организация охраны здания детского сада и прилегающей территории</v>
      </c>
      <c r="C15" s="5" t="s">
        <v>63</v>
      </c>
      <c r="D15" s="95">
        <v>5</v>
      </c>
      <c r="E15" s="95">
        <v>4</v>
      </c>
      <c r="F15" s="95">
        <v>2</v>
      </c>
      <c r="G15" s="95">
        <v>4</v>
      </c>
      <c r="H15" s="95">
        <v>5</v>
      </c>
      <c r="I15" s="95">
        <v>4</v>
      </c>
      <c r="J15" s="95">
        <v>4</v>
      </c>
      <c r="K15" s="95">
        <v>5</v>
      </c>
      <c r="L15" s="101">
        <v>5</v>
      </c>
      <c r="M15" s="95">
        <v>5</v>
      </c>
      <c r="N15" s="95">
        <v>4</v>
      </c>
      <c r="O15" s="95">
        <v>3</v>
      </c>
      <c r="P15" s="95">
        <v>4</v>
      </c>
      <c r="Q15" s="95">
        <v>5</v>
      </c>
      <c r="R15" s="95">
        <v>4</v>
      </c>
      <c r="S15" s="95">
        <v>4</v>
      </c>
      <c r="T15" s="95">
        <v>2</v>
      </c>
      <c r="U15" s="95">
        <v>4</v>
      </c>
      <c r="V15" s="95">
        <v>4</v>
      </c>
      <c r="W15" s="95">
        <v>4</v>
      </c>
      <c r="X15" s="95">
        <v>5</v>
      </c>
      <c r="Y15" s="95">
        <v>5</v>
      </c>
      <c r="Z15" s="95">
        <v>5</v>
      </c>
      <c r="AA15" s="95">
        <v>5</v>
      </c>
      <c r="AB15" s="95">
        <v>5</v>
      </c>
      <c r="AC15" s="95">
        <v>4</v>
      </c>
      <c r="AD15" s="95">
        <v>4</v>
      </c>
      <c r="AE15" s="95">
        <v>5</v>
      </c>
      <c r="AF15" s="95">
        <v>4</v>
      </c>
      <c r="AG15" s="95">
        <v>4</v>
      </c>
      <c r="AH15" s="95">
        <v>5</v>
      </c>
      <c r="AI15" s="95">
        <v>4</v>
      </c>
      <c r="AJ15" s="95">
        <v>4</v>
      </c>
      <c r="AK15" s="95">
        <v>4</v>
      </c>
      <c r="AL15" s="95">
        <v>4</v>
      </c>
      <c r="AM15" s="95">
        <v>4</v>
      </c>
      <c r="AN15" s="95">
        <v>5</v>
      </c>
      <c r="AO15" s="95">
        <v>5</v>
      </c>
      <c r="AP15" s="95">
        <v>3</v>
      </c>
      <c r="AQ15" s="95">
        <v>5</v>
      </c>
      <c r="AR15" s="95">
        <v>4</v>
      </c>
      <c r="AS15" s="95">
        <v>5</v>
      </c>
      <c r="AT15" s="95">
        <v>4</v>
      </c>
      <c r="AU15" s="95">
        <v>4</v>
      </c>
      <c r="AV15" s="95">
        <v>2</v>
      </c>
      <c r="AW15" s="95">
        <v>5</v>
      </c>
      <c r="AX15" s="95">
        <v>4</v>
      </c>
      <c r="AY15" s="95">
        <v>3</v>
      </c>
      <c r="AZ15" s="95">
        <v>3</v>
      </c>
      <c r="BA15" s="95">
        <v>5</v>
      </c>
      <c r="BB15" s="95">
        <v>3</v>
      </c>
      <c r="BC15" s="95">
        <v>5</v>
      </c>
      <c r="BD15" s="95">
        <v>5</v>
      </c>
      <c r="BE15" s="95">
        <v>4</v>
      </c>
      <c r="BF15" s="95">
        <v>4</v>
      </c>
      <c r="BG15" s="95">
        <v>2</v>
      </c>
      <c r="BH15" s="95">
        <v>2</v>
      </c>
      <c r="BI15" s="95">
        <v>4</v>
      </c>
      <c r="BJ15" s="95">
        <v>5</v>
      </c>
      <c r="BK15" s="95">
        <v>4</v>
      </c>
      <c r="BL15" s="95">
        <v>3</v>
      </c>
      <c r="BM15" s="95">
        <v>2</v>
      </c>
      <c r="BN15" s="95">
        <v>4</v>
      </c>
      <c r="BO15" s="95">
        <v>5</v>
      </c>
      <c r="BP15" s="95">
        <v>4</v>
      </c>
    </row>
    <row r="16" spans="1:68" x14ac:dyDescent="0.25">
      <c r="A16" s="2" t="s">
        <v>50</v>
      </c>
      <c r="B16" s="65" t="str">
        <f>'Методика оценки (Отч.)'!C71</f>
        <v>Соотношение времени занятий и отдыха</v>
      </c>
      <c r="C16" s="5" t="s">
        <v>64</v>
      </c>
      <c r="D16" s="95">
        <v>5</v>
      </c>
      <c r="E16" s="95">
        <v>3</v>
      </c>
      <c r="F16" s="95">
        <v>3</v>
      </c>
      <c r="G16" s="95">
        <v>4</v>
      </c>
      <c r="H16" s="95">
        <v>5</v>
      </c>
      <c r="I16" s="95">
        <v>4</v>
      </c>
      <c r="J16" s="95">
        <v>4</v>
      </c>
      <c r="K16" s="95">
        <v>5</v>
      </c>
      <c r="L16" s="101">
        <v>5</v>
      </c>
      <c r="M16" s="95">
        <v>4</v>
      </c>
      <c r="N16" s="95">
        <v>4</v>
      </c>
      <c r="O16" s="95">
        <v>4</v>
      </c>
      <c r="P16" s="95">
        <v>5</v>
      </c>
      <c r="Q16" s="95">
        <v>5</v>
      </c>
      <c r="R16" s="95">
        <v>5</v>
      </c>
      <c r="S16" s="95">
        <v>4</v>
      </c>
      <c r="T16" s="95">
        <v>4</v>
      </c>
      <c r="U16" s="95">
        <v>5</v>
      </c>
      <c r="V16" s="95">
        <v>4</v>
      </c>
      <c r="W16" s="95">
        <v>5</v>
      </c>
      <c r="X16" s="95">
        <v>4</v>
      </c>
      <c r="Y16" s="95">
        <v>5</v>
      </c>
      <c r="Z16" s="95">
        <v>5</v>
      </c>
      <c r="AA16" s="95">
        <v>5</v>
      </c>
      <c r="AB16" s="95">
        <v>4</v>
      </c>
      <c r="AC16" s="95">
        <v>3</v>
      </c>
      <c r="AD16" s="95">
        <v>3</v>
      </c>
      <c r="AE16" s="95">
        <v>5</v>
      </c>
      <c r="AF16" s="95">
        <v>4</v>
      </c>
      <c r="AG16" s="95">
        <v>4</v>
      </c>
      <c r="AH16" s="95">
        <v>5</v>
      </c>
      <c r="AI16" s="95">
        <v>4</v>
      </c>
      <c r="AJ16" s="95">
        <v>4</v>
      </c>
      <c r="AK16" s="95">
        <v>5</v>
      </c>
      <c r="AL16" s="95">
        <v>3</v>
      </c>
      <c r="AM16" s="95">
        <v>4</v>
      </c>
      <c r="AN16" s="95">
        <v>4</v>
      </c>
      <c r="AO16" s="95">
        <v>5</v>
      </c>
      <c r="AP16" s="95">
        <v>4</v>
      </c>
      <c r="AQ16" s="95">
        <v>5</v>
      </c>
      <c r="AR16" s="95">
        <v>4</v>
      </c>
      <c r="AS16" s="95">
        <v>5</v>
      </c>
      <c r="AT16" s="95">
        <v>4</v>
      </c>
      <c r="AU16" s="95">
        <v>4</v>
      </c>
      <c r="AV16" s="95">
        <v>3</v>
      </c>
      <c r="AW16" s="95">
        <v>5</v>
      </c>
      <c r="AX16" s="95">
        <v>5</v>
      </c>
      <c r="AY16" s="95">
        <v>3</v>
      </c>
      <c r="AZ16" s="95">
        <v>4</v>
      </c>
      <c r="BA16" s="95">
        <v>5</v>
      </c>
      <c r="BB16" s="95">
        <v>3</v>
      </c>
      <c r="BC16" s="95">
        <v>5</v>
      </c>
      <c r="BD16" s="95">
        <v>5</v>
      </c>
      <c r="BE16" s="95">
        <v>5</v>
      </c>
      <c r="BF16" s="95">
        <v>3</v>
      </c>
      <c r="BG16" s="95">
        <v>4</v>
      </c>
      <c r="BH16" s="95">
        <v>2</v>
      </c>
      <c r="BI16" s="95">
        <v>5</v>
      </c>
      <c r="BJ16" s="95">
        <v>5</v>
      </c>
      <c r="BK16" s="95">
        <v>4</v>
      </c>
      <c r="BL16" s="95">
        <v>3</v>
      </c>
      <c r="BM16" s="95">
        <v>5</v>
      </c>
      <c r="BN16" s="95">
        <v>3</v>
      </c>
      <c r="BO16" s="95">
        <v>4</v>
      </c>
      <c r="BP16" s="95">
        <v>4</v>
      </c>
    </row>
    <row r="17" spans="1:68" x14ac:dyDescent="0.25">
      <c r="A17" s="2" t="s">
        <v>51</v>
      </c>
      <c r="B17" s="65" t="str">
        <f>'Методика оценки (Отч.)'!C77</f>
        <v>Переполненность группы</v>
      </c>
      <c r="C17" s="5" t="s">
        <v>65</v>
      </c>
      <c r="D17" s="95">
        <v>0</v>
      </c>
      <c r="E17" s="95">
        <v>2</v>
      </c>
      <c r="F17" s="95">
        <v>2</v>
      </c>
      <c r="G17" s="95">
        <v>5</v>
      </c>
      <c r="H17" s="95">
        <v>5</v>
      </c>
      <c r="I17" s="95">
        <v>0</v>
      </c>
      <c r="J17" s="95">
        <v>0</v>
      </c>
      <c r="K17" s="95">
        <v>5</v>
      </c>
      <c r="L17" s="101">
        <v>5</v>
      </c>
      <c r="M17" s="95">
        <v>5</v>
      </c>
      <c r="N17" s="95">
        <v>2</v>
      </c>
      <c r="O17" s="95">
        <v>2</v>
      </c>
      <c r="P17" s="95">
        <v>2</v>
      </c>
      <c r="Q17" s="95">
        <v>5</v>
      </c>
      <c r="R17" s="95">
        <v>2</v>
      </c>
      <c r="S17" s="95">
        <v>5</v>
      </c>
      <c r="T17" s="95">
        <v>5</v>
      </c>
      <c r="U17" s="95">
        <v>2</v>
      </c>
      <c r="V17" s="95">
        <v>5</v>
      </c>
      <c r="W17" s="95">
        <v>5</v>
      </c>
      <c r="X17" s="95">
        <v>5</v>
      </c>
      <c r="Y17" s="95">
        <v>5</v>
      </c>
      <c r="Z17" s="95">
        <v>5</v>
      </c>
      <c r="AA17" s="95">
        <v>5</v>
      </c>
      <c r="AB17" s="95">
        <v>2</v>
      </c>
      <c r="AC17" s="95">
        <v>2</v>
      </c>
      <c r="AD17" s="95">
        <v>2</v>
      </c>
      <c r="AE17" s="95">
        <v>0</v>
      </c>
      <c r="AF17" s="95">
        <v>2</v>
      </c>
      <c r="AG17" s="95">
        <v>2</v>
      </c>
      <c r="AH17" s="95">
        <v>5</v>
      </c>
      <c r="AI17" s="95">
        <v>2</v>
      </c>
      <c r="AJ17" s="95">
        <v>2</v>
      </c>
      <c r="AK17" s="95">
        <v>2</v>
      </c>
      <c r="AL17" s="95">
        <v>2</v>
      </c>
      <c r="AM17" s="95">
        <v>2</v>
      </c>
      <c r="AN17" s="95">
        <v>0</v>
      </c>
      <c r="AO17" s="95">
        <v>2</v>
      </c>
      <c r="AP17" s="95">
        <v>2</v>
      </c>
      <c r="AQ17" s="95">
        <v>5</v>
      </c>
      <c r="AR17" s="95">
        <v>2</v>
      </c>
      <c r="AS17" s="95">
        <v>0</v>
      </c>
      <c r="AT17" s="95">
        <v>2</v>
      </c>
      <c r="AU17" s="95">
        <v>2</v>
      </c>
      <c r="AV17" s="95">
        <v>2</v>
      </c>
      <c r="AW17" s="95">
        <v>5</v>
      </c>
      <c r="AX17" s="95">
        <v>2</v>
      </c>
      <c r="AY17" s="95">
        <v>2</v>
      </c>
      <c r="AZ17" s="95">
        <v>2</v>
      </c>
      <c r="BA17" s="95">
        <v>5</v>
      </c>
      <c r="BB17" s="95">
        <v>2</v>
      </c>
      <c r="BC17" s="95">
        <v>5</v>
      </c>
      <c r="BD17" s="95">
        <v>5</v>
      </c>
      <c r="BE17" s="95">
        <v>5</v>
      </c>
      <c r="BF17" s="95">
        <v>2</v>
      </c>
      <c r="BG17" s="95">
        <v>2</v>
      </c>
      <c r="BH17" s="95">
        <v>2</v>
      </c>
      <c r="BI17" s="95">
        <v>2</v>
      </c>
      <c r="BJ17" s="95">
        <v>5</v>
      </c>
      <c r="BK17" s="95">
        <v>5</v>
      </c>
      <c r="BL17" s="95">
        <v>5</v>
      </c>
      <c r="BM17" s="95">
        <v>5</v>
      </c>
      <c r="BN17" s="95">
        <v>2</v>
      </c>
      <c r="BO17" s="95">
        <v>5</v>
      </c>
      <c r="BP17" s="95">
        <v>5</v>
      </c>
    </row>
    <row r="18" spans="1:68" x14ac:dyDescent="0.25">
      <c r="A18" s="2" t="s">
        <v>52</v>
      </c>
      <c r="B18" s="65" t="str">
        <f>'Методика оценки (Отч.)'!C85</f>
        <v>Качество работы воспитателей</v>
      </c>
      <c r="C18" s="5" t="s">
        <v>66</v>
      </c>
      <c r="D18" s="95">
        <v>5</v>
      </c>
      <c r="E18" s="95">
        <v>4</v>
      </c>
      <c r="F18" s="95">
        <v>3</v>
      </c>
      <c r="G18" s="95">
        <v>5</v>
      </c>
      <c r="H18" s="95">
        <v>5</v>
      </c>
      <c r="I18" s="95">
        <v>4</v>
      </c>
      <c r="J18" s="95">
        <v>4</v>
      </c>
      <c r="K18" s="95">
        <v>5</v>
      </c>
      <c r="L18" s="101">
        <v>5</v>
      </c>
      <c r="M18" s="95">
        <v>5</v>
      </c>
      <c r="N18" s="95">
        <v>5</v>
      </c>
      <c r="O18" s="95">
        <v>3</v>
      </c>
      <c r="P18" s="95">
        <v>5</v>
      </c>
      <c r="Q18" s="95">
        <v>5</v>
      </c>
      <c r="R18" s="95">
        <v>3</v>
      </c>
      <c r="S18" s="95">
        <v>5</v>
      </c>
      <c r="T18" s="95">
        <v>3</v>
      </c>
      <c r="U18" s="95">
        <v>4</v>
      </c>
      <c r="V18" s="95">
        <v>5</v>
      </c>
      <c r="W18" s="95">
        <v>5</v>
      </c>
      <c r="X18" s="95">
        <v>5</v>
      </c>
      <c r="Y18" s="95">
        <v>5</v>
      </c>
      <c r="Z18" s="95">
        <v>5</v>
      </c>
      <c r="AA18" s="95">
        <v>4</v>
      </c>
      <c r="AB18" s="95">
        <v>4</v>
      </c>
      <c r="AC18" s="95">
        <v>5</v>
      </c>
      <c r="AD18" s="95">
        <v>5</v>
      </c>
      <c r="AE18" s="95">
        <v>5</v>
      </c>
      <c r="AF18" s="95">
        <v>3</v>
      </c>
      <c r="AG18" s="95">
        <v>5</v>
      </c>
      <c r="AH18" s="95">
        <v>4</v>
      </c>
      <c r="AI18" s="95">
        <v>4</v>
      </c>
      <c r="AJ18" s="95">
        <v>4</v>
      </c>
      <c r="AK18" s="95">
        <v>5</v>
      </c>
      <c r="AL18" s="95">
        <v>4</v>
      </c>
      <c r="AM18" s="95">
        <v>5</v>
      </c>
      <c r="AN18" s="95">
        <v>5</v>
      </c>
      <c r="AO18" s="95">
        <v>5</v>
      </c>
      <c r="AP18" s="95">
        <v>4</v>
      </c>
      <c r="AQ18" s="95">
        <v>3</v>
      </c>
      <c r="AR18" s="95">
        <v>4</v>
      </c>
      <c r="AS18" s="95">
        <v>5</v>
      </c>
      <c r="AT18" s="95">
        <v>3</v>
      </c>
      <c r="AU18" s="95">
        <v>5</v>
      </c>
      <c r="AV18" s="95">
        <v>3</v>
      </c>
      <c r="AW18" s="95">
        <v>5</v>
      </c>
      <c r="AX18" s="95">
        <v>3</v>
      </c>
      <c r="AY18" s="95">
        <v>4</v>
      </c>
      <c r="AZ18" s="95">
        <v>4</v>
      </c>
      <c r="BA18" s="95">
        <v>5</v>
      </c>
      <c r="BB18" s="95">
        <v>3</v>
      </c>
      <c r="BC18" s="95">
        <v>5</v>
      </c>
      <c r="BD18" s="95">
        <v>5</v>
      </c>
      <c r="BE18" s="95">
        <v>5</v>
      </c>
      <c r="BF18" s="95">
        <v>4</v>
      </c>
      <c r="BG18" s="95">
        <v>4</v>
      </c>
      <c r="BH18" s="95">
        <v>4</v>
      </c>
      <c r="BI18" s="95">
        <v>5</v>
      </c>
      <c r="BJ18" s="95">
        <v>5</v>
      </c>
      <c r="BK18" s="95">
        <v>5</v>
      </c>
      <c r="BL18" s="95">
        <v>4</v>
      </c>
      <c r="BM18" s="95">
        <v>5</v>
      </c>
      <c r="BN18" s="95">
        <v>4</v>
      </c>
      <c r="BO18" s="95">
        <v>5</v>
      </c>
      <c r="BP18" s="95">
        <v>3</v>
      </c>
    </row>
    <row r="19" spans="1:68" x14ac:dyDescent="0.25">
      <c r="A19" s="2" t="s">
        <v>53</v>
      </c>
      <c r="B19" s="65" t="str">
        <f>'Методика оценки (Отч.)'!C91</f>
        <v>Качество работы помощников воспитателей</v>
      </c>
      <c r="C19" s="5" t="s">
        <v>67</v>
      </c>
      <c r="D19" s="95">
        <v>5</v>
      </c>
      <c r="E19" s="95">
        <v>4</v>
      </c>
      <c r="F19" s="95">
        <v>3</v>
      </c>
      <c r="G19" s="95">
        <v>5</v>
      </c>
      <c r="H19" s="95">
        <v>5</v>
      </c>
      <c r="I19" s="95">
        <v>3</v>
      </c>
      <c r="J19" s="95">
        <v>4</v>
      </c>
      <c r="K19" s="95">
        <v>5</v>
      </c>
      <c r="L19" s="101">
        <v>5</v>
      </c>
      <c r="M19" s="95">
        <v>5</v>
      </c>
      <c r="N19" s="95">
        <v>4</v>
      </c>
      <c r="O19" s="95">
        <v>3</v>
      </c>
      <c r="P19" s="95">
        <v>5</v>
      </c>
      <c r="Q19" s="95">
        <v>5</v>
      </c>
      <c r="R19" s="95">
        <v>4</v>
      </c>
      <c r="S19" s="95">
        <v>5</v>
      </c>
      <c r="T19" s="95">
        <v>4</v>
      </c>
      <c r="U19" s="95">
        <v>4</v>
      </c>
      <c r="V19" s="95">
        <v>5</v>
      </c>
      <c r="W19" s="95">
        <v>5</v>
      </c>
      <c r="X19" s="95">
        <v>5</v>
      </c>
      <c r="Y19" s="95">
        <v>5</v>
      </c>
      <c r="Z19" s="95">
        <v>5</v>
      </c>
      <c r="AA19" s="95">
        <v>4</v>
      </c>
      <c r="AB19" s="95">
        <v>5</v>
      </c>
      <c r="AC19" s="95">
        <v>5</v>
      </c>
      <c r="AD19" s="95">
        <v>5</v>
      </c>
      <c r="AE19" s="95">
        <v>5</v>
      </c>
      <c r="AF19" s="95">
        <v>4</v>
      </c>
      <c r="AG19" s="95">
        <v>5</v>
      </c>
      <c r="AH19" s="95">
        <v>4</v>
      </c>
      <c r="AI19" s="95">
        <v>4</v>
      </c>
      <c r="AJ19" s="95">
        <v>4</v>
      </c>
      <c r="AK19" s="95">
        <v>4</v>
      </c>
      <c r="AL19" s="95">
        <v>4</v>
      </c>
      <c r="AM19" s="95">
        <v>4</v>
      </c>
      <c r="AN19" s="95">
        <v>5</v>
      </c>
      <c r="AO19" s="95">
        <v>5</v>
      </c>
      <c r="AP19" s="95">
        <v>5</v>
      </c>
      <c r="AQ19" s="95">
        <v>4</v>
      </c>
      <c r="AR19" s="95">
        <v>4</v>
      </c>
      <c r="AS19" s="95">
        <v>5</v>
      </c>
      <c r="AT19" s="95">
        <v>3</v>
      </c>
      <c r="AU19" s="95">
        <v>5</v>
      </c>
      <c r="AV19" s="95">
        <v>3</v>
      </c>
      <c r="AW19" s="95">
        <v>5</v>
      </c>
      <c r="AX19" s="95">
        <v>5</v>
      </c>
      <c r="AY19" s="95">
        <v>4</v>
      </c>
      <c r="AZ19" s="95">
        <v>4</v>
      </c>
      <c r="BA19" s="95">
        <v>5</v>
      </c>
      <c r="BB19" s="95">
        <v>3</v>
      </c>
      <c r="BC19" s="95">
        <v>5</v>
      </c>
      <c r="BD19" s="95">
        <v>5</v>
      </c>
      <c r="BE19" s="95">
        <v>5</v>
      </c>
      <c r="BF19" s="95">
        <v>4</v>
      </c>
      <c r="BG19" s="95">
        <v>4</v>
      </c>
      <c r="BH19" s="95">
        <v>4</v>
      </c>
      <c r="BI19" s="95">
        <v>4</v>
      </c>
      <c r="BJ19" s="95">
        <v>4</v>
      </c>
      <c r="BK19" s="95">
        <v>4</v>
      </c>
      <c r="BL19" s="95">
        <v>4</v>
      </c>
      <c r="BM19" s="95">
        <v>5</v>
      </c>
      <c r="BN19" s="95">
        <v>4</v>
      </c>
      <c r="BO19" s="95">
        <v>5</v>
      </c>
      <c r="BP19" s="95">
        <v>4</v>
      </c>
    </row>
    <row r="20" spans="1:68" x14ac:dyDescent="0.25">
      <c r="A20" s="2" t="s">
        <v>54</v>
      </c>
      <c r="B20" s="65" t="str">
        <f>'Методика оценки (Отч.)'!C98</f>
        <v>Качество работы музыкальных руководителей</v>
      </c>
      <c r="C20" s="5" t="s">
        <v>68</v>
      </c>
      <c r="D20" s="95">
        <v>4</v>
      </c>
      <c r="E20" s="95">
        <v>0</v>
      </c>
      <c r="F20" s="95">
        <v>2</v>
      </c>
      <c r="G20" s="95">
        <v>5</v>
      </c>
      <c r="H20" s="95">
        <v>5</v>
      </c>
      <c r="I20" s="95">
        <v>0</v>
      </c>
      <c r="J20" s="95">
        <v>4</v>
      </c>
      <c r="K20" s="95">
        <v>5</v>
      </c>
      <c r="L20" s="101">
        <v>5</v>
      </c>
      <c r="M20" s="95">
        <v>4</v>
      </c>
      <c r="N20" s="95">
        <v>5</v>
      </c>
      <c r="O20" s="95">
        <v>2</v>
      </c>
      <c r="P20" s="95">
        <v>5</v>
      </c>
      <c r="Q20" s="95">
        <v>5</v>
      </c>
      <c r="R20" s="95">
        <v>4</v>
      </c>
      <c r="S20" s="95">
        <v>4</v>
      </c>
      <c r="T20" s="95">
        <v>3</v>
      </c>
      <c r="U20" s="95">
        <v>5</v>
      </c>
      <c r="V20" s="95">
        <v>4</v>
      </c>
      <c r="W20" s="95">
        <v>5</v>
      </c>
      <c r="X20" s="95">
        <v>5</v>
      </c>
      <c r="Y20" s="95">
        <v>4</v>
      </c>
      <c r="Z20" s="95">
        <v>5</v>
      </c>
      <c r="AA20" s="95">
        <v>4</v>
      </c>
      <c r="AB20" s="95">
        <v>4</v>
      </c>
      <c r="AC20" s="95">
        <v>0</v>
      </c>
      <c r="AD20" s="95">
        <v>5</v>
      </c>
      <c r="AE20" s="95">
        <v>5</v>
      </c>
      <c r="AF20" s="95">
        <v>4</v>
      </c>
      <c r="AG20" s="95">
        <v>5</v>
      </c>
      <c r="AH20" s="95">
        <v>5</v>
      </c>
      <c r="AI20" s="95">
        <v>4</v>
      </c>
      <c r="AJ20" s="95">
        <v>5</v>
      </c>
      <c r="AK20" s="95">
        <v>0</v>
      </c>
      <c r="AL20" s="95">
        <v>4</v>
      </c>
      <c r="AM20" s="95">
        <v>0</v>
      </c>
      <c r="AN20" s="95">
        <v>5</v>
      </c>
      <c r="AO20" s="95">
        <v>5</v>
      </c>
      <c r="AP20" s="95">
        <v>4</v>
      </c>
      <c r="AQ20" s="95">
        <v>5</v>
      </c>
      <c r="AR20" s="95">
        <v>4</v>
      </c>
      <c r="AS20" s="95">
        <v>5</v>
      </c>
      <c r="AT20" s="95">
        <v>0</v>
      </c>
      <c r="AU20" s="95">
        <v>5</v>
      </c>
      <c r="AV20" s="95">
        <v>0</v>
      </c>
      <c r="AW20" s="95">
        <v>5</v>
      </c>
      <c r="AX20" s="95">
        <v>0</v>
      </c>
      <c r="AY20" s="95">
        <v>0</v>
      </c>
      <c r="AZ20" s="95">
        <v>4</v>
      </c>
      <c r="BA20" s="95">
        <v>5</v>
      </c>
      <c r="BB20" s="95">
        <v>3</v>
      </c>
      <c r="BC20" s="95">
        <v>5</v>
      </c>
      <c r="BD20" s="95">
        <v>5</v>
      </c>
      <c r="BE20" s="95">
        <v>4</v>
      </c>
      <c r="BF20" s="95">
        <v>0</v>
      </c>
      <c r="BG20" s="95">
        <v>4</v>
      </c>
      <c r="BH20" s="95">
        <v>0</v>
      </c>
      <c r="BI20" s="95">
        <v>4</v>
      </c>
      <c r="BJ20" s="95">
        <v>4</v>
      </c>
      <c r="BK20" s="95">
        <v>3</v>
      </c>
      <c r="BL20" s="95">
        <v>3</v>
      </c>
      <c r="BM20" s="95">
        <v>0</v>
      </c>
      <c r="BN20" s="95">
        <v>4</v>
      </c>
      <c r="BO20" s="95">
        <v>5</v>
      </c>
      <c r="BP20" s="95">
        <v>0</v>
      </c>
    </row>
    <row r="21" spans="1:68" x14ac:dyDescent="0.25">
      <c r="A21" s="6">
        <v>16</v>
      </c>
      <c r="B21" s="65" t="str">
        <f>'Методика оценки (Отч.)'!C104</f>
        <v>Качество работы учителей по физкультуре</v>
      </c>
      <c r="C21" s="5" t="s">
        <v>69</v>
      </c>
      <c r="D21" s="95">
        <v>4</v>
      </c>
      <c r="E21" s="95">
        <v>4</v>
      </c>
      <c r="F21" s="95">
        <v>0</v>
      </c>
      <c r="G21" s="95">
        <v>4</v>
      </c>
      <c r="H21" s="95">
        <v>5</v>
      </c>
      <c r="I21" s="95">
        <v>3</v>
      </c>
      <c r="J21" s="95">
        <v>4</v>
      </c>
      <c r="K21" s="95">
        <v>5</v>
      </c>
      <c r="L21" s="101">
        <v>0</v>
      </c>
      <c r="M21" s="95">
        <v>4</v>
      </c>
      <c r="N21" s="95">
        <v>0</v>
      </c>
      <c r="O21" s="95">
        <v>3</v>
      </c>
      <c r="P21" s="95">
        <v>5</v>
      </c>
      <c r="Q21" s="95">
        <v>5</v>
      </c>
      <c r="R21" s="95">
        <v>0</v>
      </c>
      <c r="S21" s="95">
        <v>4</v>
      </c>
      <c r="T21" s="95">
        <v>0</v>
      </c>
      <c r="U21" s="95">
        <v>4</v>
      </c>
      <c r="V21" s="95">
        <v>4</v>
      </c>
      <c r="W21" s="95">
        <v>5</v>
      </c>
      <c r="X21" s="95">
        <v>4</v>
      </c>
      <c r="Y21" s="95">
        <v>4</v>
      </c>
      <c r="Z21" s="95">
        <v>4</v>
      </c>
      <c r="AA21" s="95">
        <v>5</v>
      </c>
      <c r="AB21" s="95">
        <v>4</v>
      </c>
      <c r="AC21" s="95">
        <v>5</v>
      </c>
      <c r="AD21" s="95">
        <v>4</v>
      </c>
      <c r="AE21" s="95">
        <v>5</v>
      </c>
      <c r="AF21" s="95">
        <v>4</v>
      </c>
      <c r="AG21" s="95">
        <v>5</v>
      </c>
      <c r="AH21" s="95">
        <v>0</v>
      </c>
      <c r="AI21" s="95">
        <v>4</v>
      </c>
      <c r="AJ21" s="95">
        <v>4</v>
      </c>
      <c r="AK21" s="95">
        <v>0</v>
      </c>
      <c r="AL21" s="95">
        <v>4</v>
      </c>
      <c r="AM21" s="95">
        <v>0</v>
      </c>
      <c r="AN21" s="95">
        <v>4</v>
      </c>
      <c r="AO21" s="95">
        <v>5</v>
      </c>
      <c r="AP21" s="95">
        <v>4</v>
      </c>
      <c r="AQ21" s="95">
        <v>4</v>
      </c>
      <c r="AR21" s="95">
        <v>4</v>
      </c>
      <c r="AS21" s="95">
        <v>5</v>
      </c>
      <c r="AT21" s="95">
        <v>4</v>
      </c>
      <c r="AU21" s="95">
        <v>4</v>
      </c>
      <c r="AV21" s="95">
        <v>0</v>
      </c>
      <c r="AW21" s="95">
        <v>5</v>
      </c>
      <c r="AX21" s="95">
        <v>0</v>
      </c>
      <c r="AY21" s="95">
        <v>0</v>
      </c>
      <c r="AZ21" s="95">
        <v>4</v>
      </c>
      <c r="BA21" s="95">
        <v>4</v>
      </c>
      <c r="BB21" s="95">
        <v>0</v>
      </c>
      <c r="BC21" s="95">
        <v>5</v>
      </c>
      <c r="BD21" s="95">
        <v>5</v>
      </c>
      <c r="BE21" s="95">
        <v>5</v>
      </c>
      <c r="BF21" s="95">
        <v>0</v>
      </c>
      <c r="BG21" s="95">
        <v>4</v>
      </c>
      <c r="BH21" s="95">
        <v>2</v>
      </c>
      <c r="BI21" s="95">
        <v>5</v>
      </c>
      <c r="BJ21" s="95">
        <v>5</v>
      </c>
      <c r="BK21" s="95">
        <v>4</v>
      </c>
      <c r="BL21" s="95">
        <v>3</v>
      </c>
      <c r="BM21" s="95">
        <v>0</v>
      </c>
      <c r="BN21" s="95">
        <v>3</v>
      </c>
      <c r="BO21" s="95">
        <v>4</v>
      </c>
      <c r="BP21" s="95">
        <v>0</v>
      </c>
    </row>
    <row r="22" spans="1:68" x14ac:dyDescent="0.25">
      <c r="A22" s="2" t="s">
        <v>55</v>
      </c>
      <c r="B22" s="65" t="str">
        <f>'Методика оценки (Отч.)'!C110</f>
        <v>Качество работы учителей-логопедов</v>
      </c>
      <c r="C22" s="5" t="s">
        <v>70</v>
      </c>
      <c r="D22" s="95">
        <v>4</v>
      </c>
      <c r="E22" s="95">
        <v>0</v>
      </c>
      <c r="F22" s="95">
        <v>0</v>
      </c>
      <c r="G22" s="95">
        <v>4</v>
      </c>
      <c r="H22" s="95">
        <v>3</v>
      </c>
      <c r="I22" s="95">
        <v>4</v>
      </c>
      <c r="J22" s="95">
        <v>4</v>
      </c>
      <c r="K22" s="95">
        <v>5</v>
      </c>
      <c r="L22" s="101">
        <v>0</v>
      </c>
      <c r="M22" s="95">
        <v>4</v>
      </c>
      <c r="N22" s="95">
        <v>0</v>
      </c>
      <c r="O22" s="95">
        <v>3</v>
      </c>
      <c r="P22" s="95">
        <v>0</v>
      </c>
      <c r="Q22" s="95">
        <v>5</v>
      </c>
      <c r="R22" s="95">
        <v>4</v>
      </c>
      <c r="S22" s="95">
        <v>4</v>
      </c>
      <c r="T22" s="95">
        <v>3</v>
      </c>
      <c r="U22" s="95">
        <v>4</v>
      </c>
      <c r="V22" s="95">
        <v>5</v>
      </c>
      <c r="W22" s="95">
        <v>0</v>
      </c>
      <c r="X22" s="95">
        <v>4</v>
      </c>
      <c r="Y22" s="95">
        <v>4</v>
      </c>
      <c r="Z22" s="95">
        <v>5</v>
      </c>
      <c r="AA22" s="95">
        <v>5</v>
      </c>
      <c r="AB22" s="95">
        <v>4</v>
      </c>
      <c r="AC22" s="95">
        <v>0</v>
      </c>
      <c r="AD22" s="95">
        <v>4</v>
      </c>
      <c r="AE22" s="95">
        <v>5</v>
      </c>
      <c r="AF22" s="95">
        <v>0</v>
      </c>
      <c r="AG22" s="95">
        <v>4</v>
      </c>
      <c r="AH22" s="95">
        <v>0</v>
      </c>
      <c r="AI22" s="95">
        <v>4</v>
      </c>
      <c r="AJ22" s="95">
        <v>0</v>
      </c>
      <c r="AK22" s="95">
        <v>0</v>
      </c>
      <c r="AL22" s="95">
        <v>4</v>
      </c>
      <c r="AM22" s="95">
        <v>0</v>
      </c>
      <c r="AN22" s="95">
        <v>4</v>
      </c>
      <c r="AO22" s="95">
        <v>0</v>
      </c>
      <c r="AP22" s="95">
        <v>4</v>
      </c>
      <c r="AQ22" s="95">
        <v>0</v>
      </c>
      <c r="AR22" s="95">
        <v>4</v>
      </c>
      <c r="AS22" s="95">
        <v>4</v>
      </c>
      <c r="AT22" s="95">
        <v>0</v>
      </c>
      <c r="AU22" s="95">
        <v>4</v>
      </c>
      <c r="AV22" s="95">
        <v>0</v>
      </c>
      <c r="AW22" s="95">
        <v>5</v>
      </c>
      <c r="AX22" s="95">
        <v>0</v>
      </c>
      <c r="AY22" s="95">
        <v>0</v>
      </c>
      <c r="AZ22" s="95">
        <v>4</v>
      </c>
      <c r="BA22" s="95">
        <v>4</v>
      </c>
      <c r="BB22" s="95">
        <v>3</v>
      </c>
      <c r="BC22" s="95">
        <v>5</v>
      </c>
      <c r="BD22" s="95">
        <v>5</v>
      </c>
      <c r="BE22" s="95">
        <v>5</v>
      </c>
      <c r="BF22" s="95">
        <v>0</v>
      </c>
      <c r="BG22" s="95">
        <v>4</v>
      </c>
      <c r="BH22" s="95">
        <v>0</v>
      </c>
      <c r="BI22" s="95">
        <v>3</v>
      </c>
      <c r="BJ22" s="95">
        <v>5</v>
      </c>
      <c r="BK22" s="95">
        <v>4</v>
      </c>
      <c r="BL22" s="95">
        <v>3</v>
      </c>
      <c r="BM22" s="95">
        <v>0</v>
      </c>
      <c r="BN22" s="95">
        <v>4</v>
      </c>
      <c r="BO22" s="95">
        <v>4</v>
      </c>
      <c r="BP22" s="95">
        <v>0</v>
      </c>
    </row>
    <row r="23" spans="1:68" x14ac:dyDescent="0.25">
      <c r="A23" s="2" t="s">
        <v>56</v>
      </c>
      <c r="B23" s="65" t="str">
        <f>'Методика оценки (Отч.)'!C116</f>
        <v>Качество работы учителей-дефектологов</v>
      </c>
      <c r="C23" s="5" t="s">
        <v>71</v>
      </c>
      <c r="D23" s="95">
        <v>4</v>
      </c>
      <c r="E23" s="95">
        <v>0</v>
      </c>
      <c r="F23" s="95">
        <v>0</v>
      </c>
      <c r="G23" s="95">
        <v>5</v>
      </c>
      <c r="H23" s="95">
        <v>3</v>
      </c>
      <c r="I23" s="95">
        <v>4</v>
      </c>
      <c r="J23" s="95">
        <v>4</v>
      </c>
      <c r="K23" s="95">
        <v>5</v>
      </c>
      <c r="L23" s="101">
        <v>0</v>
      </c>
      <c r="M23" s="95">
        <v>4</v>
      </c>
      <c r="N23" s="95">
        <v>0</v>
      </c>
      <c r="O23" s="95">
        <v>3</v>
      </c>
      <c r="P23" s="95">
        <v>5</v>
      </c>
      <c r="Q23" s="95">
        <v>5</v>
      </c>
      <c r="R23" s="95">
        <v>4</v>
      </c>
      <c r="S23" s="95">
        <v>4</v>
      </c>
      <c r="T23" s="95">
        <v>0</v>
      </c>
      <c r="U23" s="95">
        <v>4</v>
      </c>
      <c r="V23" s="95">
        <v>5</v>
      </c>
      <c r="W23" s="95">
        <v>0</v>
      </c>
      <c r="X23" s="95">
        <v>5</v>
      </c>
      <c r="Y23" s="95">
        <v>4</v>
      </c>
      <c r="Z23" s="95">
        <v>5</v>
      </c>
      <c r="AA23" s="95">
        <v>5</v>
      </c>
      <c r="AB23" s="95">
        <v>4</v>
      </c>
      <c r="AC23" s="95">
        <v>5</v>
      </c>
      <c r="AD23" s="95">
        <v>4</v>
      </c>
      <c r="AE23" s="95">
        <v>5</v>
      </c>
      <c r="AF23" s="95">
        <v>0</v>
      </c>
      <c r="AG23" s="95">
        <v>4</v>
      </c>
      <c r="AH23" s="95">
        <v>0</v>
      </c>
      <c r="AI23" s="95">
        <v>4</v>
      </c>
      <c r="AJ23" s="95">
        <v>0</v>
      </c>
      <c r="AK23" s="95">
        <v>0</v>
      </c>
      <c r="AL23" s="95">
        <v>0</v>
      </c>
      <c r="AM23" s="95">
        <v>0</v>
      </c>
      <c r="AN23" s="95">
        <v>4</v>
      </c>
      <c r="AO23" s="95">
        <v>0</v>
      </c>
      <c r="AP23" s="95">
        <v>0</v>
      </c>
      <c r="AQ23" s="95">
        <v>4</v>
      </c>
      <c r="AR23" s="95">
        <v>0</v>
      </c>
      <c r="AS23" s="95">
        <v>5</v>
      </c>
      <c r="AT23" s="95">
        <v>0</v>
      </c>
      <c r="AU23" s="95">
        <v>4</v>
      </c>
      <c r="AV23" s="95">
        <v>0</v>
      </c>
      <c r="AW23" s="95">
        <v>5</v>
      </c>
      <c r="AX23" s="95">
        <v>0</v>
      </c>
      <c r="AY23" s="95">
        <v>0</v>
      </c>
      <c r="AZ23" s="95">
        <v>4</v>
      </c>
      <c r="BA23" s="95">
        <v>4</v>
      </c>
      <c r="BB23" s="95">
        <v>3</v>
      </c>
      <c r="BC23" s="95">
        <v>5</v>
      </c>
      <c r="BD23" s="95">
        <v>5</v>
      </c>
      <c r="BE23" s="95">
        <v>5</v>
      </c>
      <c r="BF23" s="95">
        <v>0</v>
      </c>
      <c r="BG23" s="95">
        <v>4</v>
      </c>
      <c r="BH23" s="95">
        <v>0</v>
      </c>
      <c r="BI23" s="95">
        <v>4</v>
      </c>
      <c r="BJ23" s="95">
        <v>5</v>
      </c>
      <c r="BK23" s="95">
        <v>4</v>
      </c>
      <c r="BL23" s="95">
        <v>3</v>
      </c>
      <c r="BM23" s="95">
        <v>0</v>
      </c>
      <c r="BN23" s="95">
        <v>4</v>
      </c>
      <c r="BO23" s="95">
        <v>4</v>
      </c>
      <c r="BP23" s="95">
        <v>0</v>
      </c>
    </row>
    <row r="24" spans="1:68" x14ac:dyDescent="0.25">
      <c r="A24" s="2" t="s">
        <v>57</v>
      </c>
      <c r="B24" s="65" t="str">
        <f>'Методика оценки (Отч.)'!C122</f>
        <v>Качество работы педагогов-психологов</v>
      </c>
      <c r="C24" s="5" t="s">
        <v>72</v>
      </c>
      <c r="D24" s="95">
        <v>5</v>
      </c>
      <c r="E24" s="95">
        <v>4</v>
      </c>
      <c r="F24" s="95">
        <v>3</v>
      </c>
      <c r="G24" s="95">
        <v>5</v>
      </c>
      <c r="H24" s="95">
        <v>4</v>
      </c>
      <c r="I24" s="95">
        <v>4</v>
      </c>
      <c r="J24" s="95">
        <v>4</v>
      </c>
      <c r="K24" s="95">
        <v>0</v>
      </c>
      <c r="L24" s="101">
        <v>0</v>
      </c>
      <c r="M24" s="95">
        <v>4</v>
      </c>
      <c r="N24" s="95">
        <v>4</v>
      </c>
      <c r="O24" s="95">
        <v>3</v>
      </c>
      <c r="P24" s="95">
        <v>5</v>
      </c>
      <c r="Q24" s="95">
        <v>5</v>
      </c>
      <c r="R24" s="95">
        <v>4</v>
      </c>
      <c r="S24" s="95">
        <v>5</v>
      </c>
      <c r="T24" s="95">
        <v>4</v>
      </c>
      <c r="U24" s="95">
        <v>4</v>
      </c>
      <c r="V24" s="95">
        <v>5</v>
      </c>
      <c r="W24" s="95">
        <v>0</v>
      </c>
      <c r="X24" s="95">
        <v>5</v>
      </c>
      <c r="Y24" s="95">
        <v>4</v>
      </c>
      <c r="Z24" s="95">
        <v>4</v>
      </c>
      <c r="AA24" s="95">
        <v>5</v>
      </c>
      <c r="AB24" s="95">
        <v>4</v>
      </c>
      <c r="AC24" s="95">
        <v>5</v>
      </c>
      <c r="AD24" s="95">
        <v>5</v>
      </c>
      <c r="AE24" s="95">
        <v>5</v>
      </c>
      <c r="AF24" s="95">
        <v>4</v>
      </c>
      <c r="AG24" s="95">
        <v>4</v>
      </c>
      <c r="AH24" s="95">
        <v>5</v>
      </c>
      <c r="AI24" s="95">
        <v>4</v>
      </c>
      <c r="AJ24" s="95">
        <v>4</v>
      </c>
      <c r="AK24" s="95">
        <v>5</v>
      </c>
      <c r="AL24" s="95">
        <v>4</v>
      </c>
      <c r="AM24" s="95">
        <v>4</v>
      </c>
      <c r="AN24" s="95">
        <v>4</v>
      </c>
      <c r="AO24" s="95">
        <v>5</v>
      </c>
      <c r="AP24" s="95">
        <v>4</v>
      </c>
      <c r="AQ24" s="95">
        <v>4</v>
      </c>
      <c r="AR24" s="95">
        <v>4</v>
      </c>
      <c r="AS24" s="95">
        <v>5</v>
      </c>
      <c r="AT24" s="95">
        <v>3</v>
      </c>
      <c r="AU24" s="95">
        <v>3</v>
      </c>
      <c r="AV24" s="95">
        <v>3</v>
      </c>
      <c r="AW24" s="95">
        <v>5</v>
      </c>
      <c r="AX24" s="95">
        <v>3</v>
      </c>
      <c r="AY24" s="95">
        <v>3</v>
      </c>
      <c r="AZ24" s="95">
        <v>4</v>
      </c>
      <c r="BA24" s="95">
        <v>5</v>
      </c>
      <c r="BB24" s="95">
        <v>3</v>
      </c>
      <c r="BC24" s="95">
        <v>5</v>
      </c>
      <c r="BD24" s="95">
        <v>5</v>
      </c>
      <c r="BE24" s="95">
        <v>5</v>
      </c>
      <c r="BF24" s="95">
        <v>4</v>
      </c>
      <c r="BG24" s="95">
        <v>5</v>
      </c>
      <c r="BH24" s="95">
        <v>0</v>
      </c>
      <c r="BI24" s="95">
        <v>4</v>
      </c>
      <c r="BJ24" s="95">
        <v>5</v>
      </c>
      <c r="BK24" s="95">
        <v>4</v>
      </c>
      <c r="BL24" s="95">
        <v>3</v>
      </c>
      <c r="BM24" s="95">
        <v>5</v>
      </c>
      <c r="BN24" s="95">
        <v>5</v>
      </c>
      <c r="BO24" s="95">
        <v>5</v>
      </c>
      <c r="BP24" s="95">
        <v>3</v>
      </c>
    </row>
    <row r="25" spans="1:68" x14ac:dyDescent="0.25">
      <c r="A25" s="2" t="s">
        <v>58</v>
      </c>
      <c r="B25" s="65" t="str">
        <f>'Методика оценки (Отч.)'!C128</f>
        <v>Качество работы медицинского персонала</v>
      </c>
      <c r="C25" s="5" t="s">
        <v>73</v>
      </c>
      <c r="D25" s="95">
        <v>4</v>
      </c>
      <c r="E25" s="95">
        <v>4</v>
      </c>
      <c r="F25" s="95">
        <v>3</v>
      </c>
      <c r="G25" s="95">
        <v>5</v>
      </c>
      <c r="H25" s="95">
        <v>5</v>
      </c>
      <c r="I25" s="95">
        <v>3</v>
      </c>
      <c r="J25" s="95">
        <v>4</v>
      </c>
      <c r="K25" s="95">
        <v>5</v>
      </c>
      <c r="L25" s="101">
        <v>5</v>
      </c>
      <c r="M25" s="95">
        <v>4</v>
      </c>
      <c r="N25" s="95">
        <v>5</v>
      </c>
      <c r="O25" s="95">
        <v>3</v>
      </c>
      <c r="P25" s="95">
        <v>5</v>
      </c>
      <c r="Q25" s="95">
        <v>5</v>
      </c>
      <c r="R25" s="95">
        <v>4</v>
      </c>
      <c r="S25" s="95">
        <v>4</v>
      </c>
      <c r="T25" s="95">
        <v>4</v>
      </c>
      <c r="U25" s="95">
        <v>4</v>
      </c>
      <c r="V25" s="95">
        <v>5</v>
      </c>
      <c r="W25" s="95">
        <v>5</v>
      </c>
      <c r="X25" s="95">
        <v>5</v>
      </c>
      <c r="Y25" s="95">
        <v>4</v>
      </c>
      <c r="Z25" s="95">
        <v>5</v>
      </c>
      <c r="AA25" s="95">
        <v>5</v>
      </c>
      <c r="AB25" s="95">
        <v>4</v>
      </c>
      <c r="AC25" s="95">
        <v>5</v>
      </c>
      <c r="AD25" s="95">
        <v>5</v>
      </c>
      <c r="AE25" s="95">
        <v>5</v>
      </c>
      <c r="AF25" s="95">
        <v>4</v>
      </c>
      <c r="AG25" s="95">
        <v>4</v>
      </c>
      <c r="AH25" s="95">
        <v>5</v>
      </c>
      <c r="AI25" s="95">
        <v>4</v>
      </c>
      <c r="AJ25" s="95">
        <v>4</v>
      </c>
      <c r="AK25" s="95">
        <v>4</v>
      </c>
      <c r="AL25" s="95">
        <v>4</v>
      </c>
      <c r="AM25" s="95">
        <v>4</v>
      </c>
      <c r="AN25" s="95">
        <v>4</v>
      </c>
      <c r="AO25" s="95">
        <v>5</v>
      </c>
      <c r="AP25" s="95">
        <v>4</v>
      </c>
      <c r="AQ25" s="95">
        <v>0</v>
      </c>
      <c r="AR25" s="95">
        <v>4</v>
      </c>
      <c r="AS25" s="95">
        <v>5</v>
      </c>
      <c r="AT25" s="95">
        <v>0</v>
      </c>
      <c r="AU25" s="95">
        <v>3</v>
      </c>
      <c r="AV25" s="95">
        <v>3</v>
      </c>
      <c r="AW25" s="95">
        <v>5</v>
      </c>
      <c r="AX25" s="95">
        <v>5</v>
      </c>
      <c r="AY25" s="95">
        <v>4</v>
      </c>
      <c r="AZ25" s="95">
        <v>3</v>
      </c>
      <c r="BA25" s="95">
        <v>5</v>
      </c>
      <c r="BB25" s="95">
        <v>4</v>
      </c>
      <c r="BC25" s="95">
        <v>5</v>
      </c>
      <c r="BD25" s="95">
        <v>5</v>
      </c>
      <c r="BE25" s="95">
        <v>5</v>
      </c>
      <c r="BF25" s="95">
        <v>4</v>
      </c>
      <c r="BG25" s="95">
        <v>4</v>
      </c>
      <c r="BH25" s="95">
        <v>0</v>
      </c>
      <c r="BI25" s="95">
        <v>5</v>
      </c>
      <c r="BJ25" s="95">
        <v>5</v>
      </c>
      <c r="BK25" s="95">
        <v>4</v>
      </c>
      <c r="BL25" s="95">
        <v>3</v>
      </c>
      <c r="BM25" s="95">
        <v>5</v>
      </c>
      <c r="BN25" s="95">
        <v>5</v>
      </c>
      <c r="BO25" s="95">
        <v>5</v>
      </c>
      <c r="BP25" s="95">
        <v>4</v>
      </c>
    </row>
    <row r="26" spans="1:68" x14ac:dyDescent="0.25">
      <c r="A26" s="2" t="s">
        <v>59</v>
      </c>
      <c r="B26" s="65" t="str">
        <f>'Методика оценки (Отч.)'!C134</f>
        <v>Качество работы сотрудников пищевого блока</v>
      </c>
      <c r="C26" s="5" t="s">
        <v>76</v>
      </c>
      <c r="D26" s="95">
        <v>5</v>
      </c>
      <c r="E26" s="95">
        <v>4</v>
      </c>
      <c r="F26" s="95">
        <v>3</v>
      </c>
      <c r="G26" s="95">
        <v>5</v>
      </c>
      <c r="H26" s="95">
        <v>5</v>
      </c>
      <c r="I26" s="95">
        <v>4</v>
      </c>
      <c r="J26" s="95">
        <v>4</v>
      </c>
      <c r="K26" s="95">
        <v>5</v>
      </c>
      <c r="L26" s="101">
        <v>5</v>
      </c>
      <c r="M26" s="95">
        <v>4</v>
      </c>
      <c r="N26" s="95">
        <v>4</v>
      </c>
      <c r="O26" s="95">
        <v>5</v>
      </c>
      <c r="P26" s="95">
        <v>5</v>
      </c>
      <c r="Q26" s="95">
        <v>5</v>
      </c>
      <c r="R26" s="95">
        <v>3</v>
      </c>
      <c r="S26" s="95">
        <v>5</v>
      </c>
      <c r="T26" s="95">
        <v>4</v>
      </c>
      <c r="U26" s="95">
        <v>5</v>
      </c>
      <c r="V26" s="95">
        <v>5</v>
      </c>
      <c r="W26" s="95">
        <v>5</v>
      </c>
      <c r="X26" s="95">
        <v>5</v>
      </c>
      <c r="Y26" s="95">
        <v>4</v>
      </c>
      <c r="Z26" s="95">
        <v>5</v>
      </c>
      <c r="AA26" s="95">
        <v>5</v>
      </c>
      <c r="AB26" s="95">
        <v>5</v>
      </c>
      <c r="AC26" s="95">
        <v>5</v>
      </c>
      <c r="AD26" s="95">
        <v>5</v>
      </c>
      <c r="AE26" s="95">
        <v>5</v>
      </c>
      <c r="AF26" s="95">
        <v>4</v>
      </c>
      <c r="AG26" s="95">
        <v>4</v>
      </c>
      <c r="AH26" s="95">
        <v>5</v>
      </c>
      <c r="AI26" s="95">
        <v>3</v>
      </c>
      <c r="AJ26" s="95">
        <v>4</v>
      </c>
      <c r="AK26" s="95">
        <v>5</v>
      </c>
      <c r="AL26" s="95">
        <v>4</v>
      </c>
      <c r="AM26" s="95">
        <v>4</v>
      </c>
      <c r="AN26" s="95">
        <v>4</v>
      </c>
      <c r="AO26" s="95">
        <v>5</v>
      </c>
      <c r="AP26" s="95">
        <v>5</v>
      </c>
      <c r="AQ26" s="95">
        <v>4</v>
      </c>
      <c r="AR26" s="95">
        <v>5</v>
      </c>
      <c r="AS26" s="95">
        <v>5</v>
      </c>
      <c r="AT26" s="95">
        <v>3</v>
      </c>
      <c r="AU26" s="95">
        <v>4</v>
      </c>
      <c r="AV26" s="95">
        <v>3</v>
      </c>
      <c r="AW26" s="95">
        <v>5</v>
      </c>
      <c r="AX26" s="95">
        <v>5</v>
      </c>
      <c r="AY26" s="95">
        <v>4</v>
      </c>
      <c r="AZ26" s="95">
        <v>3</v>
      </c>
      <c r="BA26" s="95">
        <v>5</v>
      </c>
      <c r="BB26" s="95">
        <v>4</v>
      </c>
      <c r="BC26" s="95">
        <v>5</v>
      </c>
      <c r="BD26" s="95">
        <v>5</v>
      </c>
      <c r="BE26" s="95">
        <v>5</v>
      </c>
      <c r="BF26" s="95">
        <v>5</v>
      </c>
      <c r="BG26" s="95">
        <v>4</v>
      </c>
      <c r="BH26" s="95">
        <v>4</v>
      </c>
      <c r="BI26" s="95">
        <v>5</v>
      </c>
      <c r="BJ26" s="95">
        <v>5</v>
      </c>
      <c r="BK26" s="95">
        <v>5</v>
      </c>
      <c r="BL26" s="95">
        <v>3</v>
      </c>
      <c r="BM26" s="95">
        <v>5</v>
      </c>
      <c r="BN26" s="95">
        <v>5</v>
      </c>
      <c r="BO26" s="95">
        <v>5</v>
      </c>
      <c r="BP26" s="95">
        <v>3</v>
      </c>
    </row>
    <row r="27" spans="1:68" ht="30" x14ac:dyDescent="0.25">
      <c r="A27" s="2" t="s">
        <v>60</v>
      </c>
      <c r="B27" s="65" t="str">
        <f>'Методика оценки (Отч.)'!C140</f>
        <v>Качество работы педагогов, ведущих занятия в кружках и секциях</v>
      </c>
      <c r="C27" s="5" t="s">
        <v>78</v>
      </c>
      <c r="D27" s="95">
        <v>4</v>
      </c>
      <c r="E27" s="95">
        <v>2</v>
      </c>
      <c r="F27" s="95">
        <v>0</v>
      </c>
      <c r="G27" s="95">
        <v>4</v>
      </c>
      <c r="H27" s="95">
        <v>3</v>
      </c>
      <c r="I27" s="95">
        <v>4</v>
      </c>
      <c r="J27" s="95">
        <v>4</v>
      </c>
      <c r="K27" s="95">
        <v>5</v>
      </c>
      <c r="L27" s="101">
        <v>0</v>
      </c>
      <c r="M27" s="95">
        <v>4</v>
      </c>
      <c r="N27" s="95">
        <v>4</v>
      </c>
      <c r="O27" s="95">
        <v>4</v>
      </c>
      <c r="P27" s="95">
        <v>5</v>
      </c>
      <c r="Q27" s="95">
        <v>5</v>
      </c>
      <c r="R27" s="95">
        <v>4</v>
      </c>
      <c r="S27" s="95">
        <v>5</v>
      </c>
      <c r="T27" s="95">
        <v>0</v>
      </c>
      <c r="U27" s="95">
        <v>4</v>
      </c>
      <c r="V27" s="95">
        <v>5</v>
      </c>
      <c r="W27" s="95">
        <v>5</v>
      </c>
      <c r="X27" s="95">
        <v>4</v>
      </c>
      <c r="Y27" s="95">
        <v>4</v>
      </c>
      <c r="Z27" s="95">
        <v>4</v>
      </c>
      <c r="AA27" s="95">
        <v>4</v>
      </c>
      <c r="AB27" s="95">
        <v>5</v>
      </c>
      <c r="AC27" s="95">
        <v>5</v>
      </c>
      <c r="AD27" s="95">
        <v>4</v>
      </c>
      <c r="AE27" s="95">
        <v>5</v>
      </c>
      <c r="AF27" s="95">
        <v>4</v>
      </c>
      <c r="AG27" s="95">
        <v>5</v>
      </c>
      <c r="AH27" s="95">
        <v>4</v>
      </c>
      <c r="AI27" s="95">
        <v>4</v>
      </c>
      <c r="AJ27" s="95">
        <v>4</v>
      </c>
      <c r="AK27" s="95">
        <v>3</v>
      </c>
      <c r="AL27" s="95">
        <v>0</v>
      </c>
      <c r="AM27" s="95">
        <v>0</v>
      </c>
      <c r="AN27" s="95">
        <v>5</v>
      </c>
      <c r="AO27" s="95">
        <v>4</v>
      </c>
      <c r="AP27" s="95">
        <v>4</v>
      </c>
      <c r="AQ27" s="95">
        <v>0</v>
      </c>
      <c r="AR27" s="95">
        <v>3</v>
      </c>
      <c r="AS27" s="95">
        <v>5</v>
      </c>
      <c r="AT27" s="95">
        <v>0</v>
      </c>
      <c r="AU27" s="95">
        <v>3</v>
      </c>
      <c r="AV27" s="95">
        <v>0</v>
      </c>
      <c r="AW27" s="95">
        <v>5</v>
      </c>
      <c r="AX27" s="95">
        <v>5</v>
      </c>
      <c r="AY27" s="95">
        <v>0</v>
      </c>
      <c r="AZ27" s="95">
        <v>4</v>
      </c>
      <c r="BA27" s="95">
        <v>4</v>
      </c>
      <c r="BB27" s="95">
        <v>0</v>
      </c>
      <c r="BC27" s="95">
        <v>5</v>
      </c>
      <c r="BD27" s="95">
        <v>5</v>
      </c>
      <c r="BE27" s="95">
        <v>5</v>
      </c>
      <c r="BF27" s="95">
        <v>4</v>
      </c>
      <c r="BG27" s="95">
        <v>5</v>
      </c>
      <c r="BH27" s="95">
        <v>0</v>
      </c>
      <c r="BI27" s="95">
        <v>5</v>
      </c>
      <c r="BJ27" s="95">
        <v>4</v>
      </c>
      <c r="BK27" s="95">
        <v>5</v>
      </c>
      <c r="BL27" s="95">
        <v>3</v>
      </c>
      <c r="BM27" s="95">
        <v>5</v>
      </c>
      <c r="BN27" s="95">
        <v>4</v>
      </c>
      <c r="BO27" s="95">
        <v>4</v>
      </c>
      <c r="BP27" s="95">
        <v>3</v>
      </c>
    </row>
    <row r="28" spans="1:68" ht="30" x14ac:dyDescent="0.25">
      <c r="A28" s="2" t="s">
        <v>74</v>
      </c>
      <c r="B28" s="65" t="str">
        <f>'Методика оценки (Отч.)'!C147</f>
        <v>Достаточность количества воспитателей и помощников воспитателей в группе</v>
      </c>
      <c r="C28" s="5" t="s">
        <v>79</v>
      </c>
      <c r="D28" s="95">
        <v>5</v>
      </c>
      <c r="E28" s="95">
        <v>5</v>
      </c>
      <c r="F28" s="95">
        <v>2</v>
      </c>
      <c r="G28" s="95">
        <v>5</v>
      </c>
      <c r="H28" s="95">
        <v>5</v>
      </c>
      <c r="I28" s="95">
        <v>5</v>
      </c>
      <c r="J28" s="95">
        <v>5</v>
      </c>
      <c r="K28" s="95">
        <v>5</v>
      </c>
      <c r="L28" s="101">
        <v>5</v>
      </c>
      <c r="M28" s="95">
        <v>5</v>
      </c>
      <c r="N28" s="95">
        <v>2</v>
      </c>
      <c r="O28" s="95">
        <v>2</v>
      </c>
      <c r="P28" s="95">
        <v>5</v>
      </c>
      <c r="Q28" s="95">
        <v>5</v>
      </c>
      <c r="R28" s="95">
        <v>5</v>
      </c>
      <c r="S28" s="95">
        <v>5</v>
      </c>
      <c r="T28" s="95">
        <v>5</v>
      </c>
      <c r="U28" s="95">
        <v>5</v>
      </c>
      <c r="V28" s="95">
        <v>5</v>
      </c>
      <c r="W28" s="95">
        <v>2</v>
      </c>
      <c r="X28" s="95">
        <v>5</v>
      </c>
      <c r="Y28" s="95">
        <v>5</v>
      </c>
      <c r="Z28" s="95">
        <v>5</v>
      </c>
      <c r="AA28" s="95">
        <v>5</v>
      </c>
      <c r="AB28" s="95">
        <v>5</v>
      </c>
      <c r="AC28" s="95">
        <v>5</v>
      </c>
      <c r="AD28" s="95">
        <v>5</v>
      </c>
      <c r="AE28" s="95">
        <v>5</v>
      </c>
      <c r="AF28" s="95">
        <v>5</v>
      </c>
      <c r="AG28" s="95">
        <v>5</v>
      </c>
      <c r="AH28" s="95">
        <v>5</v>
      </c>
      <c r="AI28" s="95">
        <v>2</v>
      </c>
      <c r="AJ28" s="95">
        <v>2</v>
      </c>
      <c r="AK28" s="95">
        <v>5</v>
      </c>
      <c r="AL28" s="95">
        <v>5</v>
      </c>
      <c r="AM28" s="95">
        <v>5</v>
      </c>
      <c r="AN28" s="95">
        <v>5</v>
      </c>
      <c r="AO28" s="95">
        <v>5</v>
      </c>
      <c r="AP28" s="95">
        <v>5</v>
      </c>
      <c r="AQ28" s="95">
        <v>5</v>
      </c>
      <c r="AR28" s="95">
        <v>2</v>
      </c>
      <c r="AS28" s="95">
        <v>5</v>
      </c>
      <c r="AT28" s="95">
        <v>5</v>
      </c>
      <c r="AU28" s="95">
        <v>5</v>
      </c>
      <c r="AV28" s="95">
        <v>2</v>
      </c>
      <c r="AW28" s="95">
        <v>5</v>
      </c>
      <c r="AX28" s="95">
        <v>5</v>
      </c>
      <c r="AY28" s="95">
        <v>5</v>
      </c>
      <c r="AZ28" s="95">
        <v>5</v>
      </c>
      <c r="BA28" s="95">
        <v>5</v>
      </c>
      <c r="BB28" s="95">
        <v>2</v>
      </c>
      <c r="BC28" s="95">
        <v>5</v>
      </c>
      <c r="BD28" s="95">
        <v>5</v>
      </c>
      <c r="BE28" s="95">
        <v>5</v>
      </c>
      <c r="BF28" s="95">
        <v>2</v>
      </c>
      <c r="BG28" s="95">
        <v>2</v>
      </c>
      <c r="BH28" s="95">
        <v>2</v>
      </c>
      <c r="BI28" s="95">
        <v>5</v>
      </c>
      <c r="BJ28" s="95">
        <v>5</v>
      </c>
      <c r="BK28" s="95">
        <v>5</v>
      </c>
      <c r="BL28" s="95">
        <v>5</v>
      </c>
      <c r="BM28" s="95">
        <v>5</v>
      </c>
      <c r="BN28" s="95">
        <v>5</v>
      </c>
      <c r="BO28" s="95">
        <v>5</v>
      </c>
      <c r="BP28" s="95">
        <v>5</v>
      </c>
    </row>
    <row r="29" spans="1:68" ht="30" x14ac:dyDescent="0.25">
      <c r="A29" s="2" t="s">
        <v>75</v>
      </c>
      <c r="B29" s="65" t="str">
        <f>'Методика оценки (Отч.)'!C153</f>
        <v>Постоянство состава воспитателей и помощников воспитателей</v>
      </c>
      <c r="C29" s="5" t="s">
        <v>80</v>
      </c>
      <c r="D29" s="95">
        <v>5</v>
      </c>
      <c r="E29" s="95">
        <v>5</v>
      </c>
      <c r="F29" s="95">
        <v>5</v>
      </c>
      <c r="G29" s="95">
        <v>5</v>
      </c>
      <c r="H29" s="95">
        <v>5</v>
      </c>
      <c r="I29" s="95">
        <v>5</v>
      </c>
      <c r="J29" s="95">
        <v>5</v>
      </c>
      <c r="K29" s="95">
        <v>5</v>
      </c>
      <c r="L29" s="101">
        <v>5</v>
      </c>
      <c r="M29" s="95">
        <v>5</v>
      </c>
      <c r="N29" s="95">
        <v>5</v>
      </c>
      <c r="O29" s="95">
        <v>5</v>
      </c>
      <c r="P29" s="95">
        <v>5</v>
      </c>
      <c r="Q29" s="95">
        <v>5</v>
      </c>
      <c r="R29" s="95">
        <v>5</v>
      </c>
      <c r="S29" s="95">
        <v>5</v>
      </c>
      <c r="T29" s="95">
        <v>5</v>
      </c>
      <c r="U29" s="95">
        <v>5</v>
      </c>
      <c r="V29" s="95">
        <v>5</v>
      </c>
      <c r="W29" s="95">
        <v>5</v>
      </c>
      <c r="X29" s="95">
        <v>5</v>
      </c>
      <c r="Y29" s="95">
        <v>5</v>
      </c>
      <c r="Z29" s="95">
        <v>5</v>
      </c>
      <c r="AA29" s="95">
        <v>5</v>
      </c>
      <c r="AB29" s="95">
        <v>5</v>
      </c>
      <c r="AC29" s="95">
        <v>5</v>
      </c>
      <c r="AD29" s="95">
        <v>5</v>
      </c>
      <c r="AE29" s="95">
        <v>5</v>
      </c>
      <c r="AF29" s="95">
        <v>5</v>
      </c>
      <c r="AG29" s="95">
        <v>5</v>
      </c>
      <c r="AH29" s="95">
        <v>5</v>
      </c>
      <c r="AI29" s="95">
        <v>5</v>
      </c>
      <c r="AJ29" s="95">
        <v>5</v>
      </c>
      <c r="AK29" s="95">
        <v>5</v>
      </c>
      <c r="AL29" s="95">
        <v>5</v>
      </c>
      <c r="AM29" s="95">
        <v>5</v>
      </c>
      <c r="AN29" s="95">
        <v>5</v>
      </c>
      <c r="AO29" s="95">
        <v>5</v>
      </c>
      <c r="AP29" s="95">
        <v>5</v>
      </c>
      <c r="AQ29" s="95">
        <v>5</v>
      </c>
      <c r="AR29" s="95">
        <v>2</v>
      </c>
      <c r="AS29" s="95">
        <v>5</v>
      </c>
      <c r="AT29" s="95">
        <v>5</v>
      </c>
      <c r="AU29" s="95">
        <v>5</v>
      </c>
      <c r="AV29" s="95">
        <v>5</v>
      </c>
      <c r="AW29" s="95">
        <v>5</v>
      </c>
      <c r="AX29" s="95">
        <v>5</v>
      </c>
      <c r="AY29" s="95">
        <v>5</v>
      </c>
      <c r="AZ29" s="95">
        <v>5</v>
      </c>
      <c r="BA29" s="95">
        <v>5</v>
      </c>
      <c r="BB29" s="95">
        <v>5</v>
      </c>
      <c r="BC29" s="95">
        <v>5</v>
      </c>
      <c r="BD29" s="95">
        <v>5</v>
      </c>
      <c r="BE29" s="95">
        <v>5</v>
      </c>
      <c r="BF29" s="95">
        <v>5</v>
      </c>
      <c r="BG29" s="95">
        <v>5</v>
      </c>
      <c r="BH29" s="95">
        <v>5</v>
      </c>
      <c r="BI29" s="95">
        <v>5</v>
      </c>
      <c r="BJ29" s="95">
        <v>5</v>
      </c>
      <c r="BK29" s="95">
        <v>5</v>
      </c>
      <c r="BL29" s="95">
        <v>5</v>
      </c>
      <c r="BM29" s="95">
        <v>5</v>
      </c>
      <c r="BN29" s="95">
        <v>5</v>
      </c>
      <c r="BO29" s="95">
        <v>5</v>
      </c>
      <c r="BP29" s="95">
        <v>5</v>
      </c>
    </row>
    <row r="30" spans="1:68" ht="30" x14ac:dyDescent="0.25">
      <c r="A30" s="2" t="s">
        <v>77</v>
      </c>
      <c r="B30" s="65" t="str">
        <f>'Методика оценки (Отч.)'!C159</f>
        <v xml:space="preserve">Характер личных взаимоотношений родителей с воспитателями и помощниками воспитателей </v>
      </c>
      <c r="C30" s="5" t="s">
        <v>81</v>
      </c>
      <c r="D30" s="95">
        <v>5</v>
      </c>
      <c r="E30" s="95">
        <v>4</v>
      </c>
      <c r="F30" s="95">
        <v>3</v>
      </c>
      <c r="G30" s="95">
        <v>5</v>
      </c>
      <c r="H30" s="95">
        <v>4</v>
      </c>
      <c r="I30" s="95">
        <v>5</v>
      </c>
      <c r="J30" s="95">
        <v>5</v>
      </c>
      <c r="K30" s="95">
        <v>5</v>
      </c>
      <c r="L30" s="101">
        <v>4</v>
      </c>
      <c r="M30" s="95">
        <v>5</v>
      </c>
      <c r="N30" s="95">
        <v>5</v>
      </c>
      <c r="O30" s="95">
        <v>4</v>
      </c>
      <c r="P30" s="95">
        <v>5</v>
      </c>
      <c r="Q30" s="95">
        <v>4</v>
      </c>
      <c r="R30" s="95">
        <v>4</v>
      </c>
      <c r="S30" s="95">
        <v>5</v>
      </c>
      <c r="T30" s="95">
        <v>4</v>
      </c>
      <c r="U30" s="95">
        <v>4</v>
      </c>
      <c r="V30" s="95">
        <v>5</v>
      </c>
      <c r="W30" s="95">
        <v>5</v>
      </c>
      <c r="X30" s="95">
        <v>5</v>
      </c>
      <c r="Y30" s="95">
        <v>4</v>
      </c>
      <c r="Z30" s="95">
        <v>5</v>
      </c>
      <c r="AA30" s="95">
        <v>4</v>
      </c>
      <c r="AB30" s="95">
        <v>4</v>
      </c>
      <c r="AC30" s="95">
        <v>3</v>
      </c>
      <c r="AD30" s="95">
        <v>5</v>
      </c>
      <c r="AE30" s="95">
        <v>5</v>
      </c>
      <c r="AF30" s="95">
        <v>4</v>
      </c>
      <c r="AG30" s="95">
        <v>3</v>
      </c>
      <c r="AH30" s="95">
        <v>4</v>
      </c>
      <c r="AI30" s="95">
        <v>4</v>
      </c>
      <c r="AJ30" s="95">
        <v>5</v>
      </c>
      <c r="AK30" s="95">
        <v>5</v>
      </c>
      <c r="AL30" s="95">
        <v>4</v>
      </c>
      <c r="AM30" s="95">
        <v>5</v>
      </c>
      <c r="AN30" s="95">
        <v>5</v>
      </c>
      <c r="AO30" s="95">
        <v>5</v>
      </c>
      <c r="AP30" s="95">
        <v>5</v>
      </c>
      <c r="AQ30" s="95">
        <v>5</v>
      </c>
      <c r="AR30" s="95">
        <v>3</v>
      </c>
      <c r="AS30" s="95">
        <v>5</v>
      </c>
      <c r="AT30" s="95">
        <v>4</v>
      </c>
      <c r="AU30" s="95">
        <v>3</v>
      </c>
      <c r="AV30" s="95">
        <v>3</v>
      </c>
      <c r="AW30" s="95">
        <v>5</v>
      </c>
      <c r="AX30" s="95">
        <v>5</v>
      </c>
      <c r="AY30" s="95">
        <v>4</v>
      </c>
      <c r="AZ30" s="95">
        <v>5</v>
      </c>
      <c r="BA30" s="95">
        <v>5</v>
      </c>
      <c r="BB30" s="95">
        <v>3</v>
      </c>
      <c r="BC30" s="95">
        <v>5</v>
      </c>
      <c r="BD30" s="95">
        <v>5</v>
      </c>
      <c r="BE30" s="95">
        <v>5</v>
      </c>
      <c r="BF30" s="95">
        <v>3</v>
      </c>
      <c r="BG30" s="95">
        <v>4</v>
      </c>
      <c r="BH30" s="95">
        <v>4</v>
      </c>
      <c r="BI30" s="95">
        <v>5</v>
      </c>
      <c r="BJ30" s="95">
        <v>3</v>
      </c>
      <c r="BK30" s="95">
        <v>5</v>
      </c>
      <c r="BL30" s="95">
        <v>3</v>
      </c>
      <c r="BM30" s="95">
        <v>5</v>
      </c>
      <c r="BN30" s="95">
        <v>5</v>
      </c>
      <c r="BO30" s="95">
        <v>5</v>
      </c>
      <c r="BP30" s="95">
        <v>4</v>
      </c>
    </row>
    <row r="31" spans="1:68" x14ac:dyDescent="0.25">
      <c r="A31" s="2" t="s">
        <v>82</v>
      </c>
      <c r="B31" s="65" t="str">
        <f>'Методика оценки (Отч.)'!C167</f>
        <v>Оснащение спален</v>
      </c>
      <c r="C31" s="5" t="s">
        <v>83</v>
      </c>
      <c r="D31" s="95">
        <v>4</v>
      </c>
      <c r="E31" s="95">
        <v>2</v>
      </c>
      <c r="F31" s="95">
        <v>3</v>
      </c>
      <c r="G31" s="95">
        <v>4</v>
      </c>
      <c r="H31" s="95">
        <v>5</v>
      </c>
      <c r="I31" s="95">
        <v>3</v>
      </c>
      <c r="J31" s="95">
        <v>4</v>
      </c>
      <c r="K31" s="95">
        <v>5</v>
      </c>
      <c r="L31" s="101">
        <v>5</v>
      </c>
      <c r="M31" s="95">
        <v>5</v>
      </c>
      <c r="N31" s="95">
        <v>5</v>
      </c>
      <c r="O31" s="95">
        <v>3</v>
      </c>
      <c r="P31" s="95">
        <v>5</v>
      </c>
      <c r="Q31" s="95">
        <v>5</v>
      </c>
      <c r="R31" s="95">
        <v>3</v>
      </c>
      <c r="S31" s="95">
        <v>4</v>
      </c>
      <c r="T31" s="95">
        <v>3</v>
      </c>
      <c r="U31" s="95">
        <v>4</v>
      </c>
      <c r="V31" s="95">
        <v>5</v>
      </c>
      <c r="W31" s="95">
        <v>5</v>
      </c>
      <c r="X31" s="95">
        <v>5</v>
      </c>
      <c r="Y31" s="95">
        <v>5</v>
      </c>
      <c r="Z31" s="95">
        <v>5</v>
      </c>
      <c r="AA31" s="95">
        <v>5</v>
      </c>
      <c r="AB31" s="95">
        <v>3</v>
      </c>
      <c r="AC31" s="95">
        <v>5</v>
      </c>
      <c r="AD31" s="95">
        <v>5</v>
      </c>
      <c r="AE31" s="95">
        <v>5</v>
      </c>
      <c r="AF31" s="95">
        <v>4</v>
      </c>
      <c r="AG31" s="95">
        <v>4</v>
      </c>
      <c r="AH31" s="95">
        <v>4</v>
      </c>
      <c r="AI31" s="95">
        <v>4</v>
      </c>
      <c r="AJ31" s="95">
        <v>4</v>
      </c>
      <c r="AK31" s="95">
        <v>3</v>
      </c>
      <c r="AL31" s="95">
        <v>4</v>
      </c>
      <c r="AM31" s="95">
        <v>3</v>
      </c>
      <c r="AN31" s="95">
        <v>5</v>
      </c>
      <c r="AO31" s="95">
        <v>5</v>
      </c>
      <c r="AP31" s="95">
        <v>4</v>
      </c>
      <c r="AQ31" s="95">
        <v>4</v>
      </c>
      <c r="AR31" s="95">
        <v>4</v>
      </c>
      <c r="AS31" s="95">
        <v>4</v>
      </c>
      <c r="AT31" s="95">
        <v>4</v>
      </c>
      <c r="AU31" s="95">
        <v>3</v>
      </c>
      <c r="AV31" s="95">
        <v>3</v>
      </c>
      <c r="AW31" s="95">
        <v>5</v>
      </c>
      <c r="AX31" s="95">
        <v>4</v>
      </c>
      <c r="AY31" s="95">
        <v>3</v>
      </c>
      <c r="AZ31" s="95">
        <v>4</v>
      </c>
      <c r="BA31" s="95">
        <v>5</v>
      </c>
      <c r="BB31" s="95">
        <v>3</v>
      </c>
      <c r="BC31" s="95">
        <v>5</v>
      </c>
      <c r="BD31" s="95">
        <v>5</v>
      </c>
      <c r="BE31" s="95">
        <v>5</v>
      </c>
      <c r="BF31" s="95">
        <v>4</v>
      </c>
      <c r="BG31" s="95">
        <v>4</v>
      </c>
      <c r="BH31" s="95">
        <v>2</v>
      </c>
      <c r="BI31" s="95">
        <v>3</v>
      </c>
      <c r="BJ31" s="95">
        <v>5</v>
      </c>
      <c r="BK31" s="95">
        <v>4</v>
      </c>
      <c r="BL31" s="95">
        <v>3</v>
      </c>
      <c r="BM31" s="95">
        <v>5</v>
      </c>
      <c r="BN31" s="95">
        <v>5</v>
      </c>
      <c r="BO31" s="95">
        <v>4</v>
      </c>
      <c r="BP31" s="95">
        <v>4</v>
      </c>
    </row>
    <row r="32" spans="1:68" x14ac:dyDescent="0.25">
      <c r="A32" s="2" t="s">
        <v>84</v>
      </c>
      <c r="B32" s="65" t="str">
        <f>'Методика оценки (Отч.)'!C173</f>
        <v>Оснащение игровых комнат / классов</v>
      </c>
      <c r="C32" s="5" t="s">
        <v>85</v>
      </c>
      <c r="D32" s="95">
        <v>5</v>
      </c>
      <c r="E32" s="95">
        <v>4</v>
      </c>
      <c r="F32" s="95">
        <v>0</v>
      </c>
      <c r="G32" s="95">
        <v>4</v>
      </c>
      <c r="H32" s="95">
        <v>5</v>
      </c>
      <c r="I32" s="95">
        <v>3</v>
      </c>
      <c r="J32" s="95">
        <v>4</v>
      </c>
      <c r="K32" s="95">
        <v>5</v>
      </c>
      <c r="L32" s="101">
        <v>5</v>
      </c>
      <c r="M32" s="95">
        <v>5</v>
      </c>
      <c r="N32" s="95">
        <v>4</v>
      </c>
      <c r="O32" s="95">
        <v>3</v>
      </c>
      <c r="P32" s="95">
        <v>4</v>
      </c>
      <c r="Q32" s="95">
        <v>5</v>
      </c>
      <c r="R32" s="95">
        <v>4</v>
      </c>
      <c r="S32" s="95">
        <v>5</v>
      </c>
      <c r="T32" s="95">
        <v>3</v>
      </c>
      <c r="U32" s="95">
        <v>4</v>
      </c>
      <c r="V32" s="95">
        <v>5</v>
      </c>
      <c r="W32" s="95">
        <v>5</v>
      </c>
      <c r="X32" s="95">
        <v>4</v>
      </c>
      <c r="Y32" s="95">
        <v>5</v>
      </c>
      <c r="Z32" s="95">
        <v>4</v>
      </c>
      <c r="AA32" s="95">
        <v>5</v>
      </c>
      <c r="AB32" s="95">
        <v>3</v>
      </c>
      <c r="AC32" s="95">
        <v>4</v>
      </c>
      <c r="AD32" s="95">
        <v>4</v>
      </c>
      <c r="AE32" s="95">
        <v>5</v>
      </c>
      <c r="AF32" s="95">
        <v>4</v>
      </c>
      <c r="AG32" s="95">
        <v>3</v>
      </c>
      <c r="AH32" s="95">
        <v>4</v>
      </c>
      <c r="AI32" s="95">
        <v>4</v>
      </c>
      <c r="AJ32" s="95">
        <v>3</v>
      </c>
      <c r="AK32" s="95">
        <v>4</v>
      </c>
      <c r="AL32" s="95">
        <v>4</v>
      </c>
      <c r="AM32" s="95">
        <v>3</v>
      </c>
      <c r="AN32" s="95">
        <v>5</v>
      </c>
      <c r="AO32" s="95">
        <v>5</v>
      </c>
      <c r="AP32" s="95">
        <v>4</v>
      </c>
      <c r="AQ32" s="95">
        <v>4</v>
      </c>
      <c r="AR32" s="95">
        <v>3</v>
      </c>
      <c r="AS32" s="95">
        <v>5</v>
      </c>
      <c r="AT32" s="95">
        <v>4</v>
      </c>
      <c r="AU32" s="95">
        <v>4</v>
      </c>
      <c r="AV32" s="95">
        <v>3</v>
      </c>
      <c r="AW32" s="95">
        <v>5</v>
      </c>
      <c r="AX32" s="95">
        <v>3</v>
      </c>
      <c r="AY32" s="95">
        <v>2</v>
      </c>
      <c r="AZ32" s="95">
        <v>4</v>
      </c>
      <c r="BA32" s="95">
        <v>4</v>
      </c>
      <c r="BB32" s="95">
        <v>3</v>
      </c>
      <c r="BC32" s="95">
        <v>5</v>
      </c>
      <c r="BD32" s="95">
        <v>5</v>
      </c>
      <c r="BE32" s="95">
        <v>4</v>
      </c>
      <c r="BF32" s="95">
        <v>2</v>
      </c>
      <c r="BG32" s="95">
        <v>2</v>
      </c>
      <c r="BH32" s="95">
        <v>2</v>
      </c>
      <c r="BI32" s="95">
        <v>4</v>
      </c>
      <c r="BJ32" s="95">
        <v>5</v>
      </c>
      <c r="BK32" s="95">
        <v>4</v>
      </c>
      <c r="BL32" s="95">
        <v>3</v>
      </c>
      <c r="BM32" s="95">
        <v>5</v>
      </c>
      <c r="BN32" s="95">
        <v>2</v>
      </c>
      <c r="BO32" s="95">
        <v>4</v>
      </c>
      <c r="BP32" s="95">
        <v>3</v>
      </c>
    </row>
    <row r="33" spans="1:68" x14ac:dyDescent="0.25">
      <c r="A33" s="2" t="s">
        <v>86</v>
      </c>
      <c r="B33" s="65" t="str">
        <f>'Методика оценки (Отч.)'!C179</f>
        <v>Оснащение раздевалки (шкафчиков)</v>
      </c>
      <c r="C33" s="5" t="s">
        <v>87</v>
      </c>
      <c r="D33" s="95">
        <v>5</v>
      </c>
      <c r="E33" s="95">
        <v>4</v>
      </c>
      <c r="F33" s="95">
        <v>3</v>
      </c>
      <c r="G33" s="95">
        <v>5</v>
      </c>
      <c r="H33" s="95">
        <v>5</v>
      </c>
      <c r="I33" s="95">
        <v>3</v>
      </c>
      <c r="J33" s="95">
        <v>4</v>
      </c>
      <c r="K33" s="95">
        <v>4</v>
      </c>
      <c r="L33" s="101">
        <v>0</v>
      </c>
      <c r="M33" s="95">
        <v>4</v>
      </c>
      <c r="N33" s="95">
        <v>5</v>
      </c>
      <c r="O33" s="95">
        <v>2</v>
      </c>
      <c r="P33" s="95">
        <v>5</v>
      </c>
      <c r="Q33" s="95">
        <v>5</v>
      </c>
      <c r="R33" s="95">
        <v>4</v>
      </c>
      <c r="S33" s="95">
        <v>4</v>
      </c>
      <c r="T33" s="95">
        <v>3</v>
      </c>
      <c r="U33" s="95">
        <v>4</v>
      </c>
      <c r="V33" s="95">
        <v>4</v>
      </c>
      <c r="W33" s="95">
        <v>5</v>
      </c>
      <c r="X33" s="95">
        <v>5</v>
      </c>
      <c r="Y33" s="95">
        <v>4</v>
      </c>
      <c r="Z33" s="95">
        <v>5</v>
      </c>
      <c r="AA33" s="95">
        <v>5</v>
      </c>
      <c r="AB33" s="95">
        <v>3</v>
      </c>
      <c r="AC33" s="95">
        <v>3</v>
      </c>
      <c r="AD33" s="95">
        <v>4</v>
      </c>
      <c r="AE33" s="95">
        <v>5</v>
      </c>
      <c r="AF33" s="95">
        <v>4</v>
      </c>
      <c r="AG33" s="95">
        <v>4</v>
      </c>
      <c r="AH33" s="95">
        <v>4</v>
      </c>
      <c r="AI33" s="95">
        <v>4</v>
      </c>
      <c r="AJ33" s="95">
        <v>4</v>
      </c>
      <c r="AK33" s="95">
        <v>4</v>
      </c>
      <c r="AL33" s="95">
        <v>2</v>
      </c>
      <c r="AM33" s="95">
        <v>4</v>
      </c>
      <c r="AN33" s="95">
        <v>5</v>
      </c>
      <c r="AO33" s="95">
        <v>5</v>
      </c>
      <c r="AP33" s="95">
        <v>5</v>
      </c>
      <c r="AQ33" s="95">
        <v>5</v>
      </c>
      <c r="AR33" s="95">
        <v>4</v>
      </c>
      <c r="AS33" s="95">
        <v>4</v>
      </c>
      <c r="AT33" s="95">
        <v>4</v>
      </c>
      <c r="AU33" s="95">
        <v>3</v>
      </c>
      <c r="AV33" s="95">
        <v>3</v>
      </c>
      <c r="AW33" s="95">
        <v>5</v>
      </c>
      <c r="AX33" s="95">
        <v>4</v>
      </c>
      <c r="AY33" s="95">
        <v>3</v>
      </c>
      <c r="AZ33" s="95">
        <v>3</v>
      </c>
      <c r="BA33" s="95">
        <v>4</v>
      </c>
      <c r="BB33" s="95">
        <v>2</v>
      </c>
      <c r="BC33" s="95">
        <v>5</v>
      </c>
      <c r="BD33" s="95">
        <v>5</v>
      </c>
      <c r="BE33" s="95">
        <v>4</v>
      </c>
      <c r="BF33" s="95">
        <v>5</v>
      </c>
      <c r="BG33" s="95">
        <v>4</v>
      </c>
      <c r="BH33" s="95">
        <v>2</v>
      </c>
      <c r="BI33" s="95">
        <v>2</v>
      </c>
      <c r="BJ33" s="95">
        <v>5</v>
      </c>
      <c r="BK33" s="95">
        <v>4</v>
      </c>
      <c r="BL33" s="95">
        <v>3</v>
      </c>
      <c r="BM33" s="95">
        <v>5</v>
      </c>
      <c r="BN33" s="95">
        <v>4</v>
      </c>
      <c r="BO33" s="95">
        <v>5</v>
      </c>
      <c r="BP33" s="95">
        <v>3</v>
      </c>
    </row>
    <row r="34" spans="1:68" x14ac:dyDescent="0.25">
      <c r="A34" s="2" t="s">
        <v>88</v>
      </c>
      <c r="B34" s="65" t="str">
        <f>'Методика оценки (Отч.)'!C185</f>
        <v>Оснащение кухни / столовой</v>
      </c>
      <c r="C34" s="5" t="s">
        <v>89</v>
      </c>
      <c r="D34" s="95">
        <v>5</v>
      </c>
      <c r="E34" s="95">
        <v>4</v>
      </c>
      <c r="F34" s="95">
        <v>3</v>
      </c>
      <c r="G34" s="95">
        <v>4</v>
      </c>
      <c r="H34" s="95">
        <v>5</v>
      </c>
      <c r="I34" s="95">
        <v>4</v>
      </c>
      <c r="J34" s="95">
        <v>4</v>
      </c>
      <c r="K34" s="95">
        <v>4</v>
      </c>
      <c r="L34" s="101">
        <v>5</v>
      </c>
      <c r="M34" s="95">
        <v>5</v>
      </c>
      <c r="N34" s="95">
        <v>5</v>
      </c>
      <c r="O34" s="95">
        <v>5</v>
      </c>
      <c r="P34" s="95">
        <v>5</v>
      </c>
      <c r="Q34" s="95">
        <v>5</v>
      </c>
      <c r="R34" s="95">
        <v>4</v>
      </c>
      <c r="S34" s="95">
        <v>5</v>
      </c>
      <c r="T34" s="95">
        <v>4</v>
      </c>
      <c r="U34" s="95">
        <v>4</v>
      </c>
      <c r="V34" s="95">
        <v>5</v>
      </c>
      <c r="W34" s="95">
        <v>5</v>
      </c>
      <c r="X34" s="95">
        <v>5</v>
      </c>
      <c r="Y34" s="95">
        <v>4</v>
      </c>
      <c r="Z34" s="95">
        <v>5</v>
      </c>
      <c r="AA34" s="95">
        <v>5</v>
      </c>
      <c r="AB34" s="95">
        <v>4</v>
      </c>
      <c r="AC34" s="95">
        <v>5</v>
      </c>
      <c r="AD34" s="95">
        <v>4</v>
      </c>
      <c r="AE34" s="95">
        <v>5</v>
      </c>
      <c r="AF34" s="95">
        <v>4</v>
      </c>
      <c r="AG34" s="95">
        <v>4</v>
      </c>
      <c r="AH34" s="95">
        <v>4</v>
      </c>
      <c r="AI34" s="95">
        <v>4</v>
      </c>
      <c r="AJ34" s="95">
        <v>4</v>
      </c>
      <c r="AK34" s="95">
        <v>4</v>
      </c>
      <c r="AL34" s="95">
        <v>0</v>
      </c>
      <c r="AM34" s="95">
        <v>4</v>
      </c>
      <c r="AN34" s="95">
        <v>5</v>
      </c>
      <c r="AO34" s="95">
        <v>5</v>
      </c>
      <c r="AP34" s="95">
        <v>4</v>
      </c>
      <c r="AQ34" s="95">
        <v>4</v>
      </c>
      <c r="AR34" s="95">
        <v>2</v>
      </c>
      <c r="AS34" s="95">
        <v>5</v>
      </c>
      <c r="AT34" s="95">
        <v>3</v>
      </c>
      <c r="AU34" s="95">
        <v>3</v>
      </c>
      <c r="AV34" s="95">
        <v>3</v>
      </c>
      <c r="AW34" s="95">
        <v>5</v>
      </c>
      <c r="AX34" s="95">
        <v>3</v>
      </c>
      <c r="AY34" s="95">
        <v>3</v>
      </c>
      <c r="AZ34" s="95">
        <v>4</v>
      </c>
      <c r="BA34" s="95">
        <v>5</v>
      </c>
      <c r="BB34" s="95">
        <v>3</v>
      </c>
      <c r="BC34" s="95">
        <v>5</v>
      </c>
      <c r="BD34" s="95">
        <v>5</v>
      </c>
      <c r="BE34" s="95">
        <v>5</v>
      </c>
      <c r="BF34" s="95">
        <v>2</v>
      </c>
      <c r="BG34" s="95">
        <v>2</v>
      </c>
      <c r="BH34" s="95">
        <v>2</v>
      </c>
      <c r="BI34" s="95">
        <v>4</v>
      </c>
      <c r="BJ34" s="95">
        <v>5</v>
      </c>
      <c r="BK34" s="95">
        <v>4</v>
      </c>
      <c r="BL34" s="95">
        <v>3</v>
      </c>
      <c r="BM34" s="95">
        <v>5</v>
      </c>
      <c r="BN34" s="95">
        <v>5</v>
      </c>
      <c r="BO34" s="95">
        <v>5</v>
      </c>
      <c r="BP34" s="95">
        <v>4</v>
      </c>
    </row>
    <row r="35" spans="1:68" x14ac:dyDescent="0.25">
      <c r="A35" s="2" t="s">
        <v>90</v>
      </c>
      <c r="B35" s="65" t="str">
        <f>'Методика оценки (Отч.)'!C191</f>
        <v>Оснащение медицинского кабинета</v>
      </c>
      <c r="C35" s="5" t="s">
        <v>91</v>
      </c>
      <c r="D35" s="95">
        <v>5</v>
      </c>
      <c r="E35" s="95">
        <v>4</v>
      </c>
      <c r="F35" s="95">
        <v>3</v>
      </c>
      <c r="G35" s="95">
        <v>5</v>
      </c>
      <c r="H35" s="95">
        <v>5</v>
      </c>
      <c r="I35" s="95">
        <v>0</v>
      </c>
      <c r="J35" s="95">
        <v>4</v>
      </c>
      <c r="K35" s="95">
        <v>5</v>
      </c>
      <c r="L35" s="101">
        <v>0</v>
      </c>
      <c r="M35" s="95">
        <v>5</v>
      </c>
      <c r="N35" s="95">
        <v>4</v>
      </c>
      <c r="O35" s="95">
        <v>5</v>
      </c>
      <c r="P35" s="95">
        <v>5</v>
      </c>
      <c r="Q35" s="95">
        <v>5</v>
      </c>
      <c r="R35" s="95">
        <v>4</v>
      </c>
      <c r="S35" s="95">
        <v>5</v>
      </c>
      <c r="T35" s="95">
        <v>4</v>
      </c>
      <c r="U35" s="95">
        <v>5</v>
      </c>
      <c r="V35" s="95">
        <v>5</v>
      </c>
      <c r="W35" s="95">
        <v>5</v>
      </c>
      <c r="X35" s="95">
        <v>5</v>
      </c>
      <c r="Y35" s="95">
        <v>4</v>
      </c>
      <c r="Z35" s="95">
        <v>5</v>
      </c>
      <c r="AA35" s="95">
        <v>5</v>
      </c>
      <c r="AB35" s="95">
        <v>4</v>
      </c>
      <c r="AC35" s="95">
        <v>5</v>
      </c>
      <c r="AD35" s="95">
        <v>4</v>
      </c>
      <c r="AE35" s="95">
        <v>5</v>
      </c>
      <c r="AF35" s="95">
        <v>0</v>
      </c>
      <c r="AG35" s="95">
        <v>3</v>
      </c>
      <c r="AH35" s="95">
        <v>4</v>
      </c>
      <c r="AI35" s="95">
        <v>4</v>
      </c>
      <c r="AJ35" s="95">
        <v>4</v>
      </c>
      <c r="AK35" s="95">
        <v>4</v>
      </c>
      <c r="AL35" s="95">
        <v>4</v>
      </c>
      <c r="AM35" s="95">
        <v>4</v>
      </c>
      <c r="AN35" s="95">
        <v>5</v>
      </c>
      <c r="AO35" s="95">
        <v>5</v>
      </c>
      <c r="AP35" s="95">
        <v>3</v>
      </c>
      <c r="AQ35" s="95">
        <v>0</v>
      </c>
      <c r="AR35" s="95">
        <v>3</v>
      </c>
      <c r="AS35" s="95">
        <v>5</v>
      </c>
      <c r="AT35" s="95">
        <v>0</v>
      </c>
      <c r="AU35" s="95">
        <v>4</v>
      </c>
      <c r="AV35" s="95">
        <v>3</v>
      </c>
      <c r="AW35" s="95">
        <v>5</v>
      </c>
      <c r="AX35" s="95">
        <v>3</v>
      </c>
      <c r="AY35" s="95">
        <v>4</v>
      </c>
      <c r="AZ35" s="95">
        <v>3</v>
      </c>
      <c r="BA35" s="95">
        <v>5</v>
      </c>
      <c r="BB35" s="95">
        <v>4</v>
      </c>
      <c r="BC35" s="95">
        <v>5</v>
      </c>
      <c r="BD35" s="95">
        <v>5</v>
      </c>
      <c r="BE35" s="95">
        <v>5</v>
      </c>
      <c r="BF35" s="95">
        <v>0</v>
      </c>
      <c r="BG35" s="95">
        <v>0</v>
      </c>
      <c r="BH35" s="95">
        <v>4</v>
      </c>
      <c r="BI35" s="95">
        <v>0</v>
      </c>
      <c r="BJ35" s="95">
        <v>5</v>
      </c>
      <c r="BK35" s="95">
        <v>4</v>
      </c>
      <c r="BL35" s="95">
        <v>3</v>
      </c>
      <c r="BM35" s="95">
        <v>5</v>
      </c>
      <c r="BN35" s="95">
        <v>4</v>
      </c>
      <c r="BO35" s="95">
        <v>5</v>
      </c>
      <c r="BP35" s="95">
        <v>4</v>
      </c>
    </row>
    <row r="36" spans="1:68" x14ac:dyDescent="0.25">
      <c r="A36" s="6">
        <v>31</v>
      </c>
      <c r="B36" s="65" t="str">
        <f>'Методика оценки (Отч.)'!C197</f>
        <v>Оснащение бассейна</v>
      </c>
      <c r="C36" s="5" t="s">
        <v>92</v>
      </c>
      <c r="D36" s="95">
        <v>0</v>
      </c>
      <c r="E36" s="95">
        <v>4</v>
      </c>
      <c r="F36" s="95">
        <v>0</v>
      </c>
      <c r="G36" s="95">
        <v>4</v>
      </c>
      <c r="H36" s="95">
        <v>0</v>
      </c>
      <c r="I36" s="95">
        <v>0</v>
      </c>
      <c r="J36" s="95">
        <v>0</v>
      </c>
      <c r="K36" s="95">
        <v>4</v>
      </c>
      <c r="L36" s="101">
        <v>0</v>
      </c>
      <c r="M36" s="95">
        <v>4</v>
      </c>
      <c r="N36" s="95">
        <v>0</v>
      </c>
      <c r="O36" s="95">
        <v>0</v>
      </c>
      <c r="P36" s="95">
        <v>5</v>
      </c>
      <c r="Q36" s="95">
        <v>0</v>
      </c>
      <c r="R36" s="95">
        <v>0</v>
      </c>
      <c r="S36" s="95">
        <v>4</v>
      </c>
      <c r="T36" s="95">
        <v>0</v>
      </c>
      <c r="U36" s="95">
        <v>4</v>
      </c>
      <c r="V36" s="95">
        <v>0</v>
      </c>
      <c r="W36" s="95">
        <v>4</v>
      </c>
      <c r="X36" s="95">
        <v>5</v>
      </c>
      <c r="Y36" s="95">
        <v>5</v>
      </c>
      <c r="Z36" s="95">
        <v>4</v>
      </c>
      <c r="AA36" s="95">
        <v>5</v>
      </c>
      <c r="AB36" s="95">
        <v>0</v>
      </c>
      <c r="AC36" s="95">
        <v>0</v>
      </c>
      <c r="AD36" s="95">
        <v>0</v>
      </c>
      <c r="AE36" s="95">
        <v>0</v>
      </c>
      <c r="AF36" s="95">
        <v>0</v>
      </c>
      <c r="AG36" s="95">
        <v>3</v>
      </c>
      <c r="AH36" s="95">
        <v>0</v>
      </c>
      <c r="AI36" s="95">
        <v>4</v>
      </c>
      <c r="AJ36" s="95">
        <v>0</v>
      </c>
      <c r="AK36" s="95">
        <v>0</v>
      </c>
      <c r="AL36" s="95">
        <v>0</v>
      </c>
      <c r="AM36" s="95">
        <v>0</v>
      </c>
      <c r="AN36" s="95">
        <v>5</v>
      </c>
      <c r="AO36" s="95">
        <v>0</v>
      </c>
      <c r="AP36" s="95">
        <v>0</v>
      </c>
      <c r="AQ36" s="95">
        <v>0</v>
      </c>
      <c r="AR36" s="95">
        <v>0</v>
      </c>
      <c r="AS36" s="95">
        <v>0</v>
      </c>
      <c r="AT36" s="95">
        <v>0</v>
      </c>
      <c r="AU36" s="95">
        <v>2</v>
      </c>
      <c r="AV36" s="95">
        <v>0</v>
      </c>
      <c r="AW36" s="95">
        <v>0</v>
      </c>
      <c r="AX36" s="95">
        <v>0</v>
      </c>
      <c r="AY36" s="95">
        <v>0</v>
      </c>
      <c r="AZ36" s="95">
        <v>3</v>
      </c>
      <c r="BA36" s="95">
        <v>4</v>
      </c>
      <c r="BB36" s="95">
        <v>0</v>
      </c>
      <c r="BC36" s="95">
        <v>0</v>
      </c>
      <c r="BD36" s="95">
        <v>5</v>
      </c>
      <c r="BE36" s="95">
        <v>4</v>
      </c>
      <c r="BF36" s="95">
        <v>0</v>
      </c>
      <c r="BG36" s="95">
        <v>0</v>
      </c>
      <c r="BH36" s="95">
        <v>0</v>
      </c>
      <c r="BI36" s="95">
        <v>0</v>
      </c>
      <c r="BJ36" s="95">
        <v>5</v>
      </c>
      <c r="BK36" s="95">
        <v>4</v>
      </c>
      <c r="BL36" s="95">
        <v>3</v>
      </c>
      <c r="BM36" s="95">
        <v>0</v>
      </c>
      <c r="BN36" s="95">
        <v>0</v>
      </c>
      <c r="BO36" s="95">
        <v>4</v>
      </c>
      <c r="BP36" s="95">
        <v>0</v>
      </c>
    </row>
    <row r="37" spans="1:68" x14ac:dyDescent="0.25">
      <c r="A37" s="2" t="s">
        <v>93</v>
      </c>
      <c r="B37" s="65" t="str">
        <f>'Методика оценки (Отч.)'!C203</f>
        <v>Оснащение музыкального зала</v>
      </c>
      <c r="C37" s="5" t="s">
        <v>94</v>
      </c>
      <c r="D37" s="95">
        <v>4</v>
      </c>
      <c r="E37" s="95">
        <v>0</v>
      </c>
      <c r="F37" s="95">
        <v>0</v>
      </c>
      <c r="G37" s="95">
        <v>4</v>
      </c>
      <c r="H37" s="95">
        <v>5</v>
      </c>
      <c r="I37" s="95">
        <v>0</v>
      </c>
      <c r="J37" s="95">
        <v>0</v>
      </c>
      <c r="K37" s="95">
        <v>5</v>
      </c>
      <c r="L37" s="101">
        <v>0</v>
      </c>
      <c r="M37" s="95">
        <v>5</v>
      </c>
      <c r="N37" s="95">
        <v>0</v>
      </c>
      <c r="O37" s="95">
        <v>0</v>
      </c>
      <c r="P37" s="95">
        <v>0</v>
      </c>
      <c r="Q37" s="95">
        <v>5</v>
      </c>
      <c r="R37" s="95">
        <v>3</v>
      </c>
      <c r="S37" s="95">
        <v>4</v>
      </c>
      <c r="T37" s="95">
        <v>0</v>
      </c>
      <c r="U37" s="95">
        <v>4</v>
      </c>
      <c r="V37" s="95">
        <v>0</v>
      </c>
      <c r="W37" s="95">
        <v>0</v>
      </c>
      <c r="X37" s="95">
        <v>5</v>
      </c>
      <c r="Y37" s="95">
        <v>5</v>
      </c>
      <c r="Z37" s="95">
        <v>5</v>
      </c>
      <c r="AA37" s="95">
        <v>5</v>
      </c>
      <c r="AB37" s="95">
        <v>0</v>
      </c>
      <c r="AC37" s="95">
        <v>0</v>
      </c>
      <c r="AD37" s="95">
        <v>0</v>
      </c>
      <c r="AE37" s="95">
        <v>5</v>
      </c>
      <c r="AF37" s="95">
        <v>0</v>
      </c>
      <c r="AG37" s="95">
        <v>4</v>
      </c>
      <c r="AH37" s="95">
        <v>0</v>
      </c>
      <c r="AI37" s="95">
        <v>0</v>
      </c>
      <c r="AJ37" s="95">
        <v>0</v>
      </c>
      <c r="AK37" s="95">
        <v>0</v>
      </c>
      <c r="AL37" s="95">
        <v>0</v>
      </c>
      <c r="AM37" s="95">
        <v>0</v>
      </c>
      <c r="AN37" s="95">
        <v>5</v>
      </c>
      <c r="AO37" s="95">
        <v>0</v>
      </c>
      <c r="AP37" s="95">
        <v>0</v>
      </c>
      <c r="AQ37" s="95">
        <v>0</v>
      </c>
      <c r="AR37" s="95">
        <v>0</v>
      </c>
      <c r="AS37" s="95">
        <v>5</v>
      </c>
      <c r="AT37" s="95">
        <v>0</v>
      </c>
      <c r="AU37" s="95">
        <v>4</v>
      </c>
      <c r="AV37" s="95">
        <v>0</v>
      </c>
      <c r="AW37" s="95">
        <v>5</v>
      </c>
      <c r="AX37" s="95">
        <v>0</v>
      </c>
      <c r="AY37" s="95">
        <v>0</v>
      </c>
      <c r="AZ37" s="95">
        <v>4</v>
      </c>
      <c r="BA37" s="95">
        <v>5</v>
      </c>
      <c r="BB37" s="95">
        <v>0</v>
      </c>
      <c r="BC37" s="95">
        <v>5</v>
      </c>
      <c r="BD37" s="95">
        <v>5</v>
      </c>
      <c r="BE37" s="95">
        <v>4</v>
      </c>
      <c r="BF37" s="95">
        <v>0</v>
      </c>
      <c r="BG37" s="95">
        <v>0</v>
      </c>
      <c r="BH37" s="95">
        <v>0</v>
      </c>
      <c r="BI37" s="95">
        <v>0</v>
      </c>
      <c r="BJ37" s="95">
        <v>5</v>
      </c>
      <c r="BK37" s="95">
        <v>4</v>
      </c>
      <c r="BL37" s="95">
        <v>3</v>
      </c>
      <c r="BM37" s="95">
        <v>0</v>
      </c>
      <c r="BN37" s="95">
        <v>0</v>
      </c>
      <c r="BO37" s="95">
        <v>5</v>
      </c>
      <c r="BP37" s="95">
        <v>0</v>
      </c>
    </row>
    <row r="38" spans="1:68" x14ac:dyDescent="0.25">
      <c r="A38" s="2" t="s">
        <v>95</v>
      </c>
      <c r="B38" s="65" t="str">
        <f>'Методика оценки (Отч.)'!C209</f>
        <v>Оснащение физкультурного зала</v>
      </c>
      <c r="C38" s="5" t="s">
        <v>96</v>
      </c>
      <c r="D38" s="95">
        <v>4</v>
      </c>
      <c r="E38" s="95">
        <v>0</v>
      </c>
      <c r="F38" s="95">
        <v>0</v>
      </c>
      <c r="G38" s="95">
        <v>4</v>
      </c>
      <c r="H38" s="95">
        <v>5</v>
      </c>
      <c r="I38" s="95">
        <v>0</v>
      </c>
      <c r="J38" s="95">
        <v>0</v>
      </c>
      <c r="K38" s="95">
        <v>5</v>
      </c>
      <c r="L38" s="101">
        <v>0</v>
      </c>
      <c r="M38" s="95">
        <v>5</v>
      </c>
      <c r="N38" s="95">
        <v>0</v>
      </c>
      <c r="O38" s="95">
        <v>0</v>
      </c>
      <c r="P38" s="95">
        <v>4</v>
      </c>
      <c r="Q38" s="95">
        <v>5</v>
      </c>
      <c r="R38" s="95">
        <v>3</v>
      </c>
      <c r="S38" s="95">
        <v>4</v>
      </c>
      <c r="T38" s="95">
        <v>0</v>
      </c>
      <c r="U38" s="95">
        <v>4</v>
      </c>
      <c r="V38" s="95">
        <v>0</v>
      </c>
      <c r="W38" s="95">
        <v>0</v>
      </c>
      <c r="X38" s="95">
        <v>5</v>
      </c>
      <c r="Y38" s="95">
        <v>5</v>
      </c>
      <c r="Z38" s="95">
        <v>4</v>
      </c>
      <c r="AA38" s="95">
        <v>5</v>
      </c>
      <c r="AB38" s="95">
        <v>0</v>
      </c>
      <c r="AC38" s="95">
        <v>0</v>
      </c>
      <c r="AD38" s="95">
        <v>0</v>
      </c>
      <c r="AE38" s="95">
        <v>0</v>
      </c>
      <c r="AF38" s="95">
        <v>0</v>
      </c>
      <c r="AG38" s="95">
        <v>5</v>
      </c>
      <c r="AH38" s="95">
        <v>0</v>
      </c>
      <c r="AI38" s="95">
        <v>0</v>
      </c>
      <c r="AJ38" s="95">
        <v>0</v>
      </c>
      <c r="AK38" s="95">
        <v>0</v>
      </c>
      <c r="AL38" s="95">
        <v>0</v>
      </c>
      <c r="AM38" s="95">
        <v>0</v>
      </c>
      <c r="AN38" s="95">
        <v>5</v>
      </c>
      <c r="AO38" s="95">
        <v>0</v>
      </c>
      <c r="AP38" s="95">
        <v>0</v>
      </c>
      <c r="AQ38" s="95">
        <v>4</v>
      </c>
      <c r="AR38" s="95">
        <v>0</v>
      </c>
      <c r="AS38" s="95">
        <v>5</v>
      </c>
      <c r="AT38" s="95">
        <v>4</v>
      </c>
      <c r="AU38" s="95">
        <v>4</v>
      </c>
      <c r="AV38" s="95">
        <v>0</v>
      </c>
      <c r="AW38" s="95">
        <v>5</v>
      </c>
      <c r="AX38" s="95">
        <v>0</v>
      </c>
      <c r="AY38" s="95">
        <v>0</v>
      </c>
      <c r="AZ38" s="95">
        <v>4</v>
      </c>
      <c r="BA38" s="95">
        <v>4</v>
      </c>
      <c r="BB38" s="95">
        <v>0</v>
      </c>
      <c r="BC38" s="95">
        <v>5</v>
      </c>
      <c r="BD38" s="95">
        <v>5</v>
      </c>
      <c r="BE38" s="95">
        <v>4</v>
      </c>
      <c r="BF38" s="95">
        <v>0</v>
      </c>
      <c r="BG38" s="95">
        <v>0</v>
      </c>
      <c r="BH38" s="95">
        <v>0</v>
      </c>
      <c r="BI38" s="95">
        <v>0</v>
      </c>
      <c r="BJ38" s="95">
        <v>5</v>
      </c>
      <c r="BK38" s="95">
        <v>4</v>
      </c>
      <c r="BL38" s="95">
        <v>3</v>
      </c>
      <c r="BM38" s="95">
        <v>0</v>
      </c>
      <c r="BN38" s="95">
        <v>0</v>
      </c>
      <c r="BO38" s="95">
        <v>4</v>
      </c>
      <c r="BP38" s="95">
        <v>0</v>
      </c>
    </row>
    <row r="39" spans="1:68" x14ac:dyDescent="0.25">
      <c r="A39" s="2" t="s">
        <v>97</v>
      </c>
      <c r="B39" s="65" t="str">
        <f>'Методика оценки (Отч.)'!C215</f>
        <v>Оснащение прогулочной площадки</v>
      </c>
      <c r="C39" s="5" t="s">
        <v>98</v>
      </c>
      <c r="D39" s="95">
        <v>4</v>
      </c>
      <c r="E39" s="95">
        <v>2</v>
      </c>
      <c r="F39" s="95">
        <v>2</v>
      </c>
      <c r="G39" s="95">
        <v>5</v>
      </c>
      <c r="H39" s="95">
        <v>5</v>
      </c>
      <c r="I39" s="95">
        <v>3</v>
      </c>
      <c r="J39" s="95">
        <v>4</v>
      </c>
      <c r="K39" s="95">
        <v>5</v>
      </c>
      <c r="L39" s="101">
        <v>5</v>
      </c>
      <c r="M39" s="95">
        <v>5</v>
      </c>
      <c r="N39" s="95">
        <v>4</v>
      </c>
      <c r="O39" s="95">
        <v>2</v>
      </c>
      <c r="P39" s="95">
        <v>4</v>
      </c>
      <c r="Q39" s="95">
        <v>5</v>
      </c>
      <c r="R39" s="95">
        <v>3</v>
      </c>
      <c r="S39" s="95">
        <v>4</v>
      </c>
      <c r="T39" s="95">
        <v>2</v>
      </c>
      <c r="U39" s="95">
        <v>4</v>
      </c>
      <c r="V39" s="95">
        <v>4</v>
      </c>
      <c r="W39" s="95">
        <v>5</v>
      </c>
      <c r="X39" s="95">
        <v>5</v>
      </c>
      <c r="Y39" s="95">
        <v>5</v>
      </c>
      <c r="Z39" s="95">
        <v>5</v>
      </c>
      <c r="AA39" s="95">
        <v>5</v>
      </c>
      <c r="AB39" s="95">
        <v>3</v>
      </c>
      <c r="AC39" s="95">
        <v>5</v>
      </c>
      <c r="AD39" s="95">
        <v>3</v>
      </c>
      <c r="AE39" s="95">
        <v>5</v>
      </c>
      <c r="AF39" s="95">
        <v>2</v>
      </c>
      <c r="AG39" s="95">
        <v>4</v>
      </c>
      <c r="AH39" s="95">
        <v>4</v>
      </c>
      <c r="AI39" s="95">
        <v>4</v>
      </c>
      <c r="AJ39" s="95">
        <v>4</v>
      </c>
      <c r="AK39" s="95">
        <v>4</v>
      </c>
      <c r="AL39" s="95">
        <v>2</v>
      </c>
      <c r="AM39" s="95">
        <v>3</v>
      </c>
      <c r="AN39" s="95">
        <v>5</v>
      </c>
      <c r="AO39" s="95">
        <v>5</v>
      </c>
      <c r="AP39" s="95">
        <v>4</v>
      </c>
      <c r="AQ39" s="95">
        <v>5</v>
      </c>
      <c r="AR39" s="95">
        <v>4</v>
      </c>
      <c r="AS39" s="95">
        <v>5</v>
      </c>
      <c r="AT39" s="95">
        <v>4</v>
      </c>
      <c r="AU39" s="95">
        <v>5</v>
      </c>
      <c r="AV39" s="95">
        <v>2</v>
      </c>
      <c r="AW39" s="95">
        <v>5</v>
      </c>
      <c r="AX39" s="95">
        <v>3</v>
      </c>
      <c r="AY39" s="95">
        <v>3</v>
      </c>
      <c r="AZ39" s="95">
        <v>4</v>
      </c>
      <c r="BA39" s="95">
        <v>4</v>
      </c>
      <c r="BB39" s="95">
        <v>2</v>
      </c>
      <c r="BC39" s="95">
        <v>5</v>
      </c>
      <c r="BD39" s="95">
        <v>5</v>
      </c>
      <c r="BE39" s="95">
        <v>5</v>
      </c>
      <c r="BF39" s="95">
        <v>4</v>
      </c>
      <c r="BG39" s="95">
        <v>4</v>
      </c>
      <c r="BH39" s="95">
        <v>2</v>
      </c>
      <c r="BI39" s="95">
        <v>0</v>
      </c>
      <c r="BJ39" s="95">
        <v>5</v>
      </c>
      <c r="BK39" s="95">
        <v>4</v>
      </c>
      <c r="BL39" s="95">
        <v>3</v>
      </c>
      <c r="BM39" s="95">
        <v>5</v>
      </c>
      <c r="BN39" s="95">
        <v>4</v>
      </c>
      <c r="BO39" s="95">
        <v>5</v>
      </c>
      <c r="BP39" s="95">
        <v>4</v>
      </c>
    </row>
    <row r="40" spans="1:68" x14ac:dyDescent="0.25">
      <c r="A40" s="2" t="s">
        <v>99</v>
      </c>
      <c r="B40" s="65" t="str">
        <f>'Методика оценки (Отч.)'!C222</f>
        <v>Состояние здания детского сада</v>
      </c>
      <c r="C40" s="5" t="s">
        <v>100</v>
      </c>
      <c r="D40" s="95">
        <v>5</v>
      </c>
      <c r="E40" s="95">
        <v>4</v>
      </c>
      <c r="F40" s="95">
        <v>3</v>
      </c>
      <c r="G40" s="95">
        <v>4</v>
      </c>
      <c r="H40" s="95">
        <v>5</v>
      </c>
      <c r="I40" s="95">
        <v>0</v>
      </c>
      <c r="J40" s="95">
        <v>4</v>
      </c>
      <c r="K40" s="95">
        <v>5</v>
      </c>
      <c r="L40" s="101">
        <v>5</v>
      </c>
      <c r="M40" s="95">
        <v>4</v>
      </c>
      <c r="N40" s="95">
        <v>4</v>
      </c>
      <c r="O40" s="95">
        <v>4</v>
      </c>
      <c r="P40" s="95">
        <v>4</v>
      </c>
      <c r="Q40" s="95">
        <v>5</v>
      </c>
      <c r="R40" s="95">
        <v>3</v>
      </c>
      <c r="S40" s="95">
        <v>5</v>
      </c>
      <c r="T40" s="95">
        <v>3</v>
      </c>
      <c r="U40" s="95">
        <v>5</v>
      </c>
      <c r="V40" s="95">
        <v>5</v>
      </c>
      <c r="W40" s="95">
        <v>5</v>
      </c>
      <c r="X40" s="95">
        <v>5</v>
      </c>
      <c r="Y40" s="95">
        <v>4</v>
      </c>
      <c r="Z40" s="95">
        <v>5</v>
      </c>
      <c r="AA40" s="95">
        <v>5</v>
      </c>
      <c r="AB40" s="95">
        <v>4</v>
      </c>
      <c r="AC40" s="95">
        <v>5</v>
      </c>
      <c r="AD40" s="95">
        <v>5</v>
      </c>
      <c r="AE40" s="95">
        <v>5</v>
      </c>
      <c r="AF40" s="95">
        <v>4</v>
      </c>
      <c r="AG40" s="95">
        <v>3</v>
      </c>
      <c r="AH40" s="95">
        <v>4</v>
      </c>
      <c r="AI40" s="95">
        <v>4</v>
      </c>
      <c r="AJ40" s="95">
        <v>3</v>
      </c>
      <c r="AK40" s="95">
        <v>5</v>
      </c>
      <c r="AL40" s="95">
        <v>4</v>
      </c>
      <c r="AM40" s="95">
        <v>3</v>
      </c>
      <c r="AN40" s="95">
        <v>5</v>
      </c>
      <c r="AO40" s="95">
        <v>5</v>
      </c>
      <c r="AP40" s="95">
        <v>4</v>
      </c>
      <c r="AQ40" s="95">
        <v>5</v>
      </c>
      <c r="AR40" s="95">
        <v>3</v>
      </c>
      <c r="AS40" s="95">
        <v>4</v>
      </c>
      <c r="AT40" s="95">
        <v>3</v>
      </c>
      <c r="AU40" s="95">
        <v>4</v>
      </c>
      <c r="AV40" s="95">
        <v>3</v>
      </c>
      <c r="AW40" s="95">
        <v>5</v>
      </c>
      <c r="AX40" s="95">
        <v>4</v>
      </c>
      <c r="AY40" s="95">
        <v>3</v>
      </c>
      <c r="AZ40" s="95">
        <v>4</v>
      </c>
      <c r="BA40" s="95">
        <v>4</v>
      </c>
      <c r="BB40" s="95">
        <v>3</v>
      </c>
      <c r="BC40" s="95">
        <v>5</v>
      </c>
      <c r="BD40" s="95">
        <v>4</v>
      </c>
      <c r="BE40" s="95">
        <v>5</v>
      </c>
      <c r="BF40" s="95">
        <v>3</v>
      </c>
      <c r="BG40" s="95">
        <v>4</v>
      </c>
      <c r="BH40" s="95">
        <v>4</v>
      </c>
      <c r="BI40" s="95">
        <v>2</v>
      </c>
      <c r="BJ40" s="95">
        <v>5</v>
      </c>
      <c r="BK40" s="95">
        <v>4</v>
      </c>
      <c r="BL40" s="95">
        <v>4</v>
      </c>
      <c r="BM40" s="95">
        <v>5</v>
      </c>
      <c r="BN40" s="95">
        <v>4</v>
      </c>
      <c r="BO40" s="95">
        <v>4</v>
      </c>
      <c r="BP40" s="95">
        <v>4</v>
      </c>
    </row>
    <row r="41" spans="1:68" ht="45" x14ac:dyDescent="0.25">
      <c r="A41" s="2" t="s">
        <v>101</v>
      </c>
      <c r="B41" s="65" t="str">
        <f>'Методика оценки (Отч.)'!C228</f>
        <v>Состояние инженерно-коммунальных систем (отопление, водопровод и канализация, электроснабжение)</v>
      </c>
      <c r="C41" s="5" t="s">
        <v>102</v>
      </c>
      <c r="D41" s="95">
        <v>4</v>
      </c>
      <c r="E41" s="95">
        <v>4</v>
      </c>
      <c r="F41" s="95">
        <v>3</v>
      </c>
      <c r="G41" s="95">
        <v>5</v>
      </c>
      <c r="H41" s="95">
        <v>5</v>
      </c>
      <c r="I41" s="95">
        <v>3</v>
      </c>
      <c r="J41" s="95">
        <v>4</v>
      </c>
      <c r="K41" s="95">
        <v>0</v>
      </c>
      <c r="L41" s="101">
        <v>5</v>
      </c>
      <c r="M41" s="95">
        <v>4</v>
      </c>
      <c r="N41" s="95">
        <v>0</v>
      </c>
      <c r="O41" s="95">
        <v>4</v>
      </c>
      <c r="P41" s="95">
        <v>5</v>
      </c>
      <c r="Q41" s="95">
        <v>5</v>
      </c>
      <c r="R41" s="95">
        <v>3</v>
      </c>
      <c r="S41" s="95">
        <v>5</v>
      </c>
      <c r="T41" s="95">
        <v>3</v>
      </c>
      <c r="U41" s="95">
        <v>4</v>
      </c>
      <c r="V41" s="95">
        <v>5</v>
      </c>
      <c r="W41" s="95">
        <v>4</v>
      </c>
      <c r="X41" s="95">
        <v>5</v>
      </c>
      <c r="Y41" s="95">
        <v>5</v>
      </c>
      <c r="Z41" s="95">
        <v>4</v>
      </c>
      <c r="AA41" s="95">
        <v>5</v>
      </c>
      <c r="AB41" s="95">
        <v>5</v>
      </c>
      <c r="AC41" s="95">
        <v>4</v>
      </c>
      <c r="AD41" s="95">
        <v>4</v>
      </c>
      <c r="AE41" s="95">
        <v>5</v>
      </c>
      <c r="AF41" s="95">
        <v>4</v>
      </c>
      <c r="AG41" s="95">
        <v>3</v>
      </c>
      <c r="AH41" s="95">
        <v>4</v>
      </c>
      <c r="AI41" s="95">
        <v>4</v>
      </c>
      <c r="AJ41" s="95">
        <v>4</v>
      </c>
      <c r="AK41" s="95">
        <v>5</v>
      </c>
      <c r="AL41" s="95">
        <v>4</v>
      </c>
      <c r="AM41" s="95">
        <v>4</v>
      </c>
      <c r="AN41" s="95">
        <v>5</v>
      </c>
      <c r="AO41" s="95">
        <v>5</v>
      </c>
      <c r="AP41" s="95">
        <v>4</v>
      </c>
      <c r="AQ41" s="95">
        <v>4</v>
      </c>
      <c r="AR41" s="95">
        <v>3</v>
      </c>
      <c r="AS41" s="95">
        <v>4</v>
      </c>
      <c r="AT41" s="95">
        <v>0</v>
      </c>
      <c r="AU41" s="95">
        <v>0</v>
      </c>
      <c r="AV41" s="95">
        <v>3</v>
      </c>
      <c r="AW41" s="95">
        <v>5</v>
      </c>
      <c r="AX41" s="95">
        <v>4</v>
      </c>
      <c r="AY41" s="95">
        <v>3</v>
      </c>
      <c r="AZ41" s="95">
        <v>4</v>
      </c>
      <c r="BA41" s="95">
        <v>5</v>
      </c>
      <c r="BB41" s="95">
        <v>4</v>
      </c>
      <c r="BC41" s="95">
        <v>5</v>
      </c>
      <c r="BD41" s="95">
        <v>5</v>
      </c>
      <c r="BE41" s="95">
        <v>5</v>
      </c>
      <c r="BF41" s="95">
        <v>3</v>
      </c>
      <c r="BG41" s="95">
        <v>4</v>
      </c>
      <c r="BH41" s="95">
        <v>2</v>
      </c>
      <c r="BI41" s="95">
        <v>0</v>
      </c>
      <c r="BJ41" s="95">
        <v>5</v>
      </c>
      <c r="BK41" s="95">
        <v>4</v>
      </c>
      <c r="BL41" s="95">
        <v>4</v>
      </c>
      <c r="BM41" s="95">
        <v>5</v>
      </c>
      <c r="BN41" s="95">
        <v>4</v>
      </c>
      <c r="BO41" s="95">
        <v>5</v>
      </c>
      <c r="BP41" s="95">
        <v>4</v>
      </c>
    </row>
    <row r="42" spans="1:68" ht="45" x14ac:dyDescent="0.25">
      <c r="A42" s="2" t="s">
        <v>103</v>
      </c>
      <c r="B42" s="65" t="str">
        <f>'Методика оценки (Отч.)'!C234</f>
        <v>Обеспеченность здания системами безопасности (видеонаблюдение, охранная и противопожарная сигнализации и др.)</v>
      </c>
      <c r="C42" s="5" t="s">
        <v>104</v>
      </c>
      <c r="D42" s="95">
        <v>4</v>
      </c>
      <c r="E42" s="95">
        <v>4</v>
      </c>
      <c r="F42" s="95">
        <v>3</v>
      </c>
      <c r="G42" s="95">
        <v>5</v>
      </c>
      <c r="H42" s="95">
        <v>5</v>
      </c>
      <c r="I42" s="95">
        <v>3</v>
      </c>
      <c r="J42" s="95">
        <v>4</v>
      </c>
      <c r="K42" s="95">
        <v>5</v>
      </c>
      <c r="L42" s="101">
        <v>5</v>
      </c>
      <c r="M42" s="95">
        <v>4</v>
      </c>
      <c r="N42" s="95">
        <v>0</v>
      </c>
      <c r="O42" s="95">
        <v>4</v>
      </c>
      <c r="P42" s="95">
        <v>5</v>
      </c>
      <c r="Q42" s="95">
        <v>5</v>
      </c>
      <c r="R42" s="95">
        <v>5</v>
      </c>
      <c r="S42" s="95">
        <v>5</v>
      </c>
      <c r="T42" s="95">
        <v>3</v>
      </c>
      <c r="U42" s="95">
        <v>4</v>
      </c>
      <c r="V42" s="95">
        <v>5</v>
      </c>
      <c r="W42" s="95">
        <v>5</v>
      </c>
      <c r="X42" s="95">
        <v>5</v>
      </c>
      <c r="Y42" s="95">
        <v>5</v>
      </c>
      <c r="Z42" s="95">
        <v>5</v>
      </c>
      <c r="AA42" s="95">
        <v>5</v>
      </c>
      <c r="AB42" s="95">
        <v>5</v>
      </c>
      <c r="AC42" s="95">
        <v>5</v>
      </c>
      <c r="AD42" s="95">
        <v>3</v>
      </c>
      <c r="AE42" s="95">
        <v>5</v>
      </c>
      <c r="AF42" s="95">
        <v>4</v>
      </c>
      <c r="AG42" s="95">
        <v>4</v>
      </c>
      <c r="AH42" s="95">
        <v>4</v>
      </c>
      <c r="AI42" s="95">
        <v>4</v>
      </c>
      <c r="AJ42" s="95">
        <v>4</v>
      </c>
      <c r="AK42" s="95">
        <v>5</v>
      </c>
      <c r="AL42" s="95">
        <v>3</v>
      </c>
      <c r="AM42" s="95">
        <v>4</v>
      </c>
      <c r="AN42" s="95">
        <v>5</v>
      </c>
      <c r="AO42" s="95">
        <v>5</v>
      </c>
      <c r="AP42" s="95">
        <v>4</v>
      </c>
      <c r="AQ42" s="95">
        <v>4</v>
      </c>
      <c r="AR42" s="95">
        <v>4</v>
      </c>
      <c r="AS42" s="95">
        <v>4</v>
      </c>
      <c r="AT42" s="95">
        <v>5</v>
      </c>
      <c r="AU42" s="95">
        <v>4</v>
      </c>
      <c r="AV42" s="95">
        <v>3</v>
      </c>
      <c r="AW42" s="95">
        <v>5</v>
      </c>
      <c r="AX42" s="95">
        <v>3</v>
      </c>
      <c r="AY42" s="95">
        <v>3</v>
      </c>
      <c r="AZ42" s="95">
        <v>5</v>
      </c>
      <c r="BA42" s="95">
        <v>5</v>
      </c>
      <c r="BB42" s="95">
        <v>3</v>
      </c>
      <c r="BC42" s="95">
        <v>5</v>
      </c>
      <c r="BD42" s="95">
        <v>4</v>
      </c>
      <c r="BE42" s="95">
        <v>5</v>
      </c>
      <c r="BF42" s="95">
        <v>4</v>
      </c>
      <c r="BG42" s="95">
        <v>4</v>
      </c>
      <c r="BH42" s="95">
        <v>2</v>
      </c>
      <c r="BI42" s="95">
        <v>4</v>
      </c>
      <c r="BJ42" s="95">
        <v>5</v>
      </c>
      <c r="BK42" s="95">
        <v>4</v>
      </c>
      <c r="BL42" s="95">
        <v>3</v>
      </c>
      <c r="BM42" s="95">
        <v>0</v>
      </c>
      <c r="BN42" s="95">
        <v>4</v>
      </c>
      <c r="BO42" s="95">
        <v>5</v>
      </c>
      <c r="BP42" s="95">
        <v>3</v>
      </c>
    </row>
    <row r="43" spans="1:68" x14ac:dyDescent="0.25">
      <c r="A43" s="2" t="s">
        <v>105</v>
      </c>
      <c r="B43" s="65" t="str">
        <f>'Методика оценки (Отч.)'!C242</f>
        <v>Адекватность размера родительской платы</v>
      </c>
      <c r="C43" s="5" t="s">
        <v>106</v>
      </c>
      <c r="D43" s="95">
        <v>0</v>
      </c>
      <c r="E43" s="95">
        <v>5</v>
      </c>
      <c r="F43" s="95">
        <v>5</v>
      </c>
      <c r="G43" s="95">
        <v>5</v>
      </c>
      <c r="H43" s="95">
        <v>5</v>
      </c>
      <c r="I43" s="95">
        <v>5</v>
      </c>
      <c r="J43" s="95">
        <v>5</v>
      </c>
      <c r="K43" s="95">
        <v>5</v>
      </c>
      <c r="L43" s="101">
        <v>5</v>
      </c>
      <c r="M43" s="95">
        <v>5</v>
      </c>
      <c r="N43" s="95">
        <v>5</v>
      </c>
      <c r="O43" s="95">
        <v>5</v>
      </c>
      <c r="P43" s="95">
        <v>5</v>
      </c>
      <c r="Q43" s="95">
        <v>5</v>
      </c>
      <c r="R43" s="95">
        <v>5</v>
      </c>
      <c r="S43" s="95">
        <v>5</v>
      </c>
      <c r="T43" s="95">
        <v>5</v>
      </c>
      <c r="U43" s="95">
        <v>5</v>
      </c>
      <c r="V43" s="95">
        <v>5</v>
      </c>
      <c r="W43" s="95">
        <v>5</v>
      </c>
      <c r="X43" s="95">
        <v>5</v>
      </c>
      <c r="Y43" s="95">
        <v>5</v>
      </c>
      <c r="Z43" s="95">
        <v>5</v>
      </c>
      <c r="AA43" s="95">
        <v>5</v>
      </c>
      <c r="AB43" s="95">
        <v>5</v>
      </c>
      <c r="AC43" s="95">
        <v>5</v>
      </c>
      <c r="AD43" s="95">
        <v>5</v>
      </c>
      <c r="AE43" s="95">
        <v>5</v>
      </c>
      <c r="AF43" s="95">
        <v>5</v>
      </c>
      <c r="AG43" s="95">
        <v>2</v>
      </c>
      <c r="AH43" s="95">
        <v>5</v>
      </c>
      <c r="AI43" s="95">
        <v>5</v>
      </c>
      <c r="AJ43" s="95">
        <v>5</v>
      </c>
      <c r="AK43" s="95">
        <v>5</v>
      </c>
      <c r="AL43" s="95">
        <v>5</v>
      </c>
      <c r="AM43" s="95">
        <v>5</v>
      </c>
      <c r="AN43" s="95">
        <v>5</v>
      </c>
      <c r="AO43" s="95">
        <v>5</v>
      </c>
      <c r="AP43" s="95">
        <v>5</v>
      </c>
      <c r="AQ43" s="95">
        <v>5</v>
      </c>
      <c r="AR43" s="95">
        <v>5</v>
      </c>
      <c r="AS43" s="95">
        <v>5</v>
      </c>
      <c r="AT43" s="95">
        <v>5</v>
      </c>
      <c r="AU43" s="95">
        <v>2</v>
      </c>
      <c r="AV43" s="95">
        <v>5</v>
      </c>
      <c r="AW43" s="95">
        <v>5</v>
      </c>
      <c r="AX43" s="95">
        <v>5</v>
      </c>
      <c r="AY43" s="95">
        <v>5</v>
      </c>
      <c r="AZ43" s="95">
        <v>5</v>
      </c>
      <c r="BA43" s="95">
        <v>5</v>
      </c>
      <c r="BB43" s="95">
        <v>5</v>
      </c>
      <c r="BC43" s="95">
        <v>5</v>
      </c>
      <c r="BD43" s="95">
        <v>5</v>
      </c>
      <c r="BE43" s="95">
        <v>5</v>
      </c>
      <c r="BF43" s="95">
        <v>5</v>
      </c>
      <c r="BG43" s="95">
        <v>5</v>
      </c>
      <c r="BH43" s="95">
        <v>5</v>
      </c>
      <c r="BI43" s="95">
        <v>5</v>
      </c>
      <c r="BJ43" s="95">
        <v>5</v>
      </c>
      <c r="BK43" s="95">
        <v>5</v>
      </c>
      <c r="BL43" s="95">
        <v>5</v>
      </c>
      <c r="BM43" s="95">
        <v>5</v>
      </c>
      <c r="BN43" s="95">
        <v>5</v>
      </c>
      <c r="BO43" s="95">
        <v>5</v>
      </c>
      <c r="BP43" s="95">
        <v>5</v>
      </c>
    </row>
    <row r="44" spans="1:68" x14ac:dyDescent="0.25">
      <c r="A44" s="2" t="s">
        <v>107</v>
      </c>
      <c r="B44" s="65" t="str">
        <f>'Методика оценки (Отч.)'!C248</f>
        <v>Целесообразность дополнительных сборов с родителей</v>
      </c>
      <c r="C44" s="5" t="s">
        <v>108</v>
      </c>
      <c r="D44" s="95">
        <v>0</v>
      </c>
      <c r="E44" s="95">
        <v>5</v>
      </c>
      <c r="F44" s="95">
        <v>5</v>
      </c>
      <c r="G44" s="95">
        <v>5</v>
      </c>
      <c r="H44" s="95">
        <v>5</v>
      </c>
      <c r="I44" s="95">
        <v>0</v>
      </c>
      <c r="J44" s="95">
        <v>5</v>
      </c>
      <c r="K44" s="95">
        <v>5</v>
      </c>
      <c r="L44" s="101">
        <v>5</v>
      </c>
      <c r="M44" s="95">
        <v>5</v>
      </c>
      <c r="N44" s="95">
        <v>5</v>
      </c>
      <c r="O44" s="95">
        <v>5</v>
      </c>
      <c r="P44" s="95">
        <v>5</v>
      </c>
      <c r="Q44" s="95">
        <v>5</v>
      </c>
      <c r="R44" s="95">
        <v>5</v>
      </c>
      <c r="S44" s="95">
        <v>5</v>
      </c>
      <c r="T44" s="95">
        <v>5</v>
      </c>
      <c r="U44" s="95">
        <v>5</v>
      </c>
      <c r="V44" s="95">
        <v>5</v>
      </c>
      <c r="W44" s="95">
        <v>5</v>
      </c>
      <c r="X44" s="95">
        <v>5</v>
      </c>
      <c r="Y44" s="95">
        <v>5</v>
      </c>
      <c r="Z44" s="95">
        <v>5</v>
      </c>
      <c r="AA44" s="95">
        <v>5</v>
      </c>
      <c r="AB44" s="95">
        <v>5</v>
      </c>
      <c r="AC44" s="95">
        <v>5</v>
      </c>
      <c r="AD44" s="95">
        <v>5</v>
      </c>
      <c r="AE44" s="95">
        <v>5</v>
      </c>
      <c r="AF44" s="95">
        <v>0</v>
      </c>
      <c r="AG44" s="95">
        <v>5</v>
      </c>
      <c r="AH44" s="95">
        <v>2</v>
      </c>
      <c r="AI44" s="95">
        <v>5</v>
      </c>
      <c r="AJ44" s="95">
        <v>5</v>
      </c>
      <c r="AK44" s="95">
        <v>5</v>
      </c>
      <c r="AL44" s="95">
        <v>5</v>
      </c>
      <c r="AM44" s="95">
        <v>5</v>
      </c>
      <c r="AN44" s="95">
        <v>5</v>
      </c>
      <c r="AO44" s="95">
        <v>5</v>
      </c>
      <c r="AP44" s="95">
        <v>5</v>
      </c>
      <c r="AQ44" s="95">
        <v>5</v>
      </c>
      <c r="AR44" s="95">
        <v>5</v>
      </c>
      <c r="AS44" s="95">
        <v>5</v>
      </c>
      <c r="AT44" s="95">
        <v>5</v>
      </c>
      <c r="AU44" s="95">
        <v>5</v>
      </c>
      <c r="AV44" s="95">
        <v>5</v>
      </c>
      <c r="AW44" s="95">
        <v>5</v>
      </c>
      <c r="AX44" s="95">
        <v>5</v>
      </c>
      <c r="AY44" s="95">
        <v>5</v>
      </c>
      <c r="AZ44" s="95">
        <v>5</v>
      </c>
      <c r="BA44" s="95">
        <v>5</v>
      </c>
      <c r="BB44" s="95">
        <v>2</v>
      </c>
      <c r="BC44" s="95">
        <v>5</v>
      </c>
      <c r="BD44" s="95">
        <v>5</v>
      </c>
      <c r="BE44" s="95">
        <v>5</v>
      </c>
      <c r="BF44" s="95">
        <v>5</v>
      </c>
      <c r="BG44" s="95">
        <v>5</v>
      </c>
      <c r="BH44" s="95">
        <v>5</v>
      </c>
      <c r="BI44" s="95">
        <v>5</v>
      </c>
      <c r="BJ44" s="95">
        <v>5</v>
      </c>
      <c r="BK44" s="95">
        <v>5</v>
      </c>
      <c r="BL44" s="95">
        <v>5</v>
      </c>
      <c r="BM44" s="95">
        <v>5</v>
      </c>
      <c r="BN44" s="95">
        <v>5</v>
      </c>
      <c r="BO44" s="95">
        <v>5</v>
      </c>
      <c r="BP44" s="95">
        <v>2</v>
      </c>
    </row>
    <row r="45" spans="1:68" x14ac:dyDescent="0.25">
      <c r="A45" s="2" t="s">
        <v>109</v>
      </c>
      <c r="B45" s="66" t="str">
        <f>'Методика оценки (Отч.)'!C254</f>
        <v>Финансовое положение детского сада в целом</v>
      </c>
      <c r="C45" s="5" t="s">
        <v>110</v>
      </c>
      <c r="D45" s="95">
        <v>0</v>
      </c>
      <c r="E45" s="95">
        <v>4</v>
      </c>
      <c r="F45" s="95">
        <v>0</v>
      </c>
      <c r="G45" s="95">
        <v>4</v>
      </c>
      <c r="H45" s="95">
        <v>4</v>
      </c>
      <c r="I45" s="95">
        <v>0</v>
      </c>
      <c r="J45" s="95">
        <v>4</v>
      </c>
      <c r="K45" s="95">
        <v>4</v>
      </c>
      <c r="L45" s="101">
        <v>5</v>
      </c>
      <c r="M45" s="95">
        <v>5</v>
      </c>
      <c r="N45" s="95">
        <v>0</v>
      </c>
      <c r="O45" s="95">
        <v>3</v>
      </c>
      <c r="P45" s="95">
        <v>4</v>
      </c>
      <c r="Q45" s="95">
        <v>4</v>
      </c>
      <c r="R45" s="95">
        <v>3</v>
      </c>
      <c r="S45" s="95">
        <v>4</v>
      </c>
      <c r="T45" s="95">
        <v>4</v>
      </c>
      <c r="U45" s="95">
        <v>4</v>
      </c>
      <c r="V45" s="95">
        <v>4</v>
      </c>
      <c r="W45" s="95">
        <v>5</v>
      </c>
      <c r="X45" s="95">
        <v>5</v>
      </c>
      <c r="Y45" s="95">
        <v>5</v>
      </c>
      <c r="Z45" s="95">
        <v>5</v>
      </c>
      <c r="AA45" s="95">
        <v>4</v>
      </c>
      <c r="AB45" s="95">
        <v>4</v>
      </c>
      <c r="AC45" s="95">
        <v>4</v>
      </c>
      <c r="AD45" s="95">
        <v>5</v>
      </c>
      <c r="AE45" s="95">
        <v>5</v>
      </c>
      <c r="AF45" s="95">
        <v>4</v>
      </c>
      <c r="AG45" s="95">
        <v>3</v>
      </c>
      <c r="AH45" s="95">
        <v>4</v>
      </c>
      <c r="AI45" s="95">
        <v>4</v>
      </c>
      <c r="AJ45" s="95">
        <v>4</v>
      </c>
      <c r="AK45" s="95">
        <v>4</v>
      </c>
      <c r="AL45" s="95">
        <v>3</v>
      </c>
      <c r="AM45" s="95">
        <v>0</v>
      </c>
      <c r="AN45" s="95">
        <v>4</v>
      </c>
      <c r="AO45" s="95">
        <v>4</v>
      </c>
      <c r="AP45" s="95">
        <v>4</v>
      </c>
      <c r="AQ45" s="95">
        <v>4</v>
      </c>
      <c r="AR45" s="95">
        <v>3</v>
      </c>
      <c r="AS45" s="95">
        <v>4</v>
      </c>
      <c r="AT45" s="95">
        <v>0</v>
      </c>
      <c r="AU45" s="95">
        <v>4</v>
      </c>
      <c r="AV45" s="95">
        <v>0</v>
      </c>
      <c r="AW45" s="95">
        <v>5</v>
      </c>
      <c r="AX45" s="95">
        <v>3</v>
      </c>
      <c r="AY45" s="95">
        <v>0</v>
      </c>
      <c r="AZ45" s="95">
        <v>4</v>
      </c>
      <c r="BA45" s="95">
        <v>4</v>
      </c>
      <c r="BB45" s="95">
        <v>3</v>
      </c>
      <c r="BC45" s="95">
        <v>5</v>
      </c>
      <c r="BD45" s="95">
        <v>0</v>
      </c>
      <c r="BE45" s="95">
        <v>4</v>
      </c>
      <c r="BF45" s="95">
        <v>2</v>
      </c>
      <c r="BG45" s="95">
        <v>4</v>
      </c>
      <c r="BH45" s="95">
        <v>2</v>
      </c>
      <c r="BI45" s="95">
        <v>0</v>
      </c>
      <c r="BJ45" s="95">
        <v>5</v>
      </c>
      <c r="BK45" s="95">
        <v>4</v>
      </c>
      <c r="BL45" s="95">
        <v>3</v>
      </c>
      <c r="BM45" s="95">
        <v>4</v>
      </c>
      <c r="BN45" s="95">
        <v>4</v>
      </c>
      <c r="BO45" s="95">
        <v>5</v>
      </c>
      <c r="BP45" s="95">
        <v>4</v>
      </c>
    </row>
    <row r="46" spans="1:68" ht="30" x14ac:dyDescent="0.25">
      <c r="A46" s="2" t="s">
        <v>111</v>
      </c>
      <c r="B46" s="65" t="str">
        <f>'Методика оценки (Отч.)'!C262</f>
        <v>Своевременность и полнота представления информации о работе детского сада на родительских собраниях</v>
      </c>
      <c r="C46" s="5" t="s">
        <v>112</v>
      </c>
      <c r="D46" s="95">
        <v>4</v>
      </c>
      <c r="E46" s="95">
        <v>4</v>
      </c>
      <c r="F46" s="95">
        <v>3</v>
      </c>
      <c r="G46" s="95">
        <v>4</v>
      </c>
      <c r="H46" s="95">
        <v>3</v>
      </c>
      <c r="I46" s="95">
        <v>5</v>
      </c>
      <c r="J46" s="95">
        <v>4</v>
      </c>
      <c r="K46" s="95">
        <v>3</v>
      </c>
      <c r="L46" s="101">
        <v>5</v>
      </c>
      <c r="M46" s="95">
        <v>5</v>
      </c>
      <c r="N46" s="95">
        <v>4</v>
      </c>
      <c r="O46" s="95">
        <v>5</v>
      </c>
      <c r="P46" s="95">
        <v>4</v>
      </c>
      <c r="Q46" s="95">
        <v>5</v>
      </c>
      <c r="R46" s="95">
        <v>3</v>
      </c>
      <c r="S46" s="95">
        <v>5</v>
      </c>
      <c r="T46" s="95">
        <v>4</v>
      </c>
      <c r="U46" s="95">
        <v>5</v>
      </c>
      <c r="V46" s="95">
        <v>4</v>
      </c>
      <c r="W46" s="95">
        <v>5</v>
      </c>
      <c r="X46" s="95">
        <v>4</v>
      </c>
      <c r="Y46" s="95">
        <v>5</v>
      </c>
      <c r="Z46" s="95">
        <v>5</v>
      </c>
      <c r="AA46" s="95">
        <v>5</v>
      </c>
      <c r="AB46" s="95">
        <v>4</v>
      </c>
      <c r="AC46" s="95">
        <v>5</v>
      </c>
      <c r="AD46" s="95">
        <v>4</v>
      </c>
      <c r="AE46" s="95">
        <v>5</v>
      </c>
      <c r="AF46" s="95">
        <v>4</v>
      </c>
      <c r="AG46" s="95">
        <v>4</v>
      </c>
      <c r="AH46" s="95">
        <v>4</v>
      </c>
      <c r="AI46" s="95">
        <v>4</v>
      </c>
      <c r="AJ46" s="95">
        <v>4</v>
      </c>
      <c r="AK46" s="95">
        <v>5</v>
      </c>
      <c r="AL46" s="95">
        <v>4</v>
      </c>
      <c r="AM46" s="95">
        <v>4</v>
      </c>
      <c r="AN46" s="95">
        <v>5</v>
      </c>
      <c r="AO46" s="95">
        <v>5</v>
      </c>
      <c r="AP46" s="95">
        <v>4</v>
      </c>
      <c r="AQ46" s="95">
        <v>5</v>
      </c>
      <c r="AR46" s="95">
        <v>2</v>
      </c>
      <c r="AS46" s="95">
        <v>5</v>
      </c>
      <c r="AT46" s="95">
        <v>3</v>
      </c>
      <c r="AU46" s="95">
        <v>4</v>
      </c>
      <c r="AV46" s="95">
        <v>3</v>
      </c>
      <c r="AW46" s="95">
        <v>5</v>
      </c>
      <c r="AX46" s="95">
        <v>5</v>
      </c>
      <c r="AY46" s="95">
        <v>4</v>
      </c>
      <c r="AZ46" s="95">
        <v>4</v>
      </c>
      <c r="BA46" s="95">
        <v>3</v>
      </c>
      <c r="BB46" s="95">
        <v>4</v>
      </c>
      <c r="BC46" s="95">
        <v>5</v>
      </c>
      <c r="BD46" s="95">
        <v>5</v>
      </c>
      <c r="BE46" s="95">
        <v>4</v>
      </c>
      <c r="BF46" s="95">
        <v>3</v>
      </c>
      <c r="BG46" s="95">
        <v>4</v>
      </c>
      <c r="BH46" s="95">
        <v>4</v>
      </c>
      <c r="BI46" s="95">
        <v>4</v>
      </c>
      <c r="BJ46" s="95">
        <v>5</v>
      </c>
      <c r="BK46" s="95">
        <v>4</v>
      </c>
      <c r="BL46" s="95">
        <v>4</v>
      </c>
      <c r="BM46" s="95">
        <v>5</v>
      </c>
      <c r="BN46" s="95">
        <v>4</v>
      </c>
      <c r="BO46" s="95">
        <v>4</v>
      </c>
      <c r="BP46" s="95">
        <v>4</v>
      </c>
    </row>
    <row r="47" spans="1:68" ht="30" x14ac:dyDescent="0.25">
      <c r="A47" s="2" t="s">
        <v>113</v>
      </c>
      <c r="B47" s="65" t="str">
        <f>'Методика оценки (Отч.)'!C268</f>
        <v>Своевременность и полнота представления информации о работе детского сада на информационных стендах</v>
      </c>
      <c r="C47" s="5" t="s">
        <v>114</v>
      </c>
      <c r="D47" s="95">
        <v>4</v>
      </c>
      <c r="E47" s="95">
        <v>4</v>
      </c>
      <c r="F47" s="95">
        <v>3</v>
      </c>
      <c r="G47" s="95">
        <v>4</v>
      </c>
      <c r="H47" s="95">
        <v>4</v>
      </c>
      <c r="I47" s="95">
        <v>4</v>
      </c>
      <c r="J47" s="95">
        <v>4</v>
      </c>
      <c r="K47" s="95">
        <v>4</v>
      </c>
      <c r="L47" s="101">
        <v>5</v>
      </c>
      <c r="M47" s="95">
        <v>5</v>
      </c>
      <c r="N47" s="95">
        <v>4</v>
      </c>
      <c r="O47" s="95">
        <v>5</v>
      </c>
      <c r="P47" s="95">
        <v>5</v>
      </c>
      <c r="Q47" s="95">
        <v>5</v>
      </c>
      <c r="R47" s="95">
        <v>4</v>
      </c>
      <c r="S47" s="95">
        <v>4</v>
      </c>
      <c r="T47" s="95">
        <v>3</v>
      </c>
      <c r="U47" s="95">
        <v>4</v>
      </c>
      <c r="V47" s="95">
        <v>5</v>
      </c>
      <c r="W47" s="95">
        <v>5</v>
      </c>
      <c r="X47" s="95">
        <v>4</v>
      </c>
      <c r="Y47" s="95">
        <v>5</v>
      </c>
      <c r="Z47" s="95">
        <v>5</v>
      </c>
      <c r="AA47" s="95">
        <v>5</v>
      </c>
      <c r="AB47" s="95">
        <v>5</v>
      </c>
      <c r="AC47" s="95">
        <v>5</v>
      </c>
      <c r="AD47" s="95">
        <v>4</v>
      </c>
      <c r="AE47" s="95">
        <v>5</v>
      </c>
      <c r="AF47" s="95">
        <v>4</v>
      </c>
      <c r="AG47" s="95">
        <v>4</v>
      </c>
      <c r="AH47" s="95">
        <v>4</v>
      </c>
      <c r="AI47" s="95">
        <v>4</v>
      </c>
      <c r="AJ47" s="95">
        <v>4</v>
      </c>
      <c r="AK47" s="95">
        <v>5</v>
      </c>
      <c r="AL47" s="95">
        <v>5</v>
      </c>
      <c r="AM47" s="95">
        <v>3</v>
      </c>
      <c r="AN47" s="95">
        <v>5</v>
      </c>
      <c r="AO47" s="95">
        <v>5</v>
      </c>
      <c r="AP47" s="95">
        <v>4</v>
      </c>
      <c r="AQ47" s="95">
        <v>4</v>
      </c>
      <c r="AR47" s="95">
        <v>4</v>
      </c>
      <c r="AS47" s="95">
        <v>4</v>
      </c>
      <c r="AT47" s="95">
        <v>4</v>
      </c>
      <c r="AU47" s="95">
        <v>4</v>
      </c>
      <c r="AV47" s="95">
        <v>3</v>
      </c>
      <c r="AW47" s="95">
        <v>5</v>
      </c>
      <c r="AX47" s="95">
        <v>5</v>
      </c>
      <c r="AY47" s="95">
        <v>4</v>
      </c>
      <c r="AZ47" s="95">
        <v>4</v>
      </c>
      <c r="BA47" s="95">
        <v>4</v>
      </c>
      <c r="BB47" s="95">
        <v>4</v>
      </c>
      <c r="BC47" s="95">
        <v>5</v>
      </c>
      <c r="BD47" s="95">
        <v>5</v>
      </c>
      <c r="BE47" s="95">
        <v>4</v>
      </c>
      <c r="BF47" s="95">
        <v>3</v>
      </c>
      <c r="BG47" s="95">
        <v>0</v>
      </c>
      <c r="BH47" s="95">
        <v>2</v>
      </c>
      <c r="BI47" s="95">
        <v>4</v>
      </c>
      <c r="BJ47" s="95">
        <v>5</v>
      </c>
      <c r="BK47" s="95">
        <v>4</v>
      </c>
      <c r="BL47" s="95">
        <v>3</v>
      </c>
      <c r="BM47" s="95">
        <v>5</v>
      </c>
      <c r="BN47" s="95">
        <v>4</v>
      </c>
      <c r="BO47" s="95">
        <v>4</v>
      </c>
      <c r="BP47" s="95">
        <v>4</v>
      </c>
    </row>
    <row r="48" spans="1:68" ht="30" x14ac:dyDescent="0.25">
      <c r="A48" s="2" t="s">
        <v>115</v>
      </c>
      <c r="B48" s="65" t="str">
        <f>'Методика оценки (Отч.)'!C274</f>
        <v>Своевременность и полнота представления информации на сайте детского сада</v>
      </c>
      <c r="C48" s="5" t="s">
        <v>116</v>
      </c>
      <c r="D48" s="95">
        <v>0</v>
      </c>
      <c r="E48" s="95">
        <v>4</v>
      </c>
      <c r="F48" s="95">
        <v>0</v>
      </c>
      <c r="G48" s="95">
        <v>4</v>
      </c>
      <c r="H48" s="95">
        <v>4</v>
      </c>
      <c r="I48" s="95">
        <v>3</v>
      </c>
      <c r="J48" s="95">
        <v>0</v>
      </c>
      <c r="K48" s="95">
        <v>5</v>
      </c>
      <c r="L48" s="101">
        <v>5</v>
      </c>
      <c r="M48" s="95">
        <v>5</v>
      </c>
      <c r="N48" s="95">
        <v>0</v>
      </c>
      <c r="O48" s="95">
        <v>5</v>
      </c>
      <c r="P48" s="95">
        <v>5</v>
      </c>
      <c r="Q48" s="95">
        <v>5</v>
      </c>
      <c r="R48" s="95">
        <v>4</v>
      </c>
      <c r="S48" s="95">
        <v>4</v>
      </c>
      <c r="T48" s="95">
        <v>0</v>
      </c>
      <c r="U48" s="95">
        <v>4</v>
      </c>
      <c r="V48" s="95">
        <v>0</v>
      </c>
      <c r="W48" s="95">
        <v>5</v>
      </c>
      <c r="X48" s="95">
        <v>5</v>
      </c>
      <c r="Y48" s="95">
        <v>5</v>
      </c>
      <c r="Z48" s="95">
        <v>5</v>
      </c>
      <c r="AA48" s="95">
        <v>5</v>
      </c>
      <c r="AB48" s="95">
        <v>4</v>
      </c>
      <c r="AC48" s="95">
        <v>5</v>
      </c>
      <c r="AD48" s="95">
        <v>4</v>
      </c>
      <c r="AE48" s="95">
        <v>5</v>
      </c>
      <c r="AF48" s="95">
        <v>4</v>
      </c>
      <c r="AG48" s="95">
        <v>4</v>
      </c>
      <c r="AH48" s="95">
        <v>0</v>
      </c>
      <c r="AI48" s="95">
        <v>4</v>
      </c>
      <c r="AJ48" s="95">
        <v>0</v>
      </c>
      <c r="AK48" s="95">
        <v>5</v>
      </c>
      <c r="AL48" s="95">
        <v>0</v>
      </c>
      <c r="AM48" s="95">
        <v>0</v>
      </c>
      <c r="AN48" s="95">
        <v>4</v>
      </c>
      <c r="AO48" s="95">
        <v>0</v>
      </c>
      <c r="AP48" s="95">
        <v>4</v>
      </c>
      <c r="AQ48" s="95">
        <v>0</v>
      </c>
      <c r="AR48" s="95">
        <v>4</v>
      </c>
      <c r="AS48" s="95">
        <v>4</v>
      </c>
      <c r="AT48" s="95">
        <v>4</v>
      </c>
      <c r="AU48" s="95">
        <v>4</v>
      </c>
      <c r="AV48" s="95">
        <v>4</v>
      </c>
      <c r="AW48" s="95">
        <v>5</v>
      </c>
      <c r="AX48" s="95">
        <v>5</v>
      </c>
      <c r="AY48" s="95">
        <v>0</v>
      </c>
      <c r="AZ48" s="95">
        <v>4</v>
      </c>
      <c r="BA48" s="95">
        <v>4</v>
      </c>
      <c r="BB48" s="95">
        <v>4</v>
      </c>
      <c r="BC48" s="95">
        <v>5</v>
      </c>
      <c r="BD48" s="95">
        <v>0</v>
      </c>
      <c r="BE48" s="95">
        <v>5</v>
      </c>
      <c r="BF48" s="95">
        <v>3</v>
      </c>
      <c r="BG48" s="95">
        <v>0</v>
      </c>
      <c r="BH48" s="95">
        <v>2</v>
      </c>
      <c r="BI48" s="95">
        <v>0</v>
      </c>
      <c r="BJ48" s="95">
        <v>5</v>
      </c>
      <c r="BK48" s="95">
        <v>4</v>
      </c>
      <c r="BL48" s="95">
        <v>3</v>
      </c>
      <c r="BM48" s="95">
        <v>5</v>
      </c>
      <c r="BN48" s="95">
        <v>5</v>
      </c>
      <c r="BO48" s="95">
        <v>5</v>
      </c>
      <c r="BP48" s="95">
        <v>4</v>
      </c>
    </row>
    <row r="49" spans="1:68" ht="30" x14ac:dyDescent="0.25">
      <c r="A49" s="2" t="s">
        <v>117</v>
      </c>
      <c r="B49" s="65" t="str">
        <f>'Методика оценки (Отч.)'!C280</f>
        <v>Своевременность и полнота представления информации о здоровье и обучении ребёнка (детей)</v>
      </c>
      <c r="C49" s="5" t="s">
        <v>118</v>
      </c>
      <c r="D49" s="95">
        <v>5</v>
      </c>
      <c r="E49" s="95">
        <v>4</v>
      </c>
      <c r="F49" s="95">
        <v>3</v>
      </c>
      <c r="G49" s="95">
        <v>4</v>
      </c>
      <c r="H49" s="95">
        <v>4</v>
      </c>
      <c r="I49" s="95">
        <v>5</v>
      </c>
      <c r="J49" s="95">
        <v>4</v>
      </c>
      <c r="K49" s="95">
        <v>3</v>
      </c>
      <c r="L49" s="101">
        <v>5</v>
      </c>
      <c r="M49" s="95">
        <v>4</v>
      </c>
      <c r="N49" s="95">
        <v>4</v>
      </c>
      <c r="O49" s="95">
        <v>3</v>
      </c>
      <c r="P49" s="95">
        <v>5</v>
      </c>
      <c r="Q49" s="95">
        <v>5</v>
      </c>
      <c r="R49" s="95">
        <v>3</v>
      </c>
      <c r="S49" s="95">
        <v>3</v>
      </c>
      <c r="T49" s="95">
        <v>4</v>
      </c>
      <c r="U49" s="95">
        <v>5</v>
      </c>
      <c r="V49" s="95">
        <v>4</v>
      </c>
      <c r="W49" s="95">
        <v>5</v>
      </c>
      <c r="X49" s="95">
        <v>5</v>
      </c>
      <c r="Y49" s="95">
        <v>5</v>
      </c>
      <c r="Z49" s="95">
        <v>4</v>
      </c>
      <c r="AA49" s="95">
        <v>5</v>
      </c>
      <c r="AB49" s="95">
        <v>4</v>
      </c>
      <c r="AC49" s="95">
        <v>4</v>
      </c>
      <c r="AD49" s="95">
        <v>5</v>
      </c>
      <c r="AE49" s="95">
        <v>5</v>
      </c>
      <c r="AF49" s="95">
        <v>4</v>
      </c>
      <c r="AG49" s="95">
        <v>4</v>
      </c>
      <c r="AH49" s="95">
        <v>4</v>
      </c>
      <c r="AI49" s="95">
        <v>4</v>
      </c>
      <c r="AJ49" s="95">
        <v>3</v>
      </c>
      <c r="AK49" s="95">
        <v>4</v>
      </c>
      <c r="AL49" s="95">
        <v>3</v>
      </c>
      <c r="AM49" s="95">
        <v>4</v>
      </c>
      <c r="AN49" s="95">
        <v>5</v>
      </c>
      <c r="AO49" s="95">
        <v>5</v>
      </c>
      <c r="AP49" s="95">
        <v>5</v>
      </c>
      <c r="AQ49" s="95">
        <v>5</v>
      </c>
      <c r="AR49" s="95">
        <v>3</v>
      </c>
      <c r="AS49" s="95">
        <v>5</v>
      </c>
      <c r="AT49" s="95">
        <v>4</v>
      </c>
      <c r="AU49" s="95">
        <v>5</v>
      </c>
      <c r="AV49" s="95">
        <v>3</v>
      </c>
      <c r="AW49" s="95">
        <v>5</v>
      </c>
      <c r="AX49" s="95">
        <v>5</v>
      </c>
      <c r="AY49" s="95">
        <v>4</v>
      </c>
      <c r="AZ49" s="95">
        <v>4</v>
      </c>
      <c r="BA49" s="95">
        <v>4</v>
      </c>
      <c r="BB49" s="95">
        <v>4</v>
      </c>
      <c r="BC49" s="95">
        <v>5</v>
      </c>
      <c r="BD49" s="95">
        <v>5</v>
      </c>
      <c r="BE49" s="95">
        <v>4</v>
      </c>
      <c r="BF49" s="95">
        <v>3</v>
      </c>
      <c r="BG49" s="95">
        <v>4</v>
      </c>
      <c r="BH49" s="95">
        <v>2</v>
      </c>
      <c r="BI49" s="95">
        <v>4</v>
      </c>
      <c r="BJ49" s="95">
        <v>5</v>
      </c>
      <c r="BK49" s="95">
        <v>4</v>
      </c>
      <c r="BL49" s="95">
        <v>3</v>
      </c>
      <c r="BM49" s="95">
        <v>5</v>
      </c>
      <c r="BN49" s="95">
        <v>4</v>
      </c>
      <c r="BO49" s="95">
        <v>5</v>
      </c>
      <c r="BP49" s="95">
        <v>4</v>
      </c>
    </row>
    <row r="50" spans="1:68" ht="30" x14ac:dyDescent="0.25">
      <c r="A50" s="2" t="s">
        <v>120</v>
      </c>
      <c r="B50" s="65" t="str">
        <f>'Методика оценки (Отч.)'!C288</f>
        <v>Качество работы заведующей и заместителей заведующей</v>
      </c>
      <c r="C50" s="5" t="s">
        <v>119</v>
      </c>
      <c r="D50" s="95">
        <v>5</v>
      </c>
      <c r="E50" s="95">
        <v>4</v>
      </c>
      <c r="F50" s="95">
        <v>3</v>
      </c>
      <c r="G50" s="95">
        <v>5</v>
      </c>
      <c r="H50" s="95">
        <v>5</v>
      </c>
      <c r="I50" s="95">
        <v>5</v>
      </c>
      <c r="J50" s="95">
        <v>4</v>
      </c>
      <c r="K50" s="95">
        <v>5</v>
      </c>
      <c r="L50" s="101">
        <v>5</v>
      </c>
      <c r="M50" s="95">
        <v>4</v>
      </c>
      <c r="N50" s="95">
        <v>4</v>
      </c>
      <c r="O50" s="95">
        <v>4</v>
      </c>
      <c r="P50" s="95">
        <v>5</v>
      </c>
      <c r="Q50" s="95">
        <v>5</v>
      </c>
      <c r="R50" s="95">
        <v>3</v>
      </c>
      <c r="S50" s="95">
        <v>5</v>
      </c>
      <c r="T50" s="95">
        <v>4</v>
      </c>
      <c r="U50" s="95">
        <v>4</v>
      </c>
      <c r="V50" s="95">
        <v>5</v>
      </c>
      <c r="W50" s="95">
        <v>5</v>
      </c>
      <c r="X50" s="95">
        <v>5</v>
      </c>
      <c r="Y50" s="95">
        <v>5</v>
      </c>
      <c r="Z50" s="95">
        <v>5</v>
      </c>
      <c r="AA50" s="95">
        <v>5</v>
      </c>
      <c r="AB50" s="95">
        <v>5</v>
      </c>
      <c r="AC50" s="95">
        <v>5</v>
      </c>
      <c r="AD50" s="95">
        <v>5</v>
      </c>
      <c r="AE50" s="95">
        <v>5</v>
      </c>
      <c r="AF50" s="95">
        <v>4</v>
      </c>
      <c r="AG50" s="95">
        <v>3</v>
      </c>
      <c r="AH50" s="95">
        <v>4</v>
      </c>
      <c r="AI50" s="95">
        <v>4</v>
      </c>
      <c r="AJ50" s="95">
        <v>5</v>
      </c>
      <c r="AK50" s="95">
        <v>5</v>
      </c>
      <c r="AL50" s="95">
        <v>5</v>
      </c>
      <c r="AM50" s="95">
        <v>4</v>
      </c>
      <c r="AN50" s="95">
        <v>5</v>
      </c>
      <c r="AO50" s="95">
        <v>5</v>
      </c>
      <c r="AP50" s="95">
        <v>4</v>
      </c>
      <c r="AQ50" s="95">
        <v>5</v>
      </c>
      <c r="AR50" s="95">
        <v>4</v>
      </c>
      <c r="AS50" s="95">
        <v>4</v>
      </c>
      <c r="AT50" s="95">
        <v>3</v>
      </c>
      <c r="AU50" s="95">
        <v>5</v>
      </c>
      <c r="AV50" s="95">
        <v>3</v>
      </c>
      <c r="AW50" s="95">
        <v>5</v>
      </c>
      <c r="AX50" s="95">
        <v>5</v>
      </c>
      <c r="AY50" s="95">
        <v>4</v>
      </c>
      <c r="AZ50" s="95">
        <v>4</v>
      </c>
      <c r="BA50" s="95">
        <v>5</v>
      </c>
      <c r="BB50" s="95">
        <v>4</v>
      </c>
      <c r="BC50" s="95">
        <v>5</v>
      </c>
      <c r="BD50" s="95">
        <v>5</v>
      </c>
      <c r="BE50" s="95">
        <v>5</v>
      </c>
      <c r="BF50" s="95">
        <v>4</v>
      </c>
      <c r="BG50" s="95">
        <v>4</v>
      </c>
      <c r="BH50" s="95">
        <v>4</v>
      </c>
      <c r="BI50" s="95">
        <v>5</v>
      </c>
      <c r="BJ50" s="95">
        <v>5</v>
      </c>
      <c r="BK50" s="95">
        <v>4</v>
      </c>
      <c r="BL50" s="95">
        <v>3</v>
      </c>
      <c r="BM50" s="95">
        <v>5</v>
      </c>
      <c r="BN50" s="95">
        <v>5</v>
      </c>
      <c r="BO50" s="95">
        <v>5</v>
      </c>
      <c r="BP50" s="95">
        <v>4</v>
      </c>
    </row>
    <row r="51" spans="1:68" ht="30" x14ac:dyDescent="0.25">
      <c r="A51" s="2" t="s">
        <v>121</v>
      </c>
      <c r="B51" s="65" t="str">
        <f>'Методика оценки (Отч.)'!C294</f>
        <v>Качество работы родительского совета, наблюдательного совета и др.</v>
      </c>
      <c r="C51" s="5" t="s">
        <v>125</v>
      </c>
      <c r="D51" s="95">
        <v>5</v>
      </c>
      <c r="E51" s="95">
        <v>4</v>
      </c>
      <c r="F51" s="95">
        <v>3</v>
      </c>
      <c r="G51" s="95">
        <v>5</v>
      </c>
      <c r="H51" s="95">
        <v>5</v>
      </c>
      <c r="I51" s="95">
        <v>5</v>
      </c>
      <c r="J51" s="95">
        <v>4</v>
      </c>
      <c r="K51" s="95">
        <v>5</v>
      </c>
      <c r="L51" s="101">
        <v>5</v>
      </c>
      <c r="M51" s="95">
        <v>4</v>
      </c>
      <c r="N51" s="95">
        <v>4</v>
      </c>
      <c r="O51" s="95">
        <v>3</v>
      </c>
      <c r="P51" s="95">
        <v>5</v>
      </c>
      <c r="Q51" s="95">
        <v>5</v>
      </c>
      <c r="R51" s="95">
        <v>3</v>
      </c>
      <c r="S51" s="95">
        <v>4</v>
      </c>
      <c r="T51" s="95">
        <v>3</v>
      </c>
      <c r="U51" s="95">
        <v>4</v>
      </c>
      <c r="V51" s="95">
        <v>4</v>
      </c>
      <c r="W51" s="95">
        <v>5</v>
      </c>
      <c r="X51" s="95">
        <v>5</v>
      </c>
      <c r="Y51" s="95">
        <v>5</v>
      </c>
      <c r="Z51" s="95">
        <v>4</v>
      </c>
      <c r="AA51" s="95">
        <v>5</v>
      </c>
      <c r="AB51" s="95">
        <v>4</v>
      </c>
      <c r="AC51" s="95">
        <v>5</v>
      </c>
      <c r="AD51" s="95">
        <v>5</v>
      </c>
      <c r="AE51" s="95">
        <v>5</v>
      </c>
      <c r="AF51" s="95">
        <v>4</v>
      </c>
      <c r="AG51" s="95">
        <v>4</v>
      </c>
      <c r="AH51" s="95">
        <v>4</v>
      </c>
      <c r="AI51" s="95">
        <v>4</v>
      </c>
      <c r="AJ51" s="95">
        <v>4</v>
      </c>
      <c r="AK51" s="95">
        <v>4</v>
      </c>
      <c r="AL51" s="95">
        <v>3</v>
      </c>
      <c r="AM51" s="95">
        <v>4</v>
      </c>
      <c r="AN51" s="95">
        <v>4</v>
      </c>
      <c r="AO51" s="95">
        <v>4</v>
      </c>
      <c r="AP51" s="95">
        <v>4</v>
      </c>
      <c r="AQ51" s="95">
        <v>5</v>
      </c>
      <c r="AR51" s="95">
        <v>3</v>
      </c>
      <c r="AS51" s="95">
        <v>4</v>
      </c>
      <c r="AT51" s="95">
        <v>3</v>
      </c>
      <c r="AU51" s="95">
        <v>4</v>
      </c>
      <c r="AV51" s="95">
        <v>3</v>
      </c>
      <c r="AW51" s="95">
        <v>5</v>
      </c>
      <c r="AX51" s="95">
        <v>5</v>
      </c>
      <c r="AY51" s="95">
        <v>4</v>
      </c>
      <c r="AZ51" s="95">
        <v>3</v>
      </c>
      <c r="BA51" s="95">
        <v>4</v>
      </c>
      <c r="BB51" s="95">
        <v>3</v>
      </c>
      <c r="BC51" s="95">
        <v>5</v>
      </c>
      <c r="BD51" s="95">
        <v>5</v>
      </c>
      <c r="BE51" s="95">
        <v>5</v>
      </c>
      <c r="BF51" s="95">
        <v>3</v>
      </c>
      <c r="BG51" s="95">
        <v>4</v>
      </c>
      <c r="BH51" s="95">
        <v>2</v>
      </c>
      <c r="BI51" s="95">
        <v>4</v>
      </c>
      <c r="BJ51" s="95">
        <v>5</v>
      </c>
      <c r="BK51" s="95">
        <v>4</v>
      </c>
      <c r="BL51" s="95">
        <v>3</v>
      </c>
      <c r="BM51" s="95">
        <v>5</v>
      </c>
      <c r="BN51" s="95">
        <v>5</v>
      </c>
      <c r="BO51" s="95">
        <v>5</v>
      </c>
      <c r="BP51" s="95">
        <v>4</v>
      </c>
    </row>
    <row r="52" spans="1:68" ht="30" x14ac:dyDescent="0.25">
      <c r="A52" s="2" t="s">
        <v>122</v>
      </c>
      <c r="B52" s="65" t="str">
        <f>'Методика оценки (Отч.)'!C300</f>
        <v>Качество взаимодействия родительского комитета с заведующей</v>
      </c>
      <c r="C52" s="5" t="s">
        <v>126</v>
      </c>
      <c r="D52" s="95">
        <v>4</v>
      </c>
      <c r="E52" s="95">
        <v>4</v>
      </c>
      <c r="F52" s="95">
        <v>3</v>
      </c>
      <c r="G52" s="95">
        <v>5</v>
      </c>
      <c r="H52" s="95">
        <v>4</v>
      </c>
      <c r="I52" s="95">
        <v>5</v>
      </c>
      <c r="J52" s="95">
        <v>4</v>
      </c>
      <c r="K52" s="95">
        <v>4</v>
      </c>
      <c r="L52" s="101">
        <v>5</v>
      </c>
      <c r="M52" s="95">
        <v>5</v>
      </c>
      <c r="N52" s="95">
        <v>4</v>
      </c>
      <c r="O52" s="95">
        <v>3</v>
      </c>
      <c r="P52" s="95">
        <v>5</v>
      </c>
      <c r="Q52" s="95">
        <v>5</v>
      </c>
      <c r="R52" s="95">
        <v>3</v>
      </c>
      <c r="S52" s="95">
        <v>4</v>
      </c>
      <c r="T52" s="95">
        <v>3</v>
      </c>
      <c r="U52" s="95">
        <v>5</v>
      </c>
      <c r="V52" s="95">
        <v>4</v>
      </c>
      <c r="W52" s="95">
        <v>5</v>
      </c>
      <c r="X52" s="95">
        <v>5</v>
      </c>
      <c r="Y52" s="95">
        <v>5</v>
      </c>
      <c r="Z52" s="95">
        <v>5</v>
      </c>
      <c r="AA52" s="95">
        <v>5</v>
      </c>
      <c r="AB52" s="95">
        <v>4</v>
      </c>
      <c r="AC52" s="95">
        <v>5</v>
      </c>
      <c r="AD52" s="95">
        <v>5</v>
      </c>
      <c r="AE52" s="95">
        <v>5</v>
      </c>
      <c r="AF52" s="95">
        <v>4</v>
      </c>
      <c r="AG52" s="95">
        <v>4</v>
      </c>
      <c r="AH52" s="95">
        <v>5</v>
      </c>
      <c r="AI52" s="95">
        <v>4</v>
      </c>
      <c r="AJ52" s="95">
        <v>4</v>
      </c>
      <c r="AK52" s="95">
        <v>4</v>
      </c>
      <c r="AL52" s="95">
        <v>4</v>
      </c>
      <c r="AM52" s="95">
        <v>4</v>
      </c>
      <c r="AN52" s="95">
        <v>5</v>
      </c>
      <c r="AO52" s="95">
        <v>4</v>
      </c>
      <c r="AP52" s="95">
        <v>4</v>
      </c>
      <c r="AQ52" s="95">
        <v>5</v>
      </c>
      <c r="AR52" s="95">
        <v>4</v>
      </c>
      <c r="AS52" s="95">
        <v>4</v>
      </c>
      <c r="AT52" s="95">
        <v>3</v>
      </c>
      <c r="AU52" s="95">
        <v>5</v>
      </c>
      <c r="AV52" s="95">
        <v>3</v>
      </c>
      <c r="AW52" s="95">
        <v>5</v>
      </c>
      <c r="AX52" s="95">
        <v>5</v>
      </c>
      <c r="AY52" s="95">
        <v>4</v>
      </c>
      <c r="AZ52" s="95">
        <v>4</v>
      </c>
      <c r="BA52" s="95">
        <v>5</v>
      </c>
      <c r="BB52" s="95">
        <v>3</v>
      </c>
      <c r="BC52" s="95">
        <v>5</v>
      </c>
      <c r="BD52" s="95">
        <v>5</v>
      </c>
      <c r="BE52" s="95">
        <v>5</v>
      </c>
      <c r="BF52" s="95">
        <v>3</v>
      </c>
      <c r="BG52" s="95">
        <v>4</v>
      </c>
      <c r="BH52" s="95">
        <v>2</v>
      </c>
      <c r="BI52" s="95">
        <v>4</v>
      </c>
      <c r="BJ52" s="95">
        <v>5</v>
      </c>
      <c r="BK52" s="95">
        <v>4</v>
      </c>
      <c r="BL52" s="95">
        <v>3</v>
      </c>
      <c r="BM52" s="95">
        <v>5</v>
      </c>
      <c r="BN52" s="95">
        <v>4</v>
      </c>
      <c r="BO52" s="95">
        <v>5</v>
      </c>
      <c r="BP52" s="95">
        <v>4</v>
      </c>
    </row>
    <row r="53" spans="1:68" x14ac:dyDescent="0.25">
      <c r="A53" s="2" t="s">
        <v>123</v>
      </c>
      <c r="B53" s="65" t="str">
        <f>'Методика оценки (Отч.)'!C306</f>
        <v>Удобство организации записи ребёнка в детский сад</v>
      </c>
      <c r="C53" s="5" t="s">
        <v>127</v>
      </c>
      <c r="D53" s="95">
        <v>5</v>
      </c>
      <c r="E53" s="95">
        <v>4</v>
      </c>
      <c r="F53" s="95">
        <v>3</v>
      </c>
      <c r="G53" s="95">
        <v>5</v>
      </c>
      <c r="H53" s="95">
        <v>4</v>
      </c>
      <c r="I53" s="95">
        <v>3</v>
      </c>
      <c r="J53" s="95">
        <v>4</v>
      </c>
      <c r="K53" s="95">
        <v>5</v>
      </c>
      <c r="L53" s="101">
        <v>4</v>
      </c>
      <c r="M53" s="95">
        <v>4</v>
      </c>
      <c r="N53" s="95">
        <v>3</v>
      </c>
      <c r="O53" s="95">
        <v>4</v>
      </c>
      <c r="P53" s="95">
        <v>4</v>
      </c>
      <c r="Q53" s="95">
        <v>5</v>
      </c>
      <c r="R53" s="95">
        <v>3</v>
      </c>
      <c r="S53" s="95">
        <v>4</v>
      </c>
      <c r="T53" s="95">
        <v>3</v>
      </c>
      <c r="U53" s="95">
        <v>4</v>
      </c>
      <c r="V53" s="95">
        <v>4</v>
      </c>
      <c r="W53" s="95">
        <v>5</v>
      </c>
      <c r="X53" s="95">
        <v>4</v>
      </c>
      <c r="Y53" s="95">
        <v>4</v>
      </c>
      <c r="Z53" s="95">
        <v>3</v>
      </c>
      <c r="AA53" s="95">
        <v>4</v>
      </c>
      <c r="AB53" s="95">
        <v>4</v>
      </c>
      <c r="AC53" s="95">
        <v>4</v>
      </c>
      <c r="AD53" s="95">
        <v>5</v>
      </c>
      <c r="AE53" s="95">
        <v>5</v>
      </c>
      <c r="AF53" s="95">
        <v>4</v>
      </c>
      <c r="AG53" s="95">
        <v>3</v>
      </c>
      <c r="AH53" s="95">
        <v>3</v>
      </c>
      <c r="AI53" s="95">
        <v>4</v>
      </c>
      <c r="AJ53" s="95">
        <v>4</v>
      </c>
      <c r="AK53" s="95">
        <v>4</v>
      </c>
      <c r="AL53" s="95">
        <v>4</v>
      </c>
      <c r="AM53" s="95">
        <v>3</v>
      </c>
      <c r="AN53" s="95">
        <v>5</v>
      </c>
      <c r="AO53" s="95">
        <v>4</v>
      </c>
      <c r="AP53" s="95">
        <v>4</v>
      </c>
      <c r="AQ53" s="95">
        <v>5</v>
      </c>
      <c r="AR53" s="95">
        <v>2</v>
      </c>
      <c r="AS53" s="95">
        <v>5</v>
      </c>
      <c r="AT53" s="95">
        <v>3</v>
      </c>
      <c r="AU53" s="95">
        <v>4</v>
      </c>
      <c r="AV53" s="95">
        <v>4</v>
      </c>
      <c r="AW53" s="95">
        <v>5</v>
      </c>
      <c r="AX53" s="95">
        <v>4</v>
      </c>
      <c r="AY53" s="95">
        <v>2</v>
      </c>
      <c r="AZ53" s="95">
        <v>4</v>
      </c>
      <c r="BA53" s="95">
        <v>3</v>
      </c>
      <c r="BB53" s="95">
        <v>3</v>
      </c>
      <c r="BC53" s="95">
        <v>4</v>
      </c>
      <c r="BD53" s="95">
        <v>4</v>
      </c>
      <c r="BE53" s="95">
        <v>5</v>
      </c>
      <c r="BF53" s="95">
        <v>2</v>
      </c>
      <c r="BG53" s="95">
        <v>4</v>
      </c>
      <c r="BH53" s="95">
        <v>2</v>
      </c>
      <c r="BI53" s="95">
        <v>4</v>
      </c>
      <c r="BJ53" s="95">
        <v>5</v>
      </c>
      <c r="BK53" s="95">
        <v>4</v>
      </c>
      <c r="BL53" s="95">
        <v>3</v>
      </c>
      <c r="BM53" s="95">
        <v>5</v>
      </c>
      <c r="BN53" s="95">
        <v>4</v>
      </c>
      <c r="BO53" s="95">
        <v>5</v>
      </c>
      <c r="BP53" s="95">
        <v>4</v>
      </c>
    </row>
    <row r="54" spans="1:68" x14ac:dyDescent="0.25">
      <c r="A54" s="2" t="s">
        <v>124</v>
      </c>
      <c r="B54" s="65" t="str">
        <f>'Методика оценки (Отч.)'!C312</f>
        <v>Реакция администрации ДОУ на жалобы родителей</v>
      </c>
      <c r="C54" s="5" t="s">
        <v>128</v>
      </c>
      <c r="D54" s="95">
        <v>4</v>
      </c>
      <c r="E54" s="95">
        <v>4</v>
      </c>
      <c r="F54" s="95">
        <v>3</v>
      </c>
      <c r="G54" s="95">
        <v>4</v>
      </c>
      <c r="H54" s="95">
        <v>3</v>
      </c>
      <c r="I54" s="95">
        <v>5</v>
      </c>
      <c r="J54" s="95">
        <v>4</v>
      </c>
      <c r="K54" s="95">
        <v>5</v>
      </c>
      <c r="L54" s="101">
        <v>4</v>
      </c>
      <c r="M54" s="95">
        <v>5</v>
      </c>
      <c r="N54" s="95">
        <v>4</v>
      </c>
      <c r="O54" s="95">
        <v>4</v>
      </c>
      <c r="P54" s="95">
        <v>5</v>
      </c>
      <c r="Q54" s="95">
        <v>0</v>
      </c>
      <c r="R54" s="95">
        <v>4</v>
      </c>
      <c r="S54" s="95">
        <v>5</v>
      </c>
      <c r="T54" s="95">
        <v>4</v>
      </c>
      <c r="U54" s="95">
        <v>4</v>
      </c>
      <c r="V54" s="95">
        <v>5</v>
      </c>
      <c r="W54" s="95">
        <v>5</v>
      </c>
      <c r="X54" s="95">
        <v>5</v>
      </c>
      <c r="Y54" s="95">
        <v>5</v>
      </c>
      <c r="Z54" s="95">
        <v>3</v>
      </c>
      <c r="AA54" s="95">
        <v>5</v>
      </c>
      <c r="AB54" s="95">
        <v>4</v>
      </c>
      <c r="AC54" s="95">
        <v>4</v>
      </c>
      <c r="AD54" s="95">
        <v>0</v>
      </c>
      <c r="AE54" s="95">
        <v>5</v>
      </c>
      <c r="AF54" s="95">
        <v>4</v>
      </c>
      <c r="AG54" s="95">
        <v>2</v>
      </c>
      <c r="AH54" s="95">
        <v>4</v>
      </c>
      <c r="AI54" s="95">
        <v>4</v>
      </c>
      <c r="AJ54" s="95">
        <v>4</v>
      </c>
      <c r="AK54" s="95">
        <v>5</v>
      </c>
      <c r="AL54" s="95">
        <v>4</v>
      </c>
      <c r="AM54" s="95">
        <v>4</v>
      </c>
      <c r="AN54" s="95">
        <v>5</v>
      </c>
      <c r="AO54" s="95">
        <v>5</v>
      </c>
      <c r="AP54" s="95">
        <v>3</v>
      </c>
      <c r="AQ54" s="95">
        <v>5</v>
      </c>
      <c r="AR54" s="95">
        <v>0</v>
      </c>
      <c r="AS54" s="95">
        <v>5</v>
      </c>
      <c r="AT54" s="95">
        <v>4</v>
      </c>
      <c r="AU54" s="95">
        <v>3</v>
      </c>
      <c r="AV54" s="95">
        <v>3</v>
      </c>
      <c r="AW54" s="95">
        <v>5</v>
      </c>
      <c r="AX54" s="95">
        <v>5</v>
      </c>
      <c r="AY54" s="95">
        <v>4</v>
      </c>
      <c r="AZ54" s="95">
        <v>3</v>
      </c>
      <c r="BA54" s="95">
        <v>5</v>
      </c>
      <c r="BB54" s="95">
        <v>4</v>
      </c>
      <c r="BC54" s="95">
        <v>4</v>
      </c>
      <c r="BD54" s="95">
        <v>5</v>
      </c>
      <c r="BE54" s="95">
        <v>4</v>
      </c>
      <c r="BF54" s="95">
        <v>3</v>
      </c>
      <c r="BG54" s="95">
        <v>4</v>
      </c>
      <c r="BH54" s="95">
        <v>2</v>
      </c>
      <c r="BI54" s="95">
        <v>3</v>
      </c>
      <c r="BJ54" s="95">
        <v>4</v>
      </c>
      <c r="BK54" s="95">
        <v>4</v>
      </c>
      <c r="BL54" s="95">
        <v>3</v>
      </c>
      <c r="BM54" s="95">
        <v>5</v>
      </c>
      <c r="BN54" s="95">
        <v>4</v>
      </c>
      <c r="BO54" s="95">
        <v>4</v>
      </c>
      <c r="BP54" s="95">
        <v>4</v>
      </c>
    </row>
    <row r="156" spans="13:14" x14ac:dyDescent="0.25">
      <c r="M156" s="97" t="s">
        <v>39</v>
      </c>
      <c r="N156" s="97" t="s">
        <v>40</v>
      </c>
    </row>
    <row r="157" spans="13:14" ht="165" x14ac:dyDescent="0.25">
      <c r="M157" s="94" t="s">
        <v>23</v>
      </c>
      <c r="N157" s="94" t="s">
        <v>31</v>
      </c>
    </row>
    <row r="158" spans="13:14" ht="165" x14ac:dyDescent="0.25">
      <c r="M158" s="94" t="s">
        <v>24</v>
      </c>
      <c r="N158" s="94" t="s">
        <v>32</v>
      </c>
    </row>
    <row r="159" spans="13:14" ht="165" x14ac:dyDescent="0.25">
      <c r="M159" s="94" t="s">
        <v>25</v>
      </c>
      <c r="N159" s="94" t="s">
        <v>33</v>
      </c>
    </row>
    <row r="160" spans="13:14" ht="165" x14ac:dyDescent="0.25">
      <c r="M160" s="94" t="s">
        <v>26</v>
      </c>
      <c r="N160" s="94" t="s">
        <v>34</v>
      </c>
    </row>
    <row r="161" spans="13:14" ht="165" x14ac:dyDescent="0.25">
      <c r="M161" s="94" t="s">
        <v>27</v>
      </c>
      <c r="N161" s="94" t="s">
        <v>35</v>
      </c>
    </row>
    <row r="162" spans="13:14" ht="165" x14ac:dyDescent="0.25">
      <c r="M162" s="94" t="s">
        <v>28</v>
      </c>
      <c r="N162" s="94" t="s">
        <v>36</v>
      </c>
    </row>
    <row r="163" spans="13:14" ht="165" x14ac:dyDescent="0.25">
      <c r="M163" s="94" t="s">
        <v>29</v>
      </c>
      <c r="N163" s="94" t="s">
        <v>37</v>
      </c>
    </row>
    <row r="164" spans="13:14" ht="150" x14ac:dyDescent="0.25">
      <c r="M164" s="94" t="s">
        <v>30</v>
      </c>
      <c r="N164" s="94" t="s">
        <v>38</v>
      </c>
    </row>
  </sheetData>
  <autoFilter ref="A5:K5"/>
  <mergeCells count="1">
    <mergeCell ref="D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outlinePr summaryBelow="0" summaryRight="0"/>
  </sheetPr>
  <dimension ref="A1:BP71"/>
  <sheetViews>
    <sheetView zoomScale="80" zoomScaleNormal="80" workbookViewId="0">
      <selection activeCell="B44" sqref="A44:B44"/>
    </sheetView>
  </sheetViews>
  <sheetFormatPr defaultColWidth="9.140625" defaultRowHeight="15" outlineLevelRow="1" x14ac:dyDescent="0.25"/>
  <cols>
    <col min="1" max="1" width="10" style="79" bestFit="1" customWidth="1"/>
    <col min="2" max="2" width="103.7109375" style="79" bestFit="1" customWidth="1"/>
    <col min="3" max="3" width="10.5703125" style="63" bestFit="1" customWidth="1"/>
    <col min="4" max="4" width="9.42578125" style="63" bestFit="1" customWidth="1"/>
    <col min="5" max="68" width="7.28515625" style="84" customWidth="1"/>
    <col min="69" max="16384" width="9.140625" style="70"/>
  </cols>
  <sheetData>
    <row r="1" spans="1:68" x14ac:dyDescent="0.25">
      <c r="A1" s="68"/>
      <c r="B1" s="68"/>
      <c r="C1" s="57"/>
      <c r="D1" s="57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</row>
    <row r="3" spans="1:68" s="99" customFormat="1" ht="28.5" x14ac:dyDescent="0.25">
      <c r="A3" s="98" t="s">
        <v>0</v>
      </c>
      <c r="B3" s="98" t="s">
        <v>20</v>
      </c>
      <c r="C3" s="98" t="s">
        <v>21</v>
      </c>
      <c r="D3" s="98">
        <f>'ИД Шатой'!D4</f>
        <v>1</v>
      </c>
      <c r="E3" s="98">
        <f>'ИД Шатой'!E4</f>
        <v>2</v>
      </c>
      <c r="F3" s="98">
        <f>'ИД Шатой'!F4</f>
        <v>3</v>
      </c>
      <c r="G3" s="98">
        <f>'ИД Шатой'!G4</f>
        <v>4</v>
      </c>
      <c r="H3" s="98">
        <f>'ИД Шатой'!H4</f>
        <v>5</v>
      </c>
      <c r="I3" s="98">
        <f>'ИД Шатой'!I4</f>
        <v>6</v>
      </c>
      <c r="J3" s="98">
        <f>'ИД Шатой'!J4</f>
        <v>7</v>
      </c>
      <c r="K3" s="98">
        <f>'ИД Шатой'!K4</f>
        <v>8</v>
      </c>
      <c r="L3" s="98">
        <f>'ИД Шатой'!L4</f>
        <v>9</v>
      </c>
      <c r="M3" s="98">
        <f>'ИД Шатой'!M4</f>
        <v>10</v>
      </c>
      <c r="N3" s="98">
        <f>'ИД Шатой'!N4</f>
        <v>11</v>
      </c>
      <c r="O3" s="98">
        <f>'ИД Шатой'!O4</f>
        <v>12</v>
      </c>
      <c r="P3" s="98">
        <f>'ИД Шатой'!P4</f>
        <v>13</v>
      </c>
      <c r="Q3" s="98">
        <f>'ИД Шатой'!Q4</f>
        <v>14</v>
      </c>
      <c r="R3" s="98">
        <f>'ИД Шатой'!R4</f>
        <v>15</v>
      </c>
      <c r="S3" s="98">
        <f>'ИД Шатой'!S4</f>
        <v>16</v>
      </c>
      <c r="T3" s="98">
        <f>'ИД Шатой'!T4</f>
        <v>17</v>
      </c>
      <c r="U3" s="98">
        <f>'ИД Шатой'!U4</f>
        <v>18</v>
      </c>
      <c r="V3" s="98">
        <f>'ИД Шатой'!V4</f>
        <v>19</v>
      </c>
      <c r="W3" s="98">
        <f>'ИД Шатой'!W4</f>
        <v>20</v>
      </c>
      <c r="X3" s="98">
        <f>'ИД Шатой'!X4</f>
        <v>21</v>
      </c>
      <c r="Y3" s="98">
        <f>'ИД Шатой'!Y4</f>
        <v>22</v>
      </c>
      <c r="Z3" s="98">
        <f>'ИД Шатой'!Z4</f>
        <v>23</v>
      </c>
      <c r="AA3" s="98">
        <f>'ИД Шатой'!AA4</f>
        <v>24</v>
      </c>
      <c r="AB3" s="98">
        <f>'ИД Шатой'!AB4</f>
        <v>25</v>
      </c>
      <c r="AC3" s="98">
        <f>'ИД Шатой'!AC4</f>
        <v>26</v>
      </c>
      <c r="AD3" s="98">
        <f>'ИД Шатой'!AD4</f>
        <v>27</v>
      </c>
      <c r="AE3" s="98">
        <f>'ИД Шатой'!AE4</f>
        <v>28</v>
      </c>
      <c r="AF3" s="98">
        <f>'ИД Шатой'!AF4</f>
        <v>29</v>
      </c>
      <c r="AG3" s="98">
        <f>'ИД Шатой'!AG4</f>
        <v>30</v>
      </c>
      <c r="AH3" s="98">
        <f>'ИД Шатой'!AH4</f>
        <v>31</v>
      </c>
      <c r="AI3" s="98">
        <f>'ИД Шатой'!AI4</f>
        <v>32</v>
      </c>
      <c r="AJ3" s="98">
        <f>'ИД Шатой'!AJ4</f>
        <v>33</v>
      </c>
      <c r="AK3" s="98">
        <f>'ИД Шатой'!AK4</f>
        <v>34</v>
      </c>
      <c r="AL3" s="98">
        <f>'ИД Шатой'!AL4</f>
        <v>35</v>
      </c>
      <c r="AM3" s="98">
        <f>'ИД Шатой'!AM4</f>
        <v>36</v>
      </c>
      <c r="AN3" s="98">
        <f>'ИД Шатой'!AN4</f>
        <v>37</v>
      </c>
      <c r="AO3" s="98">
        <f>'ИД Шатой'!AO4</f>
        <v>38</v>
      </c>
      <c r="AP3" s="98">
        <f>'ИД Шатой'!AP4</f>
        <v>39</v>
      </c>
      <c r="AQ3" s="98">
        <f>'ИД Шатой'!AQ4</f>
        <v>40</v>
      </c>
      <c r="AR3" s="98">
        <f>'ИД Шатой'!AR4</f>
        <v>41</v>
      </c>
      <c r="AS3" s="98">
        <f>'ИД Шатой'!AS4</f>
        <v>42</v>
      </c>
      <c r="AT3" s="98">
        <f>'ИД Шатой'!AT4</f>
        <v>43</v>
      </c>
      <c r="AU3" s="98">
        <f>'ИД Шатой'!AU4</f>
        <v>44</v>
      </c>
      <c r="AV3" s="98">
        <f>'ИД Шатой'!AV4</f>
        <v>45</v>
      </c>
      <c r="AW3" s="98">
        <f>'ИД Шатой'!AW4</f>
        <v>46</v>
      </c>
      <c r="AX3" s="98">
        <f>'ИД Шатой'!AX4</f>
        <v>47</v>
      </c>
      <c r="AY3" s="98">
        <f>'ИД Шатой'!AY4</f>
        <v>48</v>
      </c>
      <c r="AZ3" s="98">
        <f>'ИД Шатой'!AZ4</f>
        <v>49</v>
      </c>
      <c r="BA3" s="98">
        <f>'ИД Шатой'!BA4</f>
        <v>50</v>
      </c>
      <c r="BB3" s="98">
        <f>'ИД Шатой'!BB4</f>
        <v>51</v>
      </c>
      <c r="BC3" s="98">
        <f>'ИД Шатой'!BC4</f>
        <v>52</v>
      </c>
      <c r="BD3" s="98">
        <f>'ИД Шатой'!BD4</f>
        <v>53</v>
      </c>
      <c r="BE3" s="98">
        <f>'ИД Шатой'!BE4</f>
        <v>54</v>
      </c>
      <c r="BF3" s="98">
        <f>'ИД Шатой'!BF4</f>
        <v>55</v>
      </c>
      <c r="BG3" s="98">
        <f>'ИД Шатой'!BG4</f>
        <v>56</v>
      </c>
      <c r="BH3" s="98">
        <f>'ИД Шатой'!BH4</f>
        <v>57</v>
      </c>
      <c r="BI3" s="98">
        <f>'ИД Шатой'!BI4</f>
        <v>58</v>
      </c>
      <c r="BJ3" s="98">
        <f>'ИД Шатой'!BJ4</f>
        <v>59</v>
      </c>
      <c r="BK3" s="98">
        <f>'ИД Шатой'!BK4</f>
        <v>60</v>
      </c>
      <c r="BL3" s="98">
        <f>'ИД Шатой'!BL4</f>
        <v>61</v>
      </c>
      <c r="BM3" s="98">
        <f>'ИД Шатой'!BM4</f>
        <v>62</v>
      </c>
      <c r="BN3" s="98">
        <f>'ИД Шатой'!BN4</f>
        <v>63</v>
      </c>
      <c r="BO3" s="98">
        <f>'ИД Шатой'!BO4</f>
        <v>64</v>
      </c>
      <c r="BP3" s="98">
        <f>'ИД Шатой'!BP4</f>
        <v>65</v>
      </c>
    </row>
    <row r="4" spans="1:68" outlineLevel="1" x14ac:dyDescent="0.25">
      <c r="A4" s="71"/>
      <c r="B4" s="71"/>
      <c r="C4" s="81"/>
      <c r="D4" s="58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</row>
    <row r="5" spans="1:68" ht="31.5" x14ac:dyDescent="0.25">
      <c r="A5" s="72" t="s">
        <v>17</v>
      </c>
      <c r="B5" s="72"/>
      <c r="C5" s="83">
        <f>AVERAGE(D5:BP5)</f>
        <v>72.544448076923089</v>
      </c>
      <c r="D5" s="83">
        <f>D6+D16+D23+D39+D54+D59+D65</f>
        <v>75.735500000000002</v>
      </c>
      <c r="E5" s="83">
        <f t="shared" ref="E5:BP5" si="0">E6+E16+E23+E39+E54+E59+E65</f>
        <v>62.736375000000002</v>
      </c>
      <c r="F5" s="83">
        <f t="shared" si="0"/>
        <v>41.341750000000005</v>
      </c>
      <c r="G5" s="83">
        <f t="shared" si="0"/>
        <v>85.922874999999991</v>
      </c>
      <c r="H5" s="83">
        <f t="shared" si="0"/>
        <v>85.6755</v>
      </c>
      <c r="I5" s="83">
        <f t="shared" si="0"/>
        <v>62.687250000000013</v>
      </c>
      <c r="J5" s="83">
        <f t="shared" si="0"/>
        <v>76.126374999999996</v>
      </c>
      <c r="K5" s="83">
        <f t="shared" si="0"/>
        <v>88.731750000000005</v>
      </c>
      <c r="L5" s="83">
        <f t="shared" si="0"/>
        <v>80.973500000000001</v>
      </c>
      <c r="M5" s="83">
        <f t="shared" si="0"/>
        <v>88.694374999999994</v>
      </c>
      <c r="N5" s="83">
        <f t="shared" si="0"/>
        <v>64.051375000000007</v>
      </c>
      <c r="O5" s="83">
        <f t="shared" si="0"/>
        <v>53.300375000000003</v>
      </c>
      <c r="P5" s="83">
        <f t="shared" si="0"/>
        <v>85.176625000000001</v>
      </c>
      <c r="Q5" s="83">
        <f t="shared" si="0"/>
        <v>92.808499999999995</v>
      </c>
      <c r="R5" s="83">
        <f t="shared" si="0"/>
        <v>65.701750000000004</v>
      </c>
      <c r="S5" s="83">
        <f t="shared" si="0"/>
        <v>81.591249999999988</v>
      </c>
      <c r="T5" s="83">
        <f t="shared" si="0"/>
        <v>61.393500000000003</v>
      </c>
      <c r="U5" s="83">
        <f t="shared" si="0"/>
        <v>74.09375</v>
      </c>
      <c r="V5" s="83">
        <f t="shared" si="0"/>
        <v>82.636250000000004</v>
      </c>
      <c r="W5" s="83">
        <f t="shared" si="0"/>
        <v>91.861625000000004</v>
      </c>
      <c r="X5" s="83">
        <f t="shared" si="0"/>
        <v>93.744749999999996</v>
      </c>
      <c r="Y5" s="83">
        <f t="shared" si="0"/>
        <v>91.756625</v>
      </c>
      <c r="Z5" s="83">
        <f t="shared" si="0"/>
        <v>89.744875000000008</v>
      </c>
      <c r="AA5" s="83">
        <f t="shared" si="0"/>
        <v>88.043500000000009</v>
      </c>
      <c r="AB5" s="83">
        <f t="shared" si="0"/>
        <v>75.135625000000005</v>
      </c>
      <c r="AC5" s="83">
        <f t="shared" si="0"/>
        <v>77.162875</v>
      </c>
      <c r="AD5" s="83">
        <f t="shared" si="0"/>
        <v>75.702874999999992</v>
      </c>
      <c r="AE5" s="83">
        <f t="shared" si="0"/>
        <v>94.473500000000001</v>
      </c>
      <c r="AF5" s="83">
        <f t="shared" si="0"/>
        <v>63.120125000000002</v>
      </c>
      <c r="AG5" s="83">
        <f t="shared" si="0"/>
        <v>63.847125000000005</v>
      </c>
      <c r="AH5" s="83">
        <f t="shared" si="0"/>
        <v>65.964375000000004</v>
      </c>
      <c r="AI5" s="83">
        <f t="shared" si="0"/>
        <v>66.957625000000007</v>
      </c>
      <c r="AJ5" s="83">
        <f t="shared" si="0"/>
        <v>63.22375000000001</v>
      </c>
      <c r="AK5" s="83">
        <f t="shared" si="0"/>
        <v>70.883750000000006</v>
      </c>
      <c r="AL5" s="83">
        <f t="shared" si="0"/>
        <v>57.000749999999996</v>
      </c>
      <c r="AM5" s="83">
        <f t="shared" si="0"/>
        <v>54.155749999999998</v>
      </c>
      <c r="AN5" s="83">
        <f t="shared" si="0"/>
        <v>88.994249999999994</v>
      </c>
      <c r="AO5" s="83">
        <f t="shared" si="0"/>
        <v>82.04249999999999</v>
      </c>
      <c r="AP5" s="83">
        <f t="shared" si="0"/>
        <v>71.310124999999999</v>
      </c>
      <c r="AQ5" s="83">
        <f t="shared" si="0"/>
        <v>76.941000000000003</v>
      </c>
      <c r="AR5" s="83">
        <f t="shared" si="0"/>
        <v>45.318375000000003</v>
      </c>
      <c r="AS5" s="83">
        <f t="shared" si="0"/>
        <v>82.820125000000004</v>
      </c>
      <c r="AT5" s="83">
        <f t="shared" si="0"/>
        <v>51.554249999999996</v>
      </c>
      <c r="AU5" s="83">
        <f t="shared" si="0"/>
        <v>72.324250000000006</v>
      </c>
      <c r="AV5" s="83">
        <f t="shared" si="0"/>
        <v>43.488</v>
      </c>
      <c r="AW5" s="83">
        <f t="shared" si="0"/>
        <v>97.973500000000001</v>
      </c>
      <c r="AX5" s="83">
        <f t="shared" si="0"/>
        <v>63.324750000000002</v>
      </c>
      <c r="AY5" s="83">
        <f t="shared" si="0"/>
        <v>46.170749999999998</v>
      </c>
      <c r="AZ5" s="83">
        <f t="shared" si="0"/>
        <v>67.411500000000004</v>
      </c>
      <c r="BA5" s="83">
        <f t="shared" si="0"/>
        <v>83.639874999999989</v>
      </c>
      <c r="BB5" s="83">
        <f t="shared" si="0"/>
        <v>40.875375000000005</v>
      </c>
      <c r="BC5" s="83">
        <f t="shared" si="0"/>
        <v>97.723500000000001</v>
      </c>
      <c r="BD5" s="83">
        <f t="shared" si="0"/>
        <v>88.979749999999996</v>
      </c>
      <c r="BE5" s="83">
        <f t="shared" si="0"/>
        <v>85.879749999999987</v>
      </c>
      <c r="BF5" s="83">
        <f t="shared" si="0"/>
        <v>42.785375000000002</v>
      </c>
      <c r="BG5" s="83">
        <f t="shared" si="0"/>
        <v>60.793875</v>
      </c>
      <c r="BH5" s="83">
        <f t="shared" si="0"/>
        <v>23.613375000000001</v>
      </c>
      <c r="BI5" s="83">
        <f t="shared" si="0"/>
        <v>64.429375000000007</v>
      </c>
      <c r="BJ5" s="83">
        <f t="shared" si="0"/>
        <v>97.273499999999999</v>
      </c>
      <c r="BK5" s="83">
        <f t="shared" si="0"/>
        <v>76.032624999999996</v>
      </c>
      <c r="BL5" s="83">
        <f t="shared" si="0"/>
        <v>59.951750000000004</v>
      </c>
      <c r="BM5" s="83">
        <f t="shared" si="0"/>
        <v>86.161000000000001</v>
      </c>
      <c r="BN5" s="83">
        <f t="shared" si="0"/>
        <v>72.302374999999998</v>
      </c>
      <c r="BO5" s="83">
        <f t="shared" si="0"/>
        <v>90.229124999999996</v>
      </c>
      <c r="BP5" s="83">
        <f t="shared" si="0"/>
        <v>62.887</v>
      </c>
    </row>
    <row r="6" spans="1:68" x14ac:dyDescent="0.25">
      <c r="A6" s="73" t="str">
        <f>'Методика оценки (Отч.)'!A6</f>
        <v>N1</v>
      </c>
      <c r="B6" s="74" t="str">
        <f>'Методика оценки (Отч.)'!B6</f>
        <v>I. Качество образовательного процесса</v>
      </c>
      <c r="C6" s="119">
        <f>'Методика оценки (Отч.)'!D6</f>
        <v>0.2</v>
      </c>
      <c r="D6" s="59">
        <f>(D7+D11)*$C$6</f>
        <v>17.074999999999999</v>
      </c>
      <c r="E6" s="59">
        <f t="shared" ref="E6:BP6" si="1">(E7+E11)*$C$6</f>
        <v>7.0800000000000018</v>
      </c>
      <c r="F6" s="59">
        <f t="shared" si="1"/>
        <v>8.745000000000001</v>
      </c>
      <c r="G6" s="59">
        <f t="shared" si="1"/>
        <v>14.575000000000001</v>
      </c>
      <c r="H6" s="59">
        <f t="shared" si="1"/>
        <v>18.740000000000002</v>
      </c>
      <c r="I6" s="59">
        <f t="shared" si="1"/>
        <v>12.910000000000004</v>
      </c>
      <c r="J6" s="59">
        <f t="shared" si="1"/>
        <v>18.324999999999999</v>
      </c>
      <c r="K6" s="59">
        <f t="shared" si="1"/>
        <v>17.490000000000002</v>
      </c>
      <c r="L6" s="59">
        <f t="shared" si="1"/>
        <v>9.990000000000002</v>
      </c>
      <c r="M6" s="59">
        <f t="shared" si="1"/>
        <v>15.825000000000001</v>
      </c>
      <c r="N6" s="59">
        <f t="shared" si="1"/>
        <v>14.990000000000002</v>
      </c>
      <c r="O6" s="59">
        <f t="shared" si="1"/>
        <v>3.3300000000000005</v>
      </c>
      <c r="P6" s="59">
        <f t="shared" si="1"/>
        <v>14.990000000000002</v>
      </c>
      <c r="Q6" s="59">
        <f t="shared" si="1"/>
        <v>18.324999999999999</v>
      </c>
      <c r="R6" s="59">
        <f t="shared" si="1"/>
        <v>12.910000000000004</v>
      </c>
      <c r="S6" s="59">
        <f t="shared" si="1"/>
        <v>13.325000000000001</v>
      </c>
      <c r="T6" s="59">
        <f t="shared" si="1"/>
        <v>9.1600000000000019</v>
      </c>
      <c r="U6" s="59">
        <f t="shared" si="1"/>
        <v>9.995000000000001</v>
      </c>
      <c r="V6" s="59">
        <f t="shared" si="1"/>
        <v>13.325000000000001</v>
      </c>
      <c r="W6" s="59">
        <f t="shared" si="1"/>
        <v>19.990000000000002</v>
      </c>
      <c r="X6" s="59">
        <f t="shared" si="1"/>
        <v>17.074999999999999</v>
      </c>
      <c r="Y6" s="59">
        <f t="shared" si="1"/>
        <v>16.660000000000004</v>
      </c>
      <c r="Z6" s="59">
        <f t="shared" si="1"/>
        <v>17.074999999999999</v>
      </c>
      <c r="AA6" s="59">
        <f t="shared" si="1"/>
        <v>14.160000000000004</v>
      </c>
      <c r="AB6" s="59">
        <f t="shared" si="1"/>
        <v>13.325000000000001</v>
      </c>
      <c r="AC6" s="59">
        <f t="shared" si="1"/>
        <v>14.160000000000004</v>
      </c>
      <c r="AD6" s="59">
        <f t="shared" si="1"/>
        <v>12.910000000000004</v>
      </c>
      <c r="AE6" s="59">
        <f t="shared" si="1"/>
        <v>19.990000000000002</v>
      </c>
      <c r="AF6" s="59">
        <f t="shared" si="1"/>
        <v>9.995000000000001</v>
      </c>
      <c r="AG6" s="59">
        <f t="shared" si="1"/>
        <v>12.910000000000004</v>
      </c>
      <c r="AH6" s="59">
        <f t="shared" si="1"/>
        <v>7.0800000000000018</v>
      </c>
      <c r="AI6" s="59">
        <f t="shared" si="1"/>
        <v>11.245000000000001</v>
      </c>
      <c r="AJ6" s="59">
        <f t="shared" si="1"/>
        <v>9.995000000000001</v>
      </c>
      <c r="AK6" s="59">
        <f t="shared" si="1"/>
        <v>10.410000000000002</v>
      </c>
      <c r="AL6" s="59">
        <f t="shared" si="1"/>
        <v>4.995000000000001</v>
      </c>
      <c r="AM6" s="59">
        <f t="shared" si="1"/>
        <v>4.995000000000001</v>
      </c>
      <c r="AN6" s="59">
        <f t="shared" si="1"/>
        <v>16.660000000000004</v>
      </c>
      <c r="AO6" s="59">
        <f t="shared" si="1"/>
        <v>13.740000000000002</v>
      </c>
      <c r="AP6" s="59">
        <f t="shared" si="1"/>
        <v>12.910000000000004</v>
      </c>
      <c r="AQ6" s="59">
        <f t="shared" si="1"/>
        <v>8.3250000000000011</v>
      </c>
      <c r="AR6" s="59">
        <f t="shared" si="1"/>
        <v>5.830000000000001</v>
      </c>
      <c r="AS6" s="59">
        <f t="shared" si="1"/>
        <v>12.910000000000004</v>
      </c>
      <c r="AT6" s="59">
        <f t="shared" si="1"/>
        <v>3.3300000000000005</v>
      </c>
      <c r="AU6" s="59">
        <f t="shared" si="1"/>
        <v>15.825000000000001</v>
      </c>
      <c r="AV6" s="59">
        <f t="shared" si="1"/>
        <v>8.3300000000000018</v>
      </c>
      <c r="AW6" s="59">
        <f t="shared" si="1"/>
        <v>18.740000000000002</v>
      </c>
      <c r="AX6" s="59">
        <f t="shared" si="1"/>
        <v>4.995000000000001</v>
      </c>
      <c r="AY6" s="59">
        <f t="shared" si="1"/>
        <v>3.3300000000000005</v>
      </c>
      <c r="AZ6" s="59">
        <f t="shared" si="1"/>
        <v>9.995000000000001</v>
      </c>
      <c r="BA6" s="59">
        <f t="shared" si="1"/>
        <v>11.660000000000002</v>
      </c>
      <c r="BB6" s="59">
        <f t="shared" si="1"/>
        <v>1.6650000000000003</v>
      </c>
      <c r="BC6" s="59">
        <f t="shared" si="1"/>
        <v>19.990000000000002</v>
      </c>
      <c r="BD6" s="59">
        <f t="shared" si="1"/>
        <v>16.660000000000004</v>
      </c>
      <c r="BE6" s="59">
        <f t="shared" si="1"/>
        <v>12.910000000000004</v>
      </c>
      <c r="BF6" s="59">
        <f t="shared" si="1"/>
        <v>7.0800000000000018</v>
      </c>
      <c r="BG6" s="59">
        <f t="shared" si="1"/>
        <v>11.660000000000002</v>
      </c>
      <c r="BH6" s="59">
        <f t="shared" si="1"/>
        <v>3.3300000000000005</v>
      </c>
      <c r="BI6" s="59">
        <f t="shared" si="1"/>
        <v>14.160000000000004</v>
      </c>
      <c r="BJ6" s="59">
        <f t="shared" si="1"/>
        <v>19.990000000000002</v>
      </c>
      <c r="BK6" s="59">
        <f t="shared" si="1"/>
        <v>9.995000000000001</v>
      </c>
      <c r="BL6" s="59">
        <f t="shared" si="1"/>
        <v>9.995000000000001</v>
      </c>
      <c r="BM6" s="59">
        <f t="shared" si="1"/>
        <v>18.324999999999999</v>
      </c>
      <c r="BN6" s="59">
        <f t="shared" si="1"/>
        <v>11.245000000000001</v>
      </c>
      <c r="BO6" s="59">
        <f t="shared" si="1"/>
        <v>14.990000000000002</v>
      </c>
      <c r="BP6" s="59">
        <f t="shared" si="1"/>
        <v>7.0800000000000018</v>
      </c>
    </row>
    <row r="7" spans="1:68" s="76" customFormat="1" x14ac:dyDescent="0.25">
      <c r="A7" s="75" t="str">
        <f>'Методика оценки (Отч.)'!A7</f>
        <v>N1.1.</v>
      </c>
      <c r="B7" s="75" t="str">
        <f>'Методика оценки (Отч.)'!C7</f>
        <v>Качество программы обучения</v>
      </c>
      <c r="C7" s="120">
        <f>'Методика оценки (Отч.)'!D7</f>
        <v>0.5</v>
      </c>
      <c r="D7" s="60">
        <f>SUM(D8:D10)*$C$7</f>
        <v>41.625000000000007</v>
      </c>
      <c r="E7" s="60">
        <f t="shared" ref="E7:BP7" si="2">SUM(E8:E10)*$C$7</f>
        <v>16.650000000000002</v>
      </c>
      <c r="F7" s="60">
        <f t="shared" si="2"/>
        <v>24.975000000000001</v>
      </c>
      <c r="G7" s="60">
        <f t="shared" si="2"/>
        <v>41.625</v>
      </c>
      <c r="H7" s="60">
        <f t="shared" si="2"/>
        <v>49.95</v>
      </c>
      <c r="I7" s="60">
        <f t="shared" si="2"/>
        <v>33.300000000000004</v>
      </c>
      <c r="J7" s="60">
        <f t="shared" si="2"/>
        <v>41.625</v>
      </c>
      <c r="K7" s="60">
        <f t="shared" si="2"/>
        <v>49.95</v>
      </c>
      <c r="L7" s="60">
        <f t="shared" si="2"/>
        <v>49.95</v>
      </c>
      <c r="M7" s="60">
        <f t="shared" si="2"/>
        <v>41.625</v>
      </c>
      <c r="N7" s="60">
        <f t="shared" si="2"/>
        <v>49.95</v>
      </c>
      <c r="O7" s="60">
        <f t="shared" si="2"/>
        <v>16.650000000000002</v>
      </c>
      <c r="P7" s="60">
        <f t="shared" si="2"/>
        <v>49.95</v>
      </c>
      <c r="Q7" s="60">
        <f t="shared" si="2"/>
        <v>41.625</v>
      </c>
      <c r="R7" s="60">
        <f t="shared" si="2"/>
        <v>33.300000000000004</v>
      </c>
      <c r="S7" s="60">
        <f t="shared" si="2"/>
        <v>41.625</v>
      </c>
      <c r="T7" s="60">
        <f t="shared" si="2"/>
        <v>33.300000000000004</v>
      </c>
      <c r="U7" s="60">
        <f t="shared" si="2"/>
        <v>24.975000000000001</v>
      </c>
      <c r="V7" s="60">
        <f t="shared" si="2"/>
        <v>41.625000000000007</v>
      </c>
      <c r="W7" s="60">
        <f t="shared" si="2"/>
        <v>49.95</v>
      </c>
      <c r="X7" s="60">
        <f t="shared" si="2"/>
        <v>41.625</v>
      </c>
      <c r="Y7" s="60">
        <f t="shared" si="2"/>
        <v>33.300000000000004</v>
      </c>
      <c r="Z7" s="60">
        <f t="shared" si="2"/>
        <v>41.625000000000007</v>
      </c>
      <c r="AA7" s="60">
        <f t="shared" si="2"/>
        <v>33.300000000000004</v>
      </c>
      <c r="AB7" s="60">
        <f t="shared" si="2"/>
        <v>41.625</v>
      </c>
      <c r="AC7" s="60">
        <f t="shared" si="2"/>
        <v>33.300000000000004</v>
      </c>
      <c r="AD7" s="60">
        <f t="shared" si="2"/>
        <v>33.300000000000004</v>
      </c>
      <c r="AE7" s="60">
        <f t="shared" si="2"/>
        <v>49.95</v>
      </c>
      <c r="AF7" s="60">
        <f t="shared" si="2"/>
        <v>24.975000000000001</v>
      </c>
      <c r="AG7" s="60">
        <f t="shared" si="2"/>
        <v>33.300000000000004</v>
      </c>
      <c r="AH7" s="60">
        <f t="shared" si="2"/>
        <v>16.650000000000002</v>
      </c>
      <c r="AI7" s="60">
        <f t="shared" si="2"/>
        <v>24.975000000000001</v>
      </c>
      <c r="AJ7" s="60">
        <f t="shared" si="2"/>
        <v>24.975000000000001</v>
      </c>
      <c r="AK7" s="60">
        <f t="shared" si="2"/>
        <v>33.300000000000004</v>
      </c>
      <c r="AL7" s="60">
        <f t="shared" si="2"/>
        <v>24.975000000000001</v>
      </c>
      <c r="AM7" s="60">
        <f t="shared" si="2"/>
        <v>24.975000000000001</v>
      </c>
      <c r="AN7" s="60">
        <f t="shared" si="2"/>
        <v>33.300000000000004</v>
      </c>
      <c r="AO7" s="60">
        <f t="shared" si="2"/>
        <v>49.95</v>
      </c>
      <c r="AP7" s="60">
        <f t="shared" si="2"/>
        <v>33.300000000000004</v>
      </c>
      <c r="AQ7" s="60">
        <f t="shared" si="2"/>
        <v>41.625</v>
      </c>
      <c r="AR7" s="60">
        <f t="shared" si="2"/>
        <v>16.650000000000002</v>
      </c>
      <c r="AS7" s="60">
        <f t="shared" si="2"/>
        <v>33.300000000000004</v>
      </c>
      <c r="AT7" s="60">
        <f t="shared" si="2"/>
        <v>16.650000000000002</v>
      </c>
      <c r="AU7" s="60">
        <f t="shared" si="2"/>
        <v>41.625000000000007</v>
      </c>
      <c r="AV7" s="60">
        <f t="shared" si="2"/>
        <v>16.650000000000002</v>
      </c>
      <c r="AW7" s="60">
        <f t="shared" si="2"/>
        <v>49.95</v>
      </c>
      <c r="AX7" s="60">
        <f t="shared" si="2"/>
        <v>24.975000000000001</v>
      </c>
      <c r="AY7" s="60">
        <f t="shared" si="2"/>
        <v>16.650000000000002</v>
      </c>
      <c r="AZ7" s="60">
        <f t="shared" si="2"/>
        <v>24.975000000000001</v>
      </c>
      <c r="BA7" s="60">
        <f t="shared" si="2"/>
        <v>33.300000000000004</v>
      </c>
      <c r="BB7" s="60">
        <f t="shared" si="2"/>
        <v>8.3250000000000011</v>
      </c>
      <c r="BC7" s="60">
        <f t="shared" si="2"/>
        <v>49.95</v>
      </c>
      <c r="BD7" s="60">
        <f t="shared" si="2"/>
        <v>33.300000000000004</v>
      </c>
      <c r="BE7" s="60">
        <f t="shared" si="2"/>
        <v>33.300000000000004</v>
      </c>
      <c r="BF7" s="60">
        <f t="shared" si="2"/>
        <v>16.650000000000002</v>
      </c>
      <c r="BG7" s="60">
        <f t="shared" si="2"/>
        <v>33.300000000000004</v>
      </c>
      <c r="BH7" s="60">
        <f t="shared" si="2"/>
        <v>16.650000000000002</v>
      </c>
      <c r="BI7" s="60">
        <f t="shared" si="2"/>
        <v>33.300000000000004</v>
      </c>
      <c r="BJ7" s="60">
        <f t="shared" si="2"/>
        <v>49.95</v>
      </c>
      <c r="BK7" s="60">
        <f t="shared" si="2"/>
        <v>24.975000000000001</v>
      </c>
      <c r="BL7" s="60">
        <f t="shared" si="2"/>
        <v>24.975000000000001</v>
      </c>
      <c r="BM7" s="60">
        <f t="shared" si="2"/>
        <v>41.625</v>
      </c>
      <c r="BN7" s="60">
        <f t="shared" si="2"/>
        <v>24.975000000000001</v>
      </c>
      <c r="BO7" s="60">
        <f t="shared" si="2"/>
        <v>49.95</v>
      </c>
      <c r="BP7" s="60">
        <f t="shared" si="2"/>
        <v>16.650000000000002</v>
      </c>
    </row>
    <row r="8" spans="1:68" x14ac:dyDescent="0.25">
      <c r="A8" s="77" t="str">
        <f>'Методика оценки (Отч.)'!A8</f>
        <v>N1.1.1.</v>
      </c>
      <c r="B8" s="77" t="str">
        <f>'Методика оценки (Отч.)'!C8</f>
        <v>Обучение рисованию, музыке, театральному искусству, изучение художественной литературы и фольклора</v>
      </c>
      <c r="C8" s="121">
        <f>'Методика оценки (Отч.)'!D8</f>
        <v>0.33300000000000002</v>
      </c>
      <c r="D8" s="58">
        <f>IF('ИД Шатой'!D6='Методика оценки (Отч.)'!$J$9,'Методика оценки (Отч.)'!$E$9,IF('ИД Шатой'!D6='Методика оценки (Отч.)'!$J$10,'Методика оценки (Отч.)'!$E$10,IF('ИД Шатой'!D6='Методика оценки (Отч.)'!$J$11,'Методика оценки (Отч.)'!$E$11,IF('ИД Шатой'!D6='Методика оценки (Отч.)'!$J$12,'Методика оценки (Отч.)'!$E$12,IF('ИД Шатой'!D6='Методика оценки (Отч.)'!$J$13,'Методика оценки (Отч.)'!$E$13,"ошибка")))))*$C$8</f>
        <v>33.300000000000004</v>
      </c>
      <c r="E8" s="58">
        <f>IF('ИД Шатой'!E6='Методика оценки (Отч.)'!$J$9,'Методика оценки (Отч.)'!$E$9,IF('ИД Шатой'!E6='Методика оценки (Отч.)'!$J$10,'Методика оценки (Отч.)'!$E$10,IF('ИД Шатой'!E6='Методика оценки (Отч.)'!$J$11,'Методика оценки (Отч.)'!$E$11,IF('ИД Шатой'!E6='Методика оценки (Отч.)'!$J$12,'Методика оценки (Отч.)'!$E$12,IF('ИД Шатой'!E6='Методика оценки (Отч.)'!$J$13,'Методика оценки (Отч.)'!$E$13,"ошибка")))))*$C$8</f>
        <v>0</v>
      </c>
      <c r="F8" s="58">
        <f>IF('ИД Шатой'!F6='Методика оценки (Отч.)'!$J$9,'Методика оценки (Отч.)'!$E$9,IF('ИД Шатой'!F6='Методика оценки (Отч.)'!$J$10,'Методика оценки (Отч.)'!$E$10,IF('ИД Шатой'!F6='Методика оценки (Отч.)'!$J$11,'Методика оценки (Отч.)'!$E$11,IF('ИД Шатой'!F6='Методика оценки (Отч.)'!$J$12,'Методика оценки (Отч.)'!$E$12,IF('ИД Шатой'!F6='Методика оценки (Отч.)'!$J$13,'Методика оценки (Отч.)'!$E$13,"ошибка")))))*$C$8</f>
        <v>16.650000000000002</v>
      </c>
      <c r="G8" s="58">
        <f>IF('ИД Шатой'!G6='Методика оценки (Отч.)'!$J$9,'Методика оценки (Отч.)'!$E$9,IF('ИД Шатой'!G6='Методика оценки (Отч.)'!$J$10,'Методика оценки (Отч.)'!$E$10,IF('ИД Шатой'!G6='Методика оценки (Отч.)'!$J$11,'Методика оценки (Отч.)'!$E$11,IF('ИД Шатой'!G6='Методика оценки (Отч.)'!$J$12,'Методика оценки (Отч.)'!$E$12,IF('ИД Шатой'!G6='Методика оценки (Отч.)'!$J$13,'Методика оценки (Отч.)'!$E$13,"ошибка")))))*$C$8</f>
        <v>16.650000000000002</v>
      </c>
      <c r="H8" s="58">
        <f>IF('ИД Шатой'!H6='Методика оценки (Отч.)'!$J$9,'Методика оценки (Отч.)'!$E$9,IF('ИД Шатой'!H6='Методика оценки (Отч.)'!$J$10,'Методика оценки (Отч.)'!$E$10,IF('ИД Шатой'!H6='Методика оценки (Отч.)'!$J$11,'Методика оценки (Отч.)'!$E$11,IF('ИД Шатой'!H6='Методика оценки (Отч.)'!$J$12,'Методика оценки (Отч.)'!$E$12,IF('ИД Шатой'!H6='Методика оценки (Отч.)'!$J$13,'Методика оценки (Отч.)'!$E$13,"ошибка")))))*$C$8</f>
        <v>33.300000000000004</v>
      </c>
      <c r="I8" s="58">
        <f>IF('ИД Шатой'!I6='Методика оценки (Отч.)'!$J$9,'Методика оценки (Отч.)'!$E$9,IF('ИД Шатой'!I6='Методика оценки (Отч.)'!$J$10,'Методика оценки (Отч.)'!$E$10,IF('ИД Шатой'!I6='Методика оценки (Отч.)'!$J$11,'Методика оценки (Отч.)'!$E$11,IF('ИД Шатой'!I6='Методика оценки (Отч.)'!$J$12,'Методика оценки (Отч.)'!$E$12,IF('ИД Шатой'!I6='Методика оценки (Отч.)'!$J$13,'Методика оценки (Отч.)'!$E$13,"ошибка")))))*$C$8</f>
        <v>16.650000000000002</v>
      </c>
      <c r="J8" s="58">
        <f>IF('ИД Шатой'!J6='Методика оценки (Отч.)'!$J$9,'Методика оценки (Отч.)'!$E$9,IF('ИД Шатой'!J6='Методика оценки (Отч.)'!$J$10,'Методика оценки (Отч.)'!$E$10,IF('ИД Шатой'!J6='Методика оценки (Отч.)'!$J$11,'Методика оценки (Отч.)'!$E$11,IF('ИД Шатой'!J6='Методика оценки (Отч.)'!$J$12,'Методика оценки (Отч.)'!$E$12,IF('ИД Шатой'!J6='Методика оценки (Отч.)'!$J$13,'Методика оценки (Отч.)'!$E$13,"ошибка")))))*$C$8</f>
        <v>16.650000000000002</v>
      </c>
      <c r="K8" s="58">
        <f>IF('ИД Шатой'!K6='Методика оценки (Отч.)'!$J$9,'Методика оценки (Отч.)'!$E$9,IF('ИД Шатой'!K6='Методика оценки (Отч.)'!$J$10,'Методика оценки (Отч.)'!$E$10,IF('ИД Шатой'!K6='Методика оценки (Отч.)'!$J$11,'Методика оценки (Отч.)'!$E$11,IF('ИД Шатой'!K6='Методика оценки (Отч.)'!$J$12,'Методика оценки (Отч.)'!$E$12,IF('ИД Шатой'!K6='Методика оценки (Отч.)'!$J$13,'Методика оценки (Отч.)'!$E$13,"ошибка")))))*$C$8</f>
        <v>33.300000000000004</v>
      </c>
      <c r="L8" s="58">
        <f>IF('ИД Шатой'!L6='Методика оценки (Отч.)'!$J$9,'Методика оценки (Отч.)'!$E$9,IF('ИД Шатой'!L6='Методика оценки (Отч.)'!$J$10,'Методика оценки (Отч.)'!$E$10,IF('ИД Шатой'!L6='Методика оценки (Отч.)'!$J$11,'Методика оценки (Отч.)'!$E$11,IF('ИД Шатой'!L6='Методика оценки (Отч.)'!$J$12,'Методика оценки (Отч.)'!$E$12,IF('ИД Шатой'!L6='Методика оценки (Отч.)'!$J$13,'Методика оценки (Отч.)'!$E$13,"ошибка")))))*$C$8</f>
        <v>33.300000000000004</v>
      </c>
      <c r="M8" s="58">
        <f>IF('ИД Шатой'!M6='Методика оценки (Отч.)'!$J$9,'Методика оценки (Отч.)'!$E$9,IF('ИД Шатой'!M6='Методика оценки (Отч.)'!$J$10,'Методика оценки (Отч.)'!$E$10,IF('ИД Шатой'!M6='Методика оценки (Отч.)'!$J$11,'Методика оценки (Отч.)'!$E$11,IF('ИД Шатой'!M6='Методика оценки (Отч.)'!$J$12,'Методика оценки (Отч.)'!$E$12,IF('ИД Шатой'!M6='Методика оценки (Отч.)'!$J$13,'Методика оценки (Отч.)'!$E$13,"ошибка")))))*$C$8</f>
        <v>16.650000000000002</v>
      </c>
      <c r="N8" s="58">
        <f>IF('ИД Шатой'!N6='Методика оценки (Отч.)'!$J$9,'Методика оценки (Отч.)'!$E$9,IF('ИД Шатой'!N6='Методика оценки (Отч.)'!$J$10,'Методика оценки (Отч.)'!$E$10,IF('ИД Шатой'!N6='Методика оценки (Отч.)'!$J$11,'Методика оценки (Отч.)'!$E$11,IF('ИД Шатой'!N6='Методика оценки (Отч.)'!$J$12,'Методика оценки (Отч.)'!$E$12,IF('ИД Шатой'!N6='Методика оценки (Отч.)'!$J$13,'Методика оценки (Отч.)'!$E$13,"ошибка")))))*$C$8</f>
        <v>33.300000000000004</v>
      </c>
      <c r="O8" s="58">
        <f>IF('ИД Шатой'!O6='Методика оценки (Отч.)'!$J$9,'Методика оценки (Отч.)'!$E$9,IF('ИД Шатой'!O6='Методика оценки (Отч.)'!$J$10,'Методика оценки (Отч.)'!$E$10,IF('ИД Шатой'!O6='Методика оценки (Отч.)'!$J$11,'Методика оценки (Отч.)'!$E$11,IF('ИД Шатой'!O6='Методика оценки (Отч.)'!$J$12,'Методика оценки (Отч.)'!$E$12,IF('ИД Шатой'!O6='Методика оценки (Отч.)'!$J$13,'Методика оценки (Отч.)'!$E$13,"ошибка")))))*$C$8</f>
        <v>16.650000000000002</v>
      </c>
      <c r="P8" s="58">
        <f>IF('ИД Шатой'!P6='Методика оценки (Отч.)'!$J$9,'Методика оценки (Отч.)'!$E$9,IF('ИД Шатой'!P6='Методика оценки (Отч.)'!$J$10,'Методика оценки (Отч.)'!$E$10,IF('ИД Шатой'!P6='Методика оценки (Отч.)'!$J$11,'Методика оценки (Отч.)'!$E$11,IF('ИД Шатой'!P6='Методика оценки (Отч.)'!$J$12,'Методика оценки (Отч.)'!$E$12,IF('ИД Шатой'!P6='Методика оценки (Отч.)'!$J$13,'Методика оценки (Отч.)'!$E$13,"ошибка")))))*$C$8</f>
        <v>33.300000000000004</v>
      </c>
      <c r="Q8" s="58">
        <f>IF('ИД Шатой'!Q6='Методика оценки (Отч.)'!$J$9,'Методика оценки (Отч.)'!$E$9,IF('ИД Шатой'!Q6='Методика оценки (Отч.)'!$J$10,'Методика оценки (Отч.)'!$E$10,IF('ИД Шатой'!Q6='Методика оценки (Отч.)'!$J$11,'Методика оценки (Отч.)'!$E$11,IF('ИД Шатой'!Q6='Методика оценки (Отч.)'!$J$12,'Методика оценки (Отч.)'!$E$12,IF('ИД Шатой'!Q6='Методика оценки (Отч.)'!$J$13,'Методика оценки (Отч.)'!$E$13,"ошибка")))))*$C$8</f>
        <v>33.300000000000004</v>
      </c>
      <c r="R8" s="58">
        <f>IF('ИД Шатой'!R6='Методика оценки (Отч.)'!$J$9,'Методика оценки (Отч.)'!$E$9,IF('ИД Шатой'!R6='Методика оценки (Отч.)'!$J$10,'Методика оценки (Отч.)'!$E$10,IF('ИД Шатой'!R6='Методика оценки (Отч.)'!$J$11,'Методика оценки (Отч.)'!$E$11,IF('ИД Шатой'!R6='Методика оценки (Отч.)'!$J$12,'Методика оценки (Отч.)'!$E$12,IF('ИД Шатой'!R6='Методика оценки (Отч.)'!$J$13,'Методика оценки (Отч.)'!$E$13,"ошибка")))))*$C$8</f>
        <v>16.650000000000002</v>
      </c>
      <c r="S8" s="58">
        <f>IF('ИД Шатой'!S6='Методика оценки (Отч.)'!$J$9,'Методика оценки (Отч.)'!$E$9,IF('ИД Шатой'!S6='Методика оценки (Отч.)'!$J$10,'Методика оценки (Отч.)'!$E$10,IF('ИД Шатой'!S6='Методика оценки (Отч.)'!$J$11,'Методика оценки (Отч.)'!$E$11,IF('ИД Шатой'!S6='Методика оценки (Отч.)'!$J$12,'Методика оценки (Отч.)'!$E$12,IF('ИД Шатой'!S6='Методика оценки (Отч.)'!$J$13,'Методика оценки (Отч.)'!$E$13,"ошибка")))))*$C$8</f>
        <v>33.300000000000004</v>
      </c>
      <c r="T8" s="58">
        <f>IF('ИД Шатой'!T6='Методика оценки (Отч.)'!$J$9,'Методика оценки (Отч.)'!$E$9,IF('ИД Шатой'!T6='Методика оценки (Отч.)'!$J$10,'Методика оценки (Отч.)'!$E$10,IF('ИД Шатой'!T6='Методика оценки (Отч.)'!$J$11,'Методика оценки (Отч.)'!$E$11,IF('ИД Шатой'!T6='Методика оценки (Отч.)'!$J$12,'Методика оценки (Отч.)'!$E$12,IF('ИД Шатой'!T6='Методика оценки (Отч.)'!$J$13,'Методика оценки (Отч.)'!$E$13,"ошибка")))))*$C$8</f>
        <v>16.650000000000002</v>
      </c>
      <c r="U8" s="58">
        <f>IF('ИД Шатой'!U6='Методика оценки (Отч.)'!$J$9,'Методика оценки (Отч.)'!$E$9,IF('ИД Шатой'!U6='Методика оценки (Отч.)'!$J$10,'Методика оценки (Отч.)'!$E$10,IF('ИД Шатой'!U6='Методика оценки (Отч.)'!$J$11,'Методика оценки (Отч.)'!$E$11,IF('ИД Шатой'!U6='Методика оценки (Отч.)'!$J$12,'Методика оценки (Отч.)'!$E$12,IF('ИД Шатой'!U6='Методика оценки (Отч.)'!$J$13,'Методика оценки (Отч.)'!$E$13,"ошибка")))))*$C$8</f>
        <v>16.650000000000002</v>
      </c>
      <c r="V8" s="58">
        <f>IF('ИД Шатой'!V6='Методика оценки (Отч.)'!$J$9,'Методика оценки (Отч.)'!$E$9,IF('ИД Шатой'!V6='Методика оценки (Отч.)'!$J$10,'Методика оценки (Отч.)'!$E$10,IF('ИД Шатой'!V6='Методика оценки (Отч.)'!$J$11,'Методика оценки (Отч.)'!$E$11,IF('ИД Шатой'!V6='Методика оценки (Отч.)'!$J$12,'Методика оценки (Отч.)'!$E$12,IF('ИД Шатой'!V6='Методика оценки (Отч.)'!$J$13,'Методика оценки (Отч.)'!$E$13,"ошибка")))))*$C$8</f>
        <v>33.300000000000004</v>
      </c>
      <c r="W8" s="58">
        <f>IF('ИД Шатой'!W6='Методика оценки (Отч.)'!$J$9,'Методика оценки (Отч.)'!$E$9,IF('ИД Шатой'!W6='Методика оценки (Отч.)'!$J$10,'Методика оценки (Отч.)'!$E$10,IF('ИД Шатой'!W6='Методика оценки (Отч.)'!$J$11,'Методика оценки (Отч.)'!$E$11,IF('ИД Шатой'!W6='Методика оценки (Отч.)'!$J$12,'Методика оценки (Отч.)'!$E$12,IF('ИД Шатой'!W6='Методика оценки (Отч.)'!$J$13,'Методика оценки (Отч.)'!$E$13,"ошибка")))))*$C$8</f>
        <v>33.300000000000004</v>
      </c>
      <c r="X8" s="58">
        <f>IF('ИД Шатой'!X6='Методика оценки (Отч.)'!$J$9,'Методика оценки (Отч.)'!$E$9,IF('ИД Шатой'!X6='Методика оценки (Отч.)'!$J$10,'Методика оценки (Отч.)'!$E$10,IF('ИД Шатой'!X6='Методика оценки (Отч.)'!$J$11,'Методика оценки (Отч.)'!$E$11,IF('ИД Шатой'!X6='Методика оценки (Отч.)'!$J$12,'Методика оценки (Отч.)'!$E$12,IF('ИД Шатой'!X6='Методика оценки (Отч.)'!$J$13,'Методика оценки (Отч.)'!$E$13,"ошибка")))))*$C$8</f>
        <v>16.650000000000002</v>
      </c>
      <c r="Y8" s="58">
        <f>IF('ИД Шатой'!Y6='Методика оценки (Отч.)'!$J$9,'Методика оценки (Отч.)'!$E$9,IF('ИД Шатой'!Y6='Методика оценки (Отч.)'!$J$10,'Методика оценки (Отч.)'!$E$10,IF('ИД Шатой'!Y6='Методика оценки (Отч.)'!$J$11,'Методика оценки (Отч.)'!$E$11,IF('ИД Шатой'!Y6='Методика оценки (Отч.)'!$J$12,'Методика оценки (Отч.)'!$E$12,IF('ИД Шатой'!Y6='Методика оценки (Отч.)'!$J$13,'Методика оценки (Отч.)'!$E$13,"ошибка")))))*$C$8</f>
        <v>16.650000000000002</v>
      </c>
      <c r="Z8" s="58">
        <f>IF('ИД Шатой'!Z6='Методика оценки (Отч.)'!$J$9,'Методика оценки (Отч.)'!$E$9,IF('ИД Шатой'!Z6='Методика оценки (Отч.)'!$J$10,'Методика оценки (Отч.)'!$E$10,IF('ИД Шатой'!Z6='Методика оценки (Отч.)'!$J$11,'Методика оценки (Отч.)'!$E$11,IF('ИД Шатой'!Z6='Методика оценки (Отч.)'!$J$12,'Методика оценки (Отч.)'!$E$12,IF('ИД Шатой'!Z6='Методика оценки (Отч.)'!$J$13,'Методика оценки (Отч.)'!$E$13,"ошибка")))))*$C$8</f>
        <v>33.300000000000004</v>
      </c>
      <c r="AA8" s="58">
        <f>IF('ИД Шатой'!AA6='Методика оценки (Отч.)'!$J$9,'Методика оценки (Отч.)'!$E$9,IF('ИД Шатой'!AA6='Методика оценки (Отч.)'!$J$10,'Методика оценки (Отч.)'!$E$10,IF('ИД Шатой'!AA6='Методика оценки (Отч.)'!$J$11,'Методика оценки (Отч.)'!$E$11,IF('ИД Шатой'!AA6='Методика оценки (Отч.)'!$J$12,'Методика оценки (Отч.)'!$E$12,IF('ИД Шатой'!AA6='Методика оценки (Отч.)'!$J$13,'Методика оценки (Отч.)'!$E$13,"ошибка")))))*$C$8</f>
        <v>16.650000000000002</v>
      </c>
      <c r="AB8" s="58">
        <f>IF('ИД Шатой'!AB6='Методика оценки (Отч.)'!$J$9,'Методика оценки (Отч.)'!$E$9,IF('ИД Шатой'!AB6='Методика оценки (Отч.)'!$J$10,'Методика оценки (Отч.)'!$E$10,IF('ИД Шатой'!AB6='Методика оценки (Отч.)'!$J$11,'Методика оценки (Отч.)'!$E$11,IF('ИД Шатой'!AB6='Методика оценки (Отч.)'!$J$12,'Методика оценки (Отч.)'!$E$12,IF('ИД Шатой'!AB6='Методика оценки (Отч.)'!$J$13,'Методика оценки (Отч.)'!$E$13,"ошибка")))))*$C$8</f>
        <v>16.650000000000002</v>
      </c>
      <c r="AC8" s="58">
        <f>IF('ИД Шатой'!AC6='Методика оценки (Отч.)'!$J$9,'Методика оценки (Отч.)'!$E$9,IF('ИД Шатой'!AC6='Методика оценки (Отч.)'!$J$10,'Методика оценки (Отч.)'!$E$10,IF('ИД Шатой'!AC6='Методика оценки (Отч.)'!$J$11,'Методика оценки (Отч.)'!$E$11,IF('ИД Шатой'!AC6='Методика оценки (Отч.)'!$J$12,'Методика оценки (Отч.)'!$E$12,IF('ИД Шатой'!AC6='Методика оценки (Отч.)'!$J$13,'Методика оценки (Отч.)'!$E$13,"ошибка")))))*$C$8</f>
        <v>16.650000000000002</v>
      </c>
      <c r="AD8" s="58">
        <f>IF('ИД Шатой'!AD6='Методика оценки (Отч.)'!$J$9,'Методика оценки (Отч.)'!$E$9,IF('ИД Шатой'!AD6='Методика оценки (Отч.)'!$J$10,'Методика оценки (Отч.)'!$E$10,IF('ИД Шатой'!AD6='Методика оценки (Отч.)'!$J$11,'Методика оценки (Отч.)'!$E$11,IF('ИД Шатой'!AD6='Методика оценки (Отч.)'!$J$12,'Методика оценки (Отч.)'!$E$12,IF('ИД Шатой'!AD6='Методика оценки (Отч.)'!$J$13,'Методика оценки (Отч.)'!$E$13,"ошибка")))))*$C$8</f>
        <v>16.650000000000002</v>
      </c>
      <c r="AE8" s="58">
        <f>IF('ИД Шатой'!AE6='Методика оценки (Отч.)'!$J$9,'Методика оценки (Отч.)'!$E$9,IF('ИД Шатой'!AE6='Методика оценки (Отч.)'!$J$10,'Методика оценки (Отч.)'!$E$10,IF('ИД Шатой'!AE6='Методика оценки (Отч.)'!$J$11,'Методика оценки (Отч.)'!$E$11,IF('ИД Шатой'!AE6='Методика оценки (Отч.)'!$J$12,'Методика оценки (Отч.)'!$E$12,IF('ИД Шатой'!AE6='Методика оценки (Отч.)'!$J$13,'Методика оценки (Отч.)'!$E$13,"ошибка")))))*$C$8</f>
        <v>33.300000000000004</v>
      </c>
      <c r="AF8" s="58">
        <f>IF('ИД Шатой'!AF6='Методика оценки (Отч.)'!$J$9,'Методика оценки (Отч.)'!$E$9,IF('ИД Шатой'!AF6='Методика оценки (Отч.)'!$J$10,'Методика оценки (Отч.)'!$E$10,IF('ИД Шатой'!AF6='Методика оценки (Отч.)'!$J$11,'Методика оценки (Отч.)'!$E$11,IF('ИД Шатой'!AF6='Методика оценки (Отч.)'!$J$12,'Методика оценки (Отч.)'!$E$12,IF('ИД Шатой'!AF6='Методика оценки (Отч.)'!$J$13,'Методика оценки (Отч.)'!$E$13,"ошибка")))))*$C$8</f>
        <v>16.650000000000002</v>
      </c>
      <c r="AG8" s="58">
        <f>IF('ИД Шатой'!AG6='Методика оценки (Отч.)'!$J$9,'Методика оценки (Отч.)'!$E$9,IF('ИД Шатой'!AG6='Методика оценки (Отч.)'!$J$10,'Методика оценки (Отч.)'!$E$10,IF('ИД Шатой'!AG6='Методика оценки (Отч.)'!$J$11,'Методика оценки (Отч.)'!$E$11,IF('ИД Шатой'!AG6='Методика оценки (Отч.)'!$J$12,'Методика оценки (Отч.)'!$E$12,IF('ИД Шатой'!AG6='Методика оценки (Отч.)'!$J$13,'Методика оценки (Отч.)'!$E$13,"ошибка")))))*$C$8</f>
        <v>16.650000000000002</v>
      </c>
      <c r="AH8" s="58">
        <f>IF('ИД Шатой'!AH6='Методика оценки (Отч.)'!$J$9,'Методика оценки (Отч.)'!$E$9,IF('ИД Шатой'!AH6='Методика оценки (Отч.)'!$J$10,'Методика оценки (Отч.)'!$E$10,IF('ИД Шатой'!AH6='Методика оценки (Отч.)'!$J$11,'Методика оценки (Отч.)'!$E$11,IF('ИД Шатой'!AH6='Методика оценки (Отч.)'!$J$12,'Методика оценки (Отч.)'!$E$12,IF('ИД Шатой'!AH6='Методика оценки (Отч.)'!$J$13,'Методика оценки (Отч.)'!$E$13,"ошибка")))))*$C$8</f>
        <v>0</v>
      </c>
      <c r="AI8" s="58">
        <f>IF('ИД Шатой'!AI6='Методика оценки (Отч.)'!$J$9,'Методика оценки (Отч.)'!$E$9,IF('ИД Шатой'!AI6='Методика оценки (Отч.)'!$J$10,'Методика оценки (Отч.)'!$E$10,IF('ИД Шатой'!AI6='Методика оценки (Отч.)'!$J$11,'Методика оценки (Отч.)'!$E$11,IF('ИД Шатой'!AI6='Методика оценки (Отч.)'!$J$12,'Методика оценки (Отч.)'!$E$12,IF('ИД Шатой'!AI6='Методика оценки (Отч.)'!$J$13,'Методика оценки (Отч.)'!$E$13,"ошибка")))))*$C$8</f>
        <v>16.650000000000002</v>
      </c>
      <c r="AJ8" s="58">
        <f>IF('ИД Шатой'!AJ6='Методика оценки (Отч.)'!$J$9,'Методика оценки (Отч.)'!$E$9,IF('ИД Шатой'!AJ6='Методика оценки (Отч.)'!$J$10,'Методика оценки (Отч.)'!$E$10,IF('ИД Шатой'!AJ6='Методика оценки (Отч.)'!$J$11,'Методика оценки (Отч.)'!$E$11,IF('ИД Шатой'!AJ6='Методика оценки (Отч.)'!$J$12,'Методика оценки (Отч.)'!$E$12,IF('ИД Шатой'!AJ6='Методика оценки (Отч.)'!$J$13,'Методика оценки (Отч.)'!$E$13,"ошибка")))))*$C$8</f>
        <v>16.650000000000002</v>
      </c>
      <c r="AK8" s="58">
        <f>IF('ИД Шатой'!AK6='Методика оценки (Отч.)'!$J$9,'Методика оценки (Отч.)'!$E$9,IF('ИД Шатой'!AK6='Методика оценки (Отч.)'!$J$10,'Методика оценки (Отч.)'!$E$10,IF('ИД Шатой'!AK6='Методика оценки (Отч.)'!$J$11,'Методика оценки (Отч.)'!$E$11,IF('ИД Шатой'!AK6='Методика оценки (Отч.)'!$J$12,'Методика оценки (Отч.)'!$E$12,IF('ИД Шатой'!AK6='Методика оценки (Отч.)'!$J$13,'Методика оценки (Отч.)'!$E$13,"ошибка")))))*$C$8</f>
        <v>16.650000000000002</v>
      </c>
      <c r="AL8" s="58">
        <f>IF('ИД Шатой'!AL6='Методика оценки (Отч.)'!$J$9,'Методика оценки (Отч.)'!$E$9,IF('ИД Шатой'!AL6='Методика оценки (Отч.)'!$J$10,'Методика оценки (Отч.)'!$E$10,IF('ИД Шатой'!AL6='Методика оценки (Отч.)'!$J$11,'Методика оценки (Отч.)'!$E$11,IF('ИД Шатой'!AL6='Методика оценки (Отч.)'!$J$12,'Методика оценки (Отч.)'!$E$12,IF('ИД Шатой'!AL6='Методика оценки (Отч.)'!$J$13,'Методика оценки (Отч.)'!$E$13,"ошибка")))))*$C$8</f>
        <v>16.650000000000002</v>
      </c>
      <c r="AM8" s="58">
        <f>IF('ИД Шатой'!AM6='Методика оценки (Отч.)'!$J$9,'Методика оценки (Отч.)'!$E$9,IF('ИД Шатой'!AM6='Методика оценки (Отч.)'!$J$10,'Методика оценки (Отч.)'!$E$10,IF('ИД Шатой'!AM6='Методика оценки (Отч.)'!$J$11,'Методика оценки (Отч.)'!$E$11,IF('ИД Шатой'!AM6='Методика оценки (Отч.)'!$J$12,'Методика оценки (Отч.)'!$E$12,IF('ИД Шатой'!AM6='Методика оценки (Отч.)'!$J$13,'Методика оценки (Отч.)'!$E$13,"ошибка")))))*$C$8</f>
        <v>16.650000000000002</v>
      </c>
      <c r="AN8" s="58">
        <f>IF('ИД Шатой'!AN6='Методика оценки (Отч.)'!$J$9,'Методика оценки (Отч.)'!$E$9,IF('ИД Шатой'!AN6='Методика оценки (Отч.)'!$J$10,'Методика оценки (Отч.)'!$E$10,IF('ИД Шатой'!AN6='Методика оценки (Отч.)'!$J$11,'Методика оценки (Отч.)'!$E$11,IF('ИД Шатой'!AN6='Методика оценки (Отч.)'!$J$12,'Методика оценки (Отч.)'!$E$12,IF('ИД Шатой'!AN6='Методика оценки (Отч.)'!$J$13,'Методика оценки (Отч.)'!$E$13,"ошибка")))))*$C$8</f>
        <v>33.300000000000004</v>
      </c>
      <c r="AO8" s="58">
        <f>IF('ИД Шатой'!AO6='Методика оценки (Отч.)'!$J$9,'Методика оценки (Отч.)'!$E$9,IF('ИД Шатой'!AO6='Методика оценки (Отч.)'!$J$10,'Методика оценки (Отч.)'!$E$10,IF('ИД Шатой'!AO6='Методика оценки (Отч.)'!$J$11,'Методика оценки (Отч.)'!$E$11,IF('ИД Шатой'!AO6='Методика оценки (Отч.)'!$J$12,'Методика оценки (Отч.)'!$E$12,IF('ИД Шатой'!AO6='Методика оценки (Отч.)'!$J$13,'Методика оценки (Отч.)'!$E$13,"ошибка")))))*$C$8</f>
        <v>33.300000000000004</v>
      </c>
      <c r="AP8" s="58">
        <f>IF('ИД Шатой'!AP6='Методика оценки (Отч.)'!$J$9,'Методика оценки (Отч.)'!$E$9,IF('ИД Шатой'!AP6='Методика оценки (Отч.)'!$J$10,'Методика оценки (Отч.)'!$E$10,IF('ИД Шатой'!AP6='Методика оценки (Отч.)'!$J$11,'Методика оценки (Отч.)'!$E$11,IF('ИД Шатой'!AP6='Методика оценки (Отч.)'!$J$12,'Методика оценки (Отч.)'!$E$12,IF('ИД Шатой'!AP6='Методика оценки (Отч.)'!$J$13,'Методика оценки (Отч.)'!$E$13,"ошибка")))))*$C$8</f>
        <v>16.650000000000002</v>
      </c>
      <c r="AQ8" s="58">
        <f>IF('ИД Шатой'!AQ6='Методика оценки (Отч.)'!$J$9,'Методика оценки (Отч.)'!$E$9,IF('ИД Шатой'!AQ6='Методика оценки (Отч.)'!$J$10,'Методика оценки (Отч.)'!$E$10,IF('ИД Шатой'!AQ6='Методика оценки (Отч.)'!$J$11,'Методика оценки (Отч.)'!$E$11,IF('ИД Шатой'!AQ6='Методика оценки (Отч.)'!$J$12,'Методика оценки (Отч.)'!$E$12,IF('ИД Шатой'!AQ6='Методика оценки (Отч.)'!$J$13,'Методика оценки (Отч.)'!$E$13,"ошибка")))))*$C$8</f>
        <v>16.650000000000002</v>
      </c>
      <c r="AR8" s="58">
        <f>IF('ИД Шатой'!AR6='Методика оценки (Отч.)'!$J$9,'Методика оценки (Отч.)'!$E$9,IF('ИД Шатой'!AR6='Методика оценки (Отч.)'!$J$10,'Методика оценки (Отч.)'!$E$10,IF('ИД Шатой'!AR6='Методика оценки (Отч.)'!$J$11,'Методика оценки (Отч.)'!$E$11,IF('ИД Шатой'!AR6='Методика оценки (Отч.)'!$J$12,'Методика оценки (Отч.)'!$E$12,IF('ИД Шатой'!AR6='Методика оценки (Отч.)'!$J$13,'Методика оценки (Отч.)'!$E$13,"ошибка")))))*$C$8</f>
        <v>16.650000000000002</v>
      </c>
      <c r="AS8" s="58">
        <f>IF('ИД Шатой'!AS6='Методика оценки (Отч.)'!$J$9,'Методика оценки (Отч.)'!$E$9,IF('ИД Шатой'!AS6='Методика оценки (Отч.)'!$J$10,'Методика оценки (Отч.)'!$E$10,IF('ИД Шатой'!AS6='Методика оценки (Отч.)'!$J$11,'Методика оценки (Отч.)'!$E$11,IF('ИД Шатой'!AS6='Методика оценки (Отч.)'!$J$12,'Методика оценки (Отч.)'!$E$12,IF('ИД Шатой'!AS6='Методика оценки (Отч.)'!$J$13,'Методика оценки (Отч.)'!$E$13,"ошибка")))))*$C$8</f>
        <v>16.650000000000002</v>
      </c>
      <c r="AT8" s="58">
        <f>IF('ИД Шатой'!AT6='Методика оценки (Отч.)'!$J$9,'Методика оценки (Отч.)'!$E$9,IF('ИД Шатой'!AT6='Методика оценки (Отч.)'!$J$10,'Методика оценки (Отч.)'!$E$10,IF('ИД Шатой'!AT6='Методика оценки (Отч.)'!$J$11,'Методика оценки (Отч.)'!$E$11,IF('ИД Шатой'!AT6='Методика оценки (Отч.)'!$J$12,'Методика оценки (Отч.)'!$E$12,IF('ИД Шатой'!AT6='Методика оценки (Отч.)'!$J$13,'Методика оценки (Отч.)'!$E$13,"ошибка")))))*$C$8</f>
        <v>0</v>
      </c>
      <c r="AU8" s="58">
        <f>IF('ИД Шатой'!AU6='Методика оценки (Отч.)'!$J$9,'Методика оценки (Отч.)'!$E$9,IF('ИД Шатой'!AU6='Методика оценки (Отч.)'!$J$10,'Методика оценки (Отч.)'!$E$10,IF('ИД Шатой'!AU6='Методика оценки (Отч.)'!$J$11,'Методика оценки (Отч.)'!$E$11,IF('ИД Шатой'!AU6='Методика оценки (Отч.)'!$J$12,'Методика оценки (Отч.)'!$E$12,IF('ИД Шатой'!AU6='Методика оценки (Отч.)'!$J$13,'Методика оценки (Отч.)'!$E$13,"ошибка")))))*$C$8</f>
        <v>33.300000000000004</v>
      </c>
      <c r="AV8" s="58">
        <f>IF('ИД Шатой'!AV6='Методика оценки (Отч.)'!$J$9,'Методика оценки (Отч.)'!$E$9,IF('ИД Шатой'!AV6='Методика оценки (Отч.)'!$J$10,'Методика оценки (Отч.)'!$E$10,IF('ИД Шатой'!AV6='Методика оценки (Отч.)'!$J$11,'Методика оценки (Отч.)'!$E$11,IF('ИД Шатой'!AV6='Методика оценки (Отч.)'!$J$12,'Методика оценки (Отч.)'!$E$12,IF('ИД Шатой'!AV6='Методика оценки (Отч.)'!$J$13,'Методика оценки (Отч.)'!$E$13,"ошибка")))))*$C$8</f>
        <v>0</v>
      </c>
      <c r="AW8" s="58">
        <f>IF('ИД Шатой'!AW6='Методика оценки (Отч.)'!$J$9,'Методика оценки (Отч.)'!$E$9,IF('ИД Шатой'!AW6='Методика оценки (Отч.)'!$J$10,'Методика оценки (Отч.)'!$E$10,IF('ИД Шатой'!AW6='Методика оценки (Отч.)'!$J$11,'Методика оценки (Отч.)'!$E$11,IF('ИД Шатой'!AW6='Методика оценки (Отч.)'!$J$12,'Методика оценки (Отч.)'!$E$12,IF('ИД Шатой'!AW6='Методика оценки (Отч.)'!$J$13,'Методика оценки (Отч.)'!$E$13,"ошибка")))))*$C$8</f>
        <v>33.300000000000004</v>
      </c>
      <c r="AX8" s="58">
        <f>IF('ИД Шатой'!AX6='Методика оценки (Отч.)'!$J$9,'Методика оценки (Отч.)'!$E$9,IF('ИД Шатой'!AX6='Методика оценки (Отч.)'!$J$10,'Методика оценки (Отч.)'!$E$10,IF('ИД Шатой'!AX6='Методика оценки (Отч.)'!$J$11,'Методика оценки (Отч.)'!$E$11,IF('ИД Шатой'!AX6='Методика оценки (Отч.)'!$J$12,'Методика оценки (Отч.)'!$E$12,IF('ИД Шатой'!AX6='Методика оценки (Отч.)'!$J$13,'Методика оценки (Отч.)'!$E$13,"ошибка")))))*$C$8</f>
        <v>16.650000000000002</v>
      </c>
      <c r="AY8" s="58">
        <f>IF('ИД Шатой'!AY6='Методика оценки (Отч.)'!$J$9,'Методика оценки (Отч.)'!$E$9,IF('ИД Шатой'!AY6='Методика оценки (Отч.)'!$J$10,'Методика оценки (Отч.)'!$E$10,IF('ИД Шатой'!AY6='Методика оценки (Отч.)'!$J$11,'Методика оценки (Отч.)'!$E$11,IF('ИД Шатой'!AY6='Методика оценки (Отч.)'!$J$12,'Методика оценки (Отч.)'!$E$12,IF('ИД Шатой'!AY6='Методика оценки (Отч.)'!$J$13,'Методика оценки (Отч.)'!$E$13,"ошибка")))))*$C$8</f>
        <v>0</v>
      </c>
      <c r="AZ8" s="58">
        <f>IF('ИД Шатой'!AZ6='Методика оценки (Отч.)'!$J$9,'Методика оценки (Отч.)'!$E$9,IF('ИД Шатой'!AZ6='Методика оценки (Отч.)'!$J$10,'Методика оценки (Отч.)'!$E$10,IF('ИД Шатой'!AZ6='Методика оценки (Отч.)'!$J$11,'Методика оценки (Отч.)'!$E$11,IF('ИД Шатой'!AZ6='Методика оценки (Отч.)'!$J$12,'Методика оценки (Отч.)'!$E$12,IF('ИД Шатой'!AZ6='Методика оценки (Отч.)'!$J$13,'Методика оценки (Отч.)'!$E$13,"ошибка")))))*$C$8</f>
        <v>16.650000000000002</v>
      </c>
      <c r="BA8" s="58">
        <f>IF('ИД Шатой'!BA6='Методика оценки (Отч.)'!$J$9,'Методика оценки (Отч.)'!$E$9,IF('ИД Шатой'!BA6='Методика оценки (Отч.)'!$J$10,'Методика оценки (Отч.)'!$E$10,IF('ИД Шатой'!BA6='Методика оценки (Отч.)'!$J$11,'Методика оценки (Отч.)'!$E$11,IF('ИД Шатой'!BA6='Методика оценки (Отч.)'!$J$12,'Методика оценки (Отч.)'!$E$12,IF('ИД Шатой'!BA6='Методика оценки (Отч.)'!$J$13,'Методика оценки (Отч.)'!$E$13,"ошибка")))))*$C$8</f>
        <v>33.300000000000004</v>
      </c>
      <c r="BB8" s="58">
        <f>IF('ИД Шатой'!BB6='Методика оценки (Отч.)'!$J$9,'Методика оценки (Отч.)'!$E$9,IF('ИД Шатой'!BB6='Методика оценки (Отч.)'!$J$10,'Методика оценки (Отч.)'!$E$10,IF('ИД Шатой'!BB6='Методика оценки (Отч.)'!$J$11,'Методика оценки (Отч.)'!$E$11,IF('ИД Шатой'!BB6='Методика оценки (Отч.)'!$J$12,'Методика оценки (Отч.)'!$E$12,IF('ИД Шатой'!BB6='Методика оценки (Отч.)'!$J$13,'Методика оценки (Отч.)'!$E$13,"ошибка")))))*$C$8</f>
        <v>0</v>
      </c>
      <c r="BC8" s="58">
        <f>IF('ИД Шатой'!BC6='Методика оценки (Отч.)'!$J$9,'Методика оценки (Отч.)'!$E$9,IF('ИД Шатой'!BC6='Методика оценки (Отч.)'!$J$10,'Методика оценки (Отч.)'!$E$10,IF('ИД Шатой'!BC6='Методика оценки (Отч.)'!$J$11,'Методика оценки (Отч.)'!$E$11,IF('ИД Шатой'!BC6='Методика оценки (Отч.)'!$J$12,'Методика оценки (Отч.)'!$E$12,IF('ИД Шатой'!BC6='Методика оценки (Отч.)'!$J$13,'Методика оценки (Отч.)'!$E$13,"ошибка")))))*$C$8</f>
        <v>33.300000000000004</v>
      </c>
      <c r="BD8" s="58">
        <f>IF('ИД Шатой'!BD6='Методика оценки (Отч.)'!$J$9,'Методика оценки (Отч.)'!$E$9,IF('ИД Шатой'!BD6='Методика оценки (Отч.)'!$J$10,'Методика оценки (Отч.)'!$E$10,IF('ИД Шатой'!BD6='Методика оценки (Отч.)'!$J$11,'Методика оценки (Отч.)'!$E$11,IF('ИД Шатой'!BD6='Методика оценки (Отч.)'!$J$12,'Методика оценки (Отч.)'!$E$12,IF('ИД Шатой'!BD6='Методика оценки (Отч.)'!$J$13,'Методика оценки (Отч.)'!$E$13,"ошибка")))))*$C$8</f>
        <v>16.650000000000002</v>
      </c>
      <c r="BE8" s="58">
        <f>IF('ИД Шатой'!BE6='Методика оценки (Отч.)'!$J$9,'Методика оценки (Отч.)'!$E$9,IF('ИД Шатой'!BE6='Методика оценки (Отч.)'!$J$10,'Методика оценки (Отч.)'!$E$10,IF('ИД Шатой'!BE6='Методика оценки (Отч.)'!$J$11,'Методика оценки (Отч.)'!$E$11,IF('ИД Шатой'!BE6='Методика оценки (Отч.)'!$J$12,'Методика оценки (Отч.)'!$E$12,IF('ИД Шатой'!BE6='Методика оценки (Отч.)'!$J$13,'Методика оценки (Отч.)'!$E$13,"ошибка")))))*$C$8</f>
        <v>16.650000000000002</v>
      </c>
      <c r="BF8" s="58">
        <f>IF('ИД Шатой'!BF6='Методика оценки (Отч.)'!$J$9,'Методика оценки (Отч.)'!$E$9,IF('ИД Шатой'!BF6='Методика оценки (Отч.)'!$J$10,'Методика оценки (Отч.)'!$E$10,IF('ИД Шатой'!BF6='Методика оценки (Отч.)'!$J$11,'Методика оценки (Отч.)'!$E$11,IF('ИД Шатой'!BF6='Методика оценки (Отч.)'!$J$12,'Методика оценки (Отч.)'!$E$12,IF('ИД Шатой'!BF6='Методика оценки (Отч.)'!$J$13,'Методика оценки (Отч.)'!$E$13,"ошибка")))))*$C$8</f>
        <v>0</v>
      </c>
      <c r="BG8" s="58">
        <f>IF('ИД Шатой'!BG6='Методика оценки (Отч.)'!$J$9,'Методика оценки (Отч.)'!$E$9,IF('ИД Шатой'!BG6='Методика оценки (Отч.)'!$J$10,'Методика оценки (Отч.)'!$E$10,IF('ИД Шатой'!BG6='Методика оценки (Отч.)'!$J$11,'Методика оценки (Отч.)'!$E$11,IF('ИД Шатой'!BG6='Методика оценки (Отч.)'!$J$12,'Методика оценки (Отч.)'!$E$12,IF('ИД Шатой'!BG6='Методика оценки (Отч.)'!$J$13,'Методика оценки (Отч.)'!$E$13,"ошибка")))))*$C$8</f>
        <v>16.650000000000002</v>
      </c>
      <c r="BH8" s="58">
        <f>IF('ИД Шатой'!BH6='Методика оценки (Отч.)'!$J$9,'Методика оценки (Отч.)'!$E$9,IF('ИД Шатой'!BH6='Методика оценки (Отч.)'!$J$10,'Методика оценки (Отч.)'!$E$10,IF('ИД Шатой'!BH6='Методика оценки (Отч.)'!$J$11,'Методика оценки (Отч.)'!$E$11,IF('ИД Шатой'!BH6='Методика оценки (Отч.)'!$J$12,'Методика оценки (Отч.)'!$E$12,IF('ИД Шатой'!BH6='Методика оценки (Отч.)'!$J$13,'Методика оценки (Отч.)'!$E$13,"ошибка")))))*$C$8</f>
        <v>16.650000000000002</v>
      </c>
      <c r="BI8" s="58">
        <f>IF('ИД Шатой'!BI6='Методика оценки (Отч.)'!$J$9,'Методика оценки (Отч.)'!$E$9,IF('ИД Шатой'!BI6='Методика оценки (Отч.)'!$J$10,'Методика оценки (Отч.)'!$E$10,IF('ИД Шатой'!BI6='Методика оценки (Отч.)'!$J$11,'Методика оценки (Отч.)'!$E$11,IF('ИД Шатой'!BI6='Методика оценки (Отч.)'!$J$12,'Методика оценки (Отч.)'!$E$12,IF('ИД Шатой'!BI6='Методика оценки (Отч.)'!$J$13,'Методика оценки (Отч.)'!$E$13,"ошибка")))))*$C$8</f>
        <v>16.650000000000002</v>
      </c>
      <c r="BJ8" s="58">
        <f>IF('ИД Шатой'!BJ6='Методика оценки (Отч.)'!$J$9,'Методика оценки (Отч.)'!$E$9,IF('ИД Шатой'!BJ6='Методика оценки (Отч.)'!$J$10,'Методика оценки (Отч.)'!$E$10,IF('ИД Шатой'!BJ6='Методика оценки (Отч.)'!$J$11,'Методика оценки (Отч.)'!$E$11,IF('ИД Шатой'!BJ6='Методика оценки (Отч.)'!$J$12,'Методика оценки (Отч.)'!$E$12,IF('ИД Шатой'!BJ6='Методика оценки (Отч.)'!$J$13,'Методика оценки (Отч.)'!$E$13,"ошибка")))))*$C$8</f>
        <v>33.300000000000004</v>
      </c>
      <c r="BK8" s="58">
        <f>IF('ИД Шатой'!BK6='Методика оценки (Отч.)'!$J$9,'Методика оценки (Отч.)'!$E$9,IF('ИД Шатой'!BK6='Методика оценки (Отч.)'!$J$10,'Методика оценки (Отч.)'!$E$10,IF('ИД Шатой'!BK6='Методика оценки (Отч.)'!$J$11,'Методика оценки (Отч.)'!$E$11,IF('ИД Шатой'!BK6='Методика оценки (Отч.)'!$J$12,'Методика оценки (Отч.)'!$E$12,IF('ИД Шатой'!BK6='Методика оценки (Отч.)'!$J$13,'Методика оценки (Отч.)'!$E$13,"ошибка")))))*$C$8</f>
        <v>16.650000000000002</v>
      </c>
      <c r="BL8" s="58">
        <f>IF('ИД Шатой'!BL6='Методика оценки (Отч.)'!$J$9,'Методика оценки (Отч.)'!$E$9,IF('ИД Шатой'!BL6='Методика оценки (Отч.)'!$J$10,'Методика оценки (Отч.)'!$E$10,IF('ИД Шатой'!BL6='Методика оценки (Отч.)'!$J$11,'Методика оценки (Отч.)'!$E$11,IF('ИД Шатой'!BL6='Методика оценки (Отч.)'!$J$12,'Методика оценки (Отч.)'!$E$12,IF('ИД Шатой'!BL6='Методика оценки (Отч.)'!$J$13,'Методика оценки (Отч.)'!$E$13,"ошибка")))))*$C$8</f>
        <v>16.650000000000002</v>
      </c>
      <c r="BM8" s="58">
        <f>IF('ИД Шатой'!BM6='Методика оценки (Отч.)'!$J$9,'Методика оценки (Отч.)'!$E$9,IF('ИД Шатой'!BM6='Методика оценки (Отч.)'!$J$10,'Методика оценки (Отч.)'!$E$10,IF('ИД Шатой'!BM6='Методика оценки (Отч.)'!$J$11,'Методика оценки (Отч.)'!$E$11,IF('ИД Шатой'!BM6='Методика оценки (Отч.)'!$J$12,'Методика оценки (Отч.)'!$E$12,IF('ИД Шатой'!BM6='Методика оценки (Отч.)'!$J$13,'Методика оценки (Отч.)'!$E$13,"ошибка")))))*$C$8</f>
        <v>16.650000000000002</v>
      </c>
      <c r="BN8" s="58">
        <f>IF('ИД Шатой'!BN6='Методика оценки (Отч.)'!$J$9,'Методика оценки (Отч.)'!$E$9,IF('ИД Шатой'!BN6='Методика оценки (Отч.)'!$J$10,'Методика оценки (Отч.)'!$E$10,IF('ИД Шатой'!BN6='Методика оценки (Отч.)'!$J$11,'Методика оценки (Отч.)'!$E$11,IF('ИД Шатой'!BN6='Методика оценки (Отч.)'!$J$12,'Методика оценки (Отч.)'!$E$12,IF('ИД Шатой'!BN6='Методика оценки (Отч.)'!$J$13,'Методика оценки (Отч.)'!$E$13,"ошибка")))))*$C$8</f>
        <v>16.650000000000002</v>
      </c>
      <c r="BO8" s="58">
        <f>IF('ИД Шатой'!BO6='Методика оценки (Отч.)'!$J$9,'Методика оценки (Отч.)'!$E$9,IF('ИД Шатой'!BO6='Методика оценки (Отч.)'!$J$10,'Методика оценки (Отч.)'!$E$10,IF('ИД Шатой'!BO6='Методика оценки (Отч.)'!$J$11,'Методика оценки (Отч.)'!$E$11,IF('ИД Шатой'!BO6='Методика оценки (Отч.)'!$J$12,'Методика оценки (Отч.)'!$E$12,IF('ИД Шатой'!BO6='Методика оценки (Отч.)'!$J$13,'Методика оценки (Отч.)'!$E$13,"ошибка")))))*$C$8</f>
        <v>33.300000000000004</v>
      </c>
      <c r="BP8" s="58">
        <f>IF('ИД Шатой'!BP6='Методика оценки (Отч.)'!$J$9,'Методика оценки (Отч.)'!$E$9,IF('ИД Шатой'!BP6='Методика оценки (Отч.)'!$J$10,'Методика оценки (Отч.)'!$E$10,IF('ИД Шатой'!BP6='Методика оценки (Отч.)'!$J$11,'Методика оценки (Отч.)'!$E$11,IF('ИД Шатой'!BP6='Методика оценки (Отч.)'!$J$12,'Методика оценки (Отч.)'!$E$12,IF('ИД Шатой'!BP6='Методика оценки (Отч.)'!$J$13,'Методика оценки (Отч.)'!$E$13,"ошибка")))))*$C$8</f>
        <v>0</v>
      </c>
    </row>
    <row r="9" spans="1:68" x14ac:dyDescent="0.25">
      <c r="A9" s="77" t="str">
        <f>'Методика оценки (Отч.)'!A14</f>
        <v>N1.1.2.</v>
      </c>
      <c r="B9" s="77" t="str">
        <f>'Методика оценки (Отч.)'!C14</f>
        <v>Речевое развитие и навыки общения</v>
      </c>
      <c r="C9" s="121">
        <f>'Методика оценки (Отч.)'!D14</f>
        <v>0.33300000000000002</v>
      </c>
      <c r="D9" s="58">
        <f>IF('ИД Шатой'!D7='Методика оценки (Отч.)'!$J$9,'Методика оценки (Отч.)'!$E$9,IF('ИД Шатой'!D7='Методика оценки (Отч.)'!$J$10,'Методика оценки (Отч.)'!$E$10,IF('ИД Шатой'!D7='Методика оценки (Отч.)'!$J$11,'Методика оценки (Отч.)'!$E$11,IF('ИД Шатой'!D7='Методика оценки (Отч.)'!$J$12,'Методика оценки (Отч.)'!$E$12,IF('ИД Шатой'!D7='Методика оценки (Отч.)'!$J$13,'Методика оценки (Отч.)'!$E$13,"ошибка")))))*$C$9</f>
        <v>33.300000000000004</v>
      </c>
      <c r="E9" s="58">
        <f>IF('ИД Шатой'!E7='Методика оценки (Отч.)'!$J$9,'Методика оценки (Отч.)'!$E$9,IF('ИД Шатой'!E7='Методика оценки (Отч.)'!$J$10,'Методика оценки (Отч.)'!$E$10,IF('ИД Шатой'!E7='Методика оценки (Отч.)'!$J$11,'Методика оценки (Отч.)'!$E$11,IF('ИД Шатой'!E7='Методика оценки (Отч.)'!$J$12,'Методика оценки (Отч.)'!$E$12,IF('ИД Шатой'!E7='Методика оценки (Отч.)'!$J$13,'Методика оценки (Отч.)'!$E$13,"ошибка")))))*$C$9</f>
        <v>16.650000000000002</v>
      </c>
      <c r="F9" s="58">
        <f>IF('ИД Шатой'!F7='Методика оценки (Отч.)'!$J$9,'Методика оценки (Отч.)'!$E$9,IF('ИД Шатой'!F7='Методика оценки (Отч.)'!$J$10,'Методика оценки (Отч.)'!$E$10,IF('ИД Шатой'!F7='Методика оценки (Отч.)'!$J$11,'Методика оценки (Отч.)'!$E$11,IF('ИД Шатой'!F7='Методика оценки (Отч.)'!$J$12,'Методика оценки (Отч.)'!$E$12,IF('ИД Шатой'!F7='Методика оценки (Отч.)'!$J$13,'Методика оценки (Отч.)'!$E$13,"ошибка")))))*$C$9</f>
        <v>16.650000000000002</v>
      </c>
      <c r="G9" s="58">
        <f>IF('ИД Шатой'!G7='Методика оценки (Отч.)'!$J$9,'Методика оценки (Отч.)'!$E$9,IF('ИД Шатой'!G7='Методика оценки (Отч.)'!$J$10,'Методика оценки (Отч.)'!$E$10,IF('ИД Шатой'!G7='Методика оценки (Отч.)'!$J$11,'Методика оценки (Отч.)'!$E$11,IF('ИД Шатой'!G7='Методика оценки (Отч.)'!$J$12,'Методика оценки (Отч.)'!$E$12,IF('ИД Шатой'!G7='Методика оценки (Отч.)'!$J$13,'Методика оценки (Отч.)'!$E$13,"ошибка")))))*$C$9</f>
        <v>33.300000000000004</v>
      </c>
      <c r="H9" s="58">
        <f>IF('ИД Шатой'!H7='Методика оценки (Отч.)'!$J$9,'Методика оценки (Отч.)'!$E$9,IF('ИД Шатой'!H7='Методика оценки (Отч.)'!$J$10,'Методика оценки (Отч.)'!$E$10,IF('ИД Шатой'!H7='Методика оценки (Отч.)'!$J$11,'Методика оценки (Отч.)'!$E$11,IF('ИД Шатой'!H7='Методика оценки (Отч.)'!$J$12,'Методика оценки (Отч.)'!$E$12,IF('ИД Шатой'!H7='Методика оценки (Отч.)'!$J$13,'Методика оценки (Отч.)'!$E$13,"ошибка")))))*$C$9</f>
        <v>33.300000000000004</v>
      </c>
      <c r="I9" s="58">
        <f>IF('ИД Шатой'!I7='Методика оценки (Отч.)'!$J$9,'Методика оценки (Отч.)'!$E$9,IF('ИД Шатой'!I7='Методика оценки (Отч.)'!$J$10,'Методика оценки (Отч.)'!$E$10,IF('ИД Шатой'!I7='Методика оценки (Отч.)'!$J$11,'Методика оценки (Отч.)'!$E$11,IF('ИД Шатой'!I7='Методика оценки (Отч.)'!$J$12,'Методика оценки (Отч.)'!$E$12,IF('ИД Шатой'!I7='Методика оценки (Отч.)'!$J$13,'Методика оценки (Отч.)'!$E$13,"ошибка")))))*$C$9</f>
        <v>16.650000000000002</v>
      </c>
      <c r="J9" s="58">
        <f>IF('ИД Шатой'!J7='Методика оценки (Отч.)'!$J$9,'Методика оценки (Отч.)'!$E$9,IF('ИД Шатой'!J7='Методика оценки (Отч.)'!$J$10,'Методика оценки (Отч.)'!$E$10,IF('ИД Шатой'!J7='Методика оценки (Отч.)'!$J$11,'Методика оценки (Отч.)'!$E$11,IF('ИД Шатой'!J7='Методика оценки (Отч.)'!$J$12,'Методика оценки (Отч.)'!$E$12,IF('ИД Шатой'!J7='Методика оценки (Отч.)'!$J$13,'Методика оценки (Отч.)'!$E$13,"ошибка")))))*$C$9</f>
        <v>33.300000000000004</v>
      </c>
      <c r="K9" s="58">
        <f>IF('ИД Шатой'!K7='Методика оценки (Отч.)'!$J$9,'Методика оценки (Отч.)'!$E$9,IF('ИД Шатой'!K7='Методика оценки (Отч.)'!$J$10,'Методика оценки (Отч.)'!$E$10,IF('ИД Шатой'!K7='Методика оценки (Отч.)'!$J$11,'Методика оценки (Отч.)'!$E$11,IF('ИД Шатой'!K7='Методика оценки (Отч.)'!$J$12,'Методика оценки (Отч.)'!$E$12,IF('ИД Шатой'!K7='Методика оценки (Отч.)'!$J$13,'Методика оценки (Отч.)'!$E$13,"ошибка")))))*$C$9</f>
        <v>33.300000000000004</v>
      </c>
      <c r="L9" s="58">
        <f>IF('ИД Шатой'!L7='Методика оценки (Отч.)'!$J$9,'Методика оценки (Отч.)'!$E$9,IF('ИД Шатой'!L7='Методика оценки (Отч.)'!$J$10,'Методика оценки (Отч.)'!$E$10,IF('ИД Шатой'!L7='Методика оценки (Отч.)'!$J$11,'Методика оценки (Отч.)'!$E$11,IF('ИД Шатой'!L7='Методика оценки (Отч.)'!$J$12,'Методика оценки (Отч.)'!$E$12,IF('ИД Шатой'!L7='Методика оценки (Отч.)'!$J$13,'Методика оценки (Отч.)'!$E$13,"ошибка")))))*$C$9</f>
        <v>33.300000000000004</v>
      </c>
      <c r="M9" s="58">
        <f>IF('ИД Шатой'!M7='Методика оценки (Отч.)'!$J$9,'Методика оценки (Отч.)'!$E$9,IF('ИД Шатой'!M7='Методика оценки (Отч.)'!$J$10,'Методика оценки (Отч.)'!$E$10,IF('ИД Шатой'!M7='Методика оценки (Отч.)'!$J$11,'Методика оценки (Отч.)'!$E$11,IF('ИД Шатой'!M7='Методика оценки (Отч.)'!$J$12,'Методика оценки (Отч.)'!$E$12,IF('ИД Шатой'!M7='Методика оценки (Отч.)'!$J$13,'Методика оценки (Отч.)'!$E$13,"ошибка")))))*$C$9</f>
        <v>33.300000000000004</v>
      </c>
      <c r="N9" s="58">
        <f>IF('ИД Шатой'!N7='Методика оценки (Отч.)'!$J$9,'Методика оценки (Отч.)'!$E$9,IF('ИД Шатой'!N7='Методика оценки (Отч.)'!$J$10,'Методика оценки (Отч.)'!$E$10,IF('ИД Шатой'!N7='Методика оценки (Отч.)'!$J$11,'Методика оценки (Отч.)'!$E$11,IF('ИД Шатой'!N7='Методика оценки (Отч.)'!$J$12,'Методика оценки (Отч.)'!$E$12,IF('ИД Шатой'!N7='Методика оценки (Отч.)'!$J$13,'Методика оценки (Отч.)'!$E$13,"ошибка")))))*$C$9</f>
        <v>33.300000000000004</v>
      </c>
      <c r="O9" s="58">
        <f>IF('ИД Шатой'!O7='Методика оценки (Отч.)'!$J$9,'Методика оценки (Отч.)'!$E$9,IF('ИД Шатой'!O7='Методика оценки (Отч.)'!$J$10,'Методика оценки (Отч.)'!$E$10,IF('ИД Шатой'!O7='Методика оценки (Отч.)'!$J$11,'Методика оценки (Отч.)'!$E$11,IF('ИД Шатой'!O7='Методика оценки (Отч.)'!$J$12,'Методика оценки (Отч.)'!$E$12,IF('ИД Шатой'!O7='Методика оценки (Отч.)'!$J$13,'Методика оценки (Отч.)'!$E$13,"ошибка")))))*$C$9</f>
        <v>16.650000000000002</v>
      </c>
      <c r="P9" s="58">
        <f>IF('ИД Шатой'!P7='Методика оценки (Отч.)'!$J$9,'Методика оценки (Отч.)'!$E$9,IF('ИД Шатой'!P7='Методика оценки (Отч.)'!$J$10,'Методика оценки (Отч.)'!$E$10,IF('ИД Шатой'!P7='Методика оценки (Отч.)'!$J$11,'Методика оценки (Отч.)'!$E$11,IF('ИД Шатой'!P7='Методика оценки (Отч.)'!$J$12,'Методика оценки (Отч.)'!$E$12,IF('ИД Шатой'!P7='Методика оценки (Отч.)'!$J$13,'Методика оценки (Отч.)'!$E$13,"ошибка")))))*$C$9</f>
        <v>33.300000000000004</v>
      </c>
      <c r="Q9" s="58">
        <f>IF('ИД Шатой'!Q7='Методика оценки (Отч.)'!$J$9,'Методика оценки (Отч.)'!$E$9,IF('ИД Шатой'!Q7='Методика оценки (Отч.)'!$J$10,'Методика оценки (Отч.)'!$E$10,IF('ИД Шатой'!Q7='Методика оценки (Отч.)'!$J$11,'Методика оценки (Отч.)'!$E$11,IF('ИД Шатой'!Q7='Методика оценки (Отч.)'!$J$12,'Методика оценки (Отч.)'!$E$12,IF('ИД Шатой'!Q7='Методика оценки (Отч.)'!$J$13,'Методика оценки (Отч.)'!$E$13,"ошибка")))))*$C$9</f>
        <v>16.650000000000002</v>
      </c>
      <c r="R9" s="58">
        <f>IF('ИД Шатой'!R7='Методика оценки (Отч.)'!$J$9,'Методика оценки (Отч.)'!$E$9,IF('ИД Шатой'!R7='Методика оценки (Отч.)'!$J$10,'Методика оценки (Отч.)'!$E$10,IF('ИД Шатой'!R7='Методика оценки (Отч.)'!$J$11,'Методика оценки (Отч.)'!$E$11,IF('ИД Шатой'!R7='Методика оценки (Отч.)'!$J$12,'Методика оценки (Отч.)'!$E$12,IF('ИД Шатой'!R7='Методика оценки (Отч.)'!$J$13,'Методика оценки (Отч.)'!$E$13,"ошибка")))))*$C$9</f>
        <v>16.650000000000002</v>
      </c>
      <c r="S9" s="58">
        <f>IF('ИД Шатой'!S7='Методика оценки (Отч.)'!$J$9,'Методика оценки (Отч.)'!$E$9,IF('ИД Шатой'!S7='Методика оценки (Отч.)'!$J$10,'Методика оценки (Отч.)'!$E$10,IF('ИД Шатой'!S7='Методика оценки (Отч.)'!$J$11,'Методика оценки (Отч.)'!$E$11,IF('ИД Шатой'!S7='Методика оценки (Отч.)'!$J$12,'Методика оценки (Отч.)'!$E$12,IF('ИД Шатой'!S7='Методика оценки (Отч.)'!$J$13,'Методика оценки (Отч.)'!$E$13,"ошибка")))))*$C$9</f>
        <v>16.650000000000002</v>
      </c>
      <c r="T9" s="58">
        <f>IF('ИД Шатой'!T7='Методика оценки (Отч.)'!$J$9,'Методика оценки (Отч.)'!$E$9,IF('ИД Шатой'!T7='Методика оценки (Отч.)'!$J$10,'Методика оценки (Отч.)'!$E$10,IF('ИД Шатой'!T7='Методика оценки (Отч.)'!$J$11,'Методика оценки (Отч.)'!$E$11,IF('ИД Шатой'!T7='Методика оценки (Отч.)'!$J$12,'Методика оценки (Отч.)'!$E$12,IF('ИД Шатой'!T7='Методика оценки (Отч.)'!$J$13,'Методика оценки (Отч.)'!$E$13,"ошибка")))))*$C$9</f>
        <v>16.650000000000002</v>
      </c>
      <c r="U9" s="58">
        <f>IF('ИД Шатой'!U7='Методика оценки (Отч.)'!$J$9,'Методика оценки (Отч.)'!$E$9,IF('ИД Шатой'!U7='Методика оценки (Отч.)'!$J$10,'Методика оценки (Отч.)'!$E$10,IF('ИД Шатой'!U7='Методика оценки (Отч.)'!$J$11,'Методика оценки (Отч.)'!$E$11,IF('ИД Шатой'!U7='Методика оценки (Отч.)'!$J$12,'Методика оценки (Отч.)'!$E$12,IF('ИД Шатой'!U7='Методика оценки (Отч.)'!$J$13,'Методика оценки (Отч.)'!$E$13,"ошибка")))))*$C$9</f>
        <v>16.650000000000002</v>
      </c>
      <c r="V9" s="58">
        <f>IF('ИД Шатой'!V7='Методика оценки (Отч.)'!$J$9,'Методика оценки (Отч.)'!$E$9,IF('ИД Шатой'!V7='Методика оценки (Отч.)'!$J$10,'Методика оценки (Отч.)'!$E$10,IF('ИД Шатой'!V7='Методика оценки (Отч.)'!$J$11,'Методика оценки (Отч.)'!$E$11,IF('ИД Шатой'!V7='Методика оценки (Отч.)'!$J$12,'Методика оценки (Отч.)'!$E$12,IF('ИД Шатой'!V7='Методика оценки (Отч.)'!$J$13,'Методика оценки (Отч.)'!$E$13,"ошибка")))))*$C$9</f>
        <v>33.300000000000004</v>
      </c>
      <c r="W9" s="58">
        <f>IF('ИД Шатой'!W7='Методика оценки (Отч.)'!$J$9,'Методика оценки (Отч.)'!$E$9,IF('ИД Шатой'!W7='Методика оценки (Отч.)'!$J$10,'Методика оценки (Отч.)'!$E$10,IF('ИД Шатой'!W7='Методика оценки (Отч.)'!$J$11,'Методика оценки (Отч.)'!$E$11,IF('ИД Шатой'!W7='Методика оценки (Отч.)'!$J$12,'Методика оценки (Отч.)'!$E$12,IF('ИД Шатой'!W7='Методика оценки (Отч.)'!$J$13,'Методика оценки (Отч.)'!$E$13,"ошибка")))))*$C$9</f>
        <v>33.300000000000004</v>
      </c>
      <c r="X9" s="58">
        <f>IF('ИД Шатой'!X7='Методика оценки (Отч.)'!$J$9,'Методика оценки (Отч.)'!$E$9,IF('ИД Шатой'!X7='Методика оценки (Отч.)'!$J$10,'Методика оценки (Отч.)'!$E$10,IF('ИД Шатой'!X7='Методика оценки (Отч.)'!$J$11,'Методика оценки (Отч.)'!$E$11,IF('ИД Шатой'!X7='Методика оценки (Отч.)'!$J$12,'Методика оценки (Отч.)'!$E$12,IF('ИД Шатой'!X7='Методика оценки (Отч.)'!$J$13,'Методика оценки (Отч.)'!$E$13,"ошибка")))))*$C$9</f>
        <v>33.300000000000004</v>
      </c>
      <c r="Y9" s="58">
        <f>IF('ИД Шатой'!Y7='Методика оценки (Отч.)'!$J$9,'Методика оценки (Отч.)'!$E$9,IF('ИД Шатой'!Y7='Методика оценки (Отч.)'!$J$10,'Методика оценки (Отч.)'!$E$10,IF('ИД Шатой'!Y7='Методика оценки (Отч.)'!$J$11,'Методика оценки (Отч.)'!$E$11,IF('ИД Шатой'!Y7='Методика оценки (Отч.)'!$J$12,'Методика оценки (Отч.)'!$E$12,IF('ИД Шатой'!Y7='Методика оценки (Отч.)'!$J$13,'Методика оценки (Отч.)'!$E$13,"ошибка")))))*$C$9</f>
        <v>33.300000000000004</v>
      </c>
      <c r="Z9" s="58">
        <f>IF('ИД Шатой'!Z7='Методика оценки (Отч.)'!$J$9,'Методика оценки (Отч.)'!$E$9,IF('ИД Шатой'!Z7='Методика оценки (Отч.)'!$J$10,'Методика оценки (Отч.)'!$E$10,IF('ИД Шатой'!Z7='Методика оценки (Отч.)'!$J$11,'Методика оценки (Отч.)'!$E$11,IF('ИД Шатой'!Z7='Методика оценки (Отч.)'!$J$12,'Методика оценки (Отч.)'!$E$12,IF('ИД Шатой'!Z7='Методика оценки (Отч.)'!$J$13,'Методика оценки (Отч.)'!$E$13,"ошибка")))))*$C$9</f>
        <v>33.300000000000004</v>
      </c>
      <c r="AA9" s="58">
        <f>IF('ИД Шатой'!AA7='Методика оценки (Отч.)'!$J$9,'Методика оценки (Отч.)'!$E$9,IF('ИД Шатой'!AA7='Методика оценки (Отч.)'!$J$10,'Методика оценки (Отч.)'!$E$10,IF('ИД Шатой'!AA7='Методика оценки (Отч.)'!$J$11,'Методика оценки (Отч.)'!$E$11,IF('ИД Шатой'!AA7='Методика оценки (Отч.)'!$J$12,'Методика оценки (Отч.)'!$E$12,IF('ИД Шатой'!AA7='Методика оценки (Отч.)'!$J$13,'Методика оценки (Отч.)'!$E$13,"ошибка")))))*$C$9</f>
        <v>33.300000000000004</v>
      </c>
      <c r="AB9" s="58">
        <f>IF('ИД Шатой'!AB7='Методика оценки (Отч.)'!$J$9,'Методика оценки (Отч.)'!$E$9,IF('ИД Шатой'!AB7='Методика оценки (Отч.)'!$J$10,'Методика оценки (Отч.)'!$E$10,IF('ИД Шатой'!AB7='Методика оценки (Отч.)'!$J$11,'Методика оценки (Отч.)'!$E$11,IF('ИД Шатой'!AB7='Методика оценки (Отч.)'!$J$12,'Методика оценки (Отч.)'!$E$12,IF('ИД Шатой'!AB7='Методика оценки (Отч.)'!$J$13,'Методика оценки (Отч.)'!$E$13,"ошибка")))))*$C$9</f>
        <v>33.300000000000004</v>
      </c>
      <c r="AC9" s="58">
        <f>IF('ИД Шатой'!AC7='Методика оценки (Отч.)'!$J$9,'Методика оценки (Отч.)'!$E$9,IF('ИД Шатой'!AC7='Методика оценки (Отч.)'!$J$10,'Методика оценки (Отч.)'!$E$10,IF('ИД Шатой'!AC7='Методика оценки (Отч.)'!$J$11,'Методика оценки (Отч.)'!$E$11,IF('ИД Шатой'!AC7='Методика оценки (Отч.)'!$J$12,'Методика оценки (Отч.)'!$E$12,IF('ИД Шатой'!AC7='Методика оценки (Отч.)'!$J$13,'Методика оценки (Отч.)'!$E$13,"ошибка")))))*$C$9</f>
        <v>33.300000000000004</v>
      </c>
      <c r="AD9" s="58">
        <f>IF('ИД Шатой'!AD7='Методика оценки (Отч.)'!$J$9,'Методика оценки (Отч.)'!$E$9,IF('ИД Шатой'!AD7='Методика оценки (Отч.)'!$J$10,'Методика оценки (Отч.)'!$E$10,IF('ИД Шатой'!AD7='Методика оценки (Отч.)'!$J$11,'Методика оценки (Отч.)'!$E$11,IF('ИД Шатой'!AD7='Методика оценки (Отч.)'!$J$12,'Методика оценки (Отч.)'!$E$12,IF('ИД Шатой'!AD7='Методика оценки (Отч.)'!$J$13,'Методика оценки (Отч.)'!$E$13,"ошибка")))))*$C$9</f>
        <v>16.650000000000002</v>
      </c>
      <c r="AE9" s="58">
        <f>IF('ИД Шатой'!AE7='Методика оценки (Отч.)'!$J$9,'Методика оценки (Отч.)'!$E$9,IF('ИД Шатой'!AE7='Методика оценки (Отч.)'!$J$10,'Методика оценки (Отч.)'!$E$10,IF('ИД Шатой'!AE7='Методика оценки (Отч.)'!$J$11,'Методика оценки (Отч.)'!$E$11,IF('ИД Шатой'!AE7='Методика оценки (Отч.)'!$J$12,'Методика оценки (Отч.)'!$E$12,IF('ИД Шатой'!AE7='Методика оценки (Отч.)'!$J$13,'Методика оценки (Отч.)'!$E$13,"ошибка")))))*$C$9</f>
        <v>33.300000000000004</v>
      </c>
      <c r="AF9" s="58">
        <f>IF('ИД Шатой'!AF7='Методика оценки (Отч.)'!$J$9,'Методика оценки (Отч.)'!$E$9,IF('ИД Шатой'!AF7='Методика оценки (Отч.)'!$J$10,'Методика оценки (Отч.)'!$E$10,IF('ИД Шатой'!AF7='Методика оценки (Отч.)'!$J$11,'Методика оценки (Отч.)'!$E$11,IF('ИД Шатой'!AF7='Методика оценки (Отч.)'!$J$12,'Методика оценки (Отч.)'!$E$12,IF('ИД Шатой'!AF7='Методика оценки (Отч.)'!$J$13,'Методика оценки (Отч.)'!$E$13,"ошибка")))))*$C$9</f>
        <v>16.650000000000002</v>
      </c>
      <c r="AG9" s="58">
        <f>IF('ИД Шатой'!AG7='Методика оценки (Отч.)'!$J$9,'Методика оценки (Отч.)'!$E$9,IF('ИД Шатой'!AG7='Методика оценки (Отч.)'!$J$10,'Методика оценки (Отч.)'!$E$10,IF('ИД Шатой'!AG7='Методика оценки (Отч.)'!$J$11,'Методика оценки (Отч.)'!$E$11,IF('ИД Шатой'!AG7='Методика оценки (Отч.)'!$J$12,'Методика оценки (Отч.)'!$E$12,IF('ИД Шатой'!AG7='Методика оценки (Отч.)'!$J$13,'Методика оценки (Отч.)'!$E$13,"ошибка")))))*$C$9</f>
        <v>16.650000000000002</v>
      </c>
      <c r="AH9" s="58">
        <f>IF('ИД Шатой'!AH7='Методика оценки (Отч.)'!$J$9,'Методика оценки (Отч.)'!$E$9,IF('ИД Шатой'!AH7='Методика оценки (Отч.)'!$J$10,'Методика оценки (Отч.)'!$E$10,IF('ИД Шатой'!AH7='Методика оценки (Отч.)'!$J$11,'Методика оценки (Отч.)'!$E$11,IF('ИД Шатой'!AH7='Методика оценки (Отч.)'!$J$12,'Методика оценки (Отч.)'!$E$12,IF('ИД Шатой'!AH7='Методика оценки (Отч.)'!$J$13,'Методика оценки (Отч.)'!$E$13,"ошибка")))))*$C$9</f>
        <v>16.650000000000002</v>
      </c>
      <c r="AI9" s="58">
        <f>IF('ИД Шатой'!AI7='Методика оценки (Отч.)'!$J$9,'Методика оценки (Отч.)'!$E$9,IF('ИД Шатой'!AI7='Методика оценки (Отч.)'!$J$10,'Методика оценки (Отч.)'!$E$10,IF('ИД Шатой'!AI7='Методика оценки (Отч.)'!$J$11,'Методика оценки (Отч.)'!$E$11,IF('ИД Шатой'!AI7='Методика оценки (Отч.)'!$J$12,'Методика оценки (Отч.)'!$E$12,IF('ИД Шатой'!AI7='Методика оценки (Отч.)'!$J$13,'Методика оценки (Отч.)'!$E$13,"ошибка")))))*$C$9</f>
        <v>16.650000000000002</v>
      </c>
      <c r="AJ9" s="58">
        <f>IF('ИД Шатой'!AJ7='Методика оценки (Отч.)'!$J$9,'Методика оценки (Отч.)'!$E$9,IF('ИД Шатой'!AJ7='Методика оценки (Отч.)'!$J$10,'Методика оценки (Отч.)'!$E$10,IF('ИД Шатой'!AJ7='Методика оценки (Отч.)'!$J$11,'Методика оценки (Отч.)'!$E$11,IF('ИД Шатой'!AJ7='Методика оценки (Отч.)'!$J$12,'Методика оценки (Отч.)'!$E$12,IF('ИД Шатой'!AJ7='Методика оценки (Отч.)'!$J$13,'Методика оценки (Отч.)'!$E$13,"ошибка")))))*$C$9</f>
        <v>16.650000000000002</v>
      </c>
      <c r="AK9" s="58">
        <f>IF('ИД Шатой'!AK7='Методика оценки (Отч.)'!$J$9,'Методика оценки (Отч.)'!$E$9,IF('ИД Шатой'!AK7='Методика оценки (Отч.)'!$J$10,'Методика оценки (Отч.)'!$E$10,IF('ИД Шатой'!AK7='Методика оценки (Отч.)'!$J$11,'Методика оценки (Отч.)'!$E$11,IF('ИД Шатой'!AK7='Методика оценки (Отч.)'!$J$12,'Методика оценки (Отч.)'!$E$12,IF('ИД Шатой'!AK7='Методика оценки (Отч.)'!$J$13,'Методика оценки (Отч.)'!$E$13,"ошибка")))))*$C$9</f>
        <v>33.300000000000004</v>
      </c>
      <c r="AL9" s="58">
        <f>IF('ИД Шатой'!AL7='Методика оценки (Отч.)'!$J$9,'Методика оценки (Отч.)'!$E$9,IF('ИД Шатой'!AL7='Методика оценки (Отч.)'!$J$10,'Методика оценки (Отч.)'!$E$10,IF('ИД Шатой'!AL7='Методика оценки (Отч.)'!$J$11,'Методика оценки (Отч.)'!$E$11,IF('ИД Шатой'!AL7='Методика оценки (Отч.)'!$J$12,'Методика оценки (Отч.)'!$E$12,IF('ИД Шатой'!AL7='Методика оценки (Отч.)'!$J$13,'Методика оценки (Отч.)'!$E$13,"ошибка")))))*$C$9</f>
        <v>16.650000000000002</v>
      </c>
      <c r="AM9" s="58">
        <f>IF('ИД Шатой'!AM7='Методика оценки (Отч.)'!$J$9,'Методика оценки (Отч.)'!$E$9,IF('ИД Шатой'!AM7='Методика оценки (Отч.)'!$J$10,'Методика оценки (Отч.)'!$E$10,IF('ИД Шатой'!AM7='Методика оценки (Отч.)'!$J$11,'Методика оценки (Отч.)'!$E$11,IF('ИД Шатой'!AM7='Методика оценки (Отч.)'!$J$12,'Методика оценки (Отч.)'!$E$12,IF('ИД Шатой'!AM7='Методика оценки (Отч.)'!$J$13,'Методика оценки (Отч.)'!$E$13,"ошибка")))))*$C$9</f>
        <v>16.650000000000002</v>
      </c>
      <c r="AN9" s="58">
        <f>IF('ИД Шатой'!AN7='Методика оценки (Отч.)'!$J$9,'Методика оценки (Отч.)'!$E$9,IF('ИД Шатой'!AN7='Методика оценки (Отч.)'!$J$10,'Методика оценки (Отч.)'!$E$10,IF('ИД Шатой'!AN7='Методика оценки (Отч.)'!$J$11,'Методика оценки (Отч.)'!$E$11,IF('ИД Шатой'!AN7='Методика оценки (Отч.)'!$J$12,'Методика оценки (Отч.)'!$E$12,IF('ИД Шатой'!AN7='Методика оценки (Отч.)'!$J$13,'Методика оценки (Отч.)'!$E$13,"ошибка")))))*$C$9</f>
        <v>16.650000000000002</v>
      </c>
      <c r="AO9" s="58">
        <f>IF('ИД Шатой'!AO7='Методика оценки (Отч.)'!$J$9,'Методика оценки (Отч.)'!$E$9,IF('ИД Шатой'!AO7='Методика оценки (Отч.)'!$J$10,'Методика оценки (Отч.)'!$E$10,IF('ИД Шатой'!AO7='Методика оценки (Отч.)'!$J$11,'Методика оценки (Отч.)'!$E$11,IF('ИД Шатой'!AO7='Методика оценки (Отч.)'!$J$12,'Методика оценки (Отч.)'!$E$12,IF('ИД Шатой'!AO7='Методика оценки (Отч.)'!$J$13,'Методика оценки (Отч.)'!$E$13,"ошибка")))))*$C$9</f>
        <v>33.300000000000004</v>
      </c>
      <c r="AP9" s="58">
        <f>IF('ИД Шатой'!AP7='Методика оценки (Отч.)'!$J$9,'Методика оценки (Отч.)'!$E$9,IF('ИД Шатой'!AP7='Методика оценки (Отч.)'!$J$10,'Методика оценки (Отч.)'!$E$10,IF('ИД Шатой'!AP7='Методика оценки (Отч.)'!$J$11,'Методика оценки (Отч.)'!$E$11,IF('ИД Шатой'!AP7='Методика оценки (Отч.)'!$J$12,'Методика оценки (Отч.)'!$E$12,IF('ИД Шатой'!AP7='Методика оценки (Отч.)'!$J$13,'Методика оценки (Отч.)'!$E$13,"ошибка")))))*$C$9</f>
        <v>16.650000000000002</v>
      </c>
      <c r="AQ9" s="58">
        <f>IF('ИД Шатой'!AQ7='Методика оценки (Отч.)'!$J$9,'Методика оценки (Отч.)'!$E$9,IF('ИД Шатой'!AQ7='Методика оценки (Отч.)'!$J$10,'Методика оценки (Отч.)'!$E$10,IF('ИД Шатой'!AQ7='Методика оценки (Отч.)'!$J$11,'Методика оценки (Отч.)'!$E$11,IF('ИД Шатой'!AQ7='Методика оценки (Отч.)'!$J$12,'Методика оценки (Отч.)'!$E$12,IF('ИД Шатой'!AQ7='Методика оценки (Отч.)'!$J$13,'Методика оценки (Отч.)'!$E$13,"ошибка")))))*$C$9</f>
        <v>33.300000000000004</v>
      </c>
      <c r="AR9" s="58">
        <f>IF('ИД Шатой'!AR7='Методика оценки (Отч.)'!$J$9,'Методика оценки (Отч.)'!$E$9,IF('ИД Шатой'!AR7='Методика оценки (Отч.)'!$J$10,'Методика оценки (Отч.)'!$E$10,IF('ИД Шатой'!AR7='Методика оценки (Отч.)'!$J$11,'Методика оценки (Отч.)'!$E$11,IF('ИД Шатой'!AR7='Методика оценки (Отч.)'!$J$12,'Методика оценки (Отч.)'!$E$12,IF('ИД Шатой'!AR7='Методика оценки (Отч.)'!$J$13,'Методика оценки (Отч.)'!$E$13,"ошибка")))))*$C$9</f>
        <v>0</v>
      </c>
      <c r="AS9" s="58">
        <f>IF('ИД Шатой'!AS7='Методика оценки (Отч.)'!$J$9,'Методика оценки (Отч.)'!$E$9,IF('ИД Шатой'!AS7='Методика оценки (Отч.)'!$J$10,'Методика оценки (Отч.)'!$E$10,IF('ИД Шатой'!AS7='Методика оценки (Отч.)'!$J$11,'Методика оценки (Отч.)'!$E$11,IF('ИД Шатой'!AS7='Методика оценки (Отч.)'!$J$12,'Методика оценки (Отч.)'!$E$12,IF('ИД Шатой'!AS7='Методика оценки (Отч.)'!$J$13,'Методика оценки (Отч.)'!$E$13,"ошибка")))))*$C$9</f>
        <v>16.650000000000002</v>
      </c>
      <c r="AT9" s="58">
        <f>IF('ИД Шатой'!AT7='Методика оценки (Отч.)'!$J$9,'Методика оценки (Отч.)'!$E$9,IF('ИД Шатой'!AT7='Методика оценки (Отч.)'!$J$10,'Методика оценки (Отч.)'!$E$10,IF('ИД Шатой'!AT7='Методика оценки (Отч.)'!$J$11,'Методика оценки (Отч.)'!$E$11,IF('ИД Шатой'!AT7='Методика оценки (Отч.)'!$J$12,'Методика оценки (Отч.)'!$E$12,IF('ИД Шатой'!AT7='Методика оценки (Отч.)'!$J$13,'Методика оценки (Отч.)'!$E$13,"ошибка")))))*$C$9</f>
        <v>16.650000000000002</v>
      </c>
      <c r="AU9" s="58">
        <f>IF('ИД Шатой'!AU7='Методика оценки (Отч.)'!$J$9,'Методика оценки (Отч.)'!$E$9,IF('ИД Шатой'!AU7='Методика оценки (Отч.)'!$J$10,'Методика оценки (Отч.)'!$E$10,IF('ИД Шатой'!AU7='Методика оценки (Отч.)'!$J$11,'Методика оценки (Отч.)'!$E$11,IF('ИД Шатой'!AU7='Методика оценки (Отч.)'!$J$12,'Методика оценки (Отч.)'!$E$12,IF('ИД Шатой'!AU7='Методика оценки (Отч.)'!$J$13,'Методика оценки (Отч.)'!$E$13,"ошибка")))))*$C$9</f>
        <v>33.300000000000004</v>
      </c>
      <c r="AV9" s="58">
        <f>IF('ИД Шатой'!AV7='Методика оценки (Отч.)'!$J$9,'Методика оценки (Отч.)'!$E$9,IF('ИД Шатой'!AV7='Методика оценки (Отч.)'!$J$10,'Методика оценки (Отч.)'!$E$10,IF('ИД Шатой'!AV7='Методика оценки (Отч.)'!$J$11,'Методика оценки (Отч.)'!$E$11,IF('ИД Шатой'!AV7='Методика оценки (Отч.)'!$J$12,'Методика оценки (Отч.)'!$E$12,IF('ИД Шатой'!AV7='Методика оценки (Отч.)'!$J$13,'Методика оценки (Отч.)'!$E$13,"ошибка")))))*$C$9</f>
        <v>16.650000000000002</v>
      </c>
      <c r="AW9" s="58">
        <f>IF('ИД Шатой'!AW7='Методика оценки (Отч.)'!$J$9,'Методика оценки (Отч.)'!$E$9,IF('ИД Шатой'!AW7='Методика оценки (Отч.)'!$J$10,'Методика оценки (Отч.)'!$E$10,IF('ИД Шатой'!AW7='Методика оценки (Отч.)'!$J$11,'Методика оценки (Отч.)'!$E$11,IF('ИД Шатой'!AW7='Методика оценки (Отч.)'!$J$12,'Методика оценки (Отч.)'!$E$12,IF('ИД Шатой'!AW7='Методика оценки (Отч.)'!$J$13,'Методика оценки (Отч.)'!$E$13,"ошибка")))))*$C$9</f>
        <v>33.300000000000004</v>
      </c>
      <c r="AX9" s="58">
        <f>IF('ИД Шатой'!AX7='Методика оценки (Отч.)'!$J$9,'Методика оценки (Отч.)'!$E$9,IF('ИД Шатой'!AX7='Методика оценки (Отч.)'!$J$10,'Методика оценки (Отч.)'!$E$10,IF('ИД Шатой'!AX7='Методика оценки (Отч.)'!$J$11,'Методика оценки (Отч.)'!$E$11,IF('ИД Шатой'!AX7='Методика оценки (Отч.)'!$J$12,'Методика оценки (Отч.)'!$E$12,IF('ИД Шатой'!AX7='Методика оценки (Отч.)'!$J$13,'Методика оценки (Отч.)'!$E$13,"ошибка")))))*$C$9</f>
        <v>16.650000000000002</v>
      </c>
      <c r="AY9" s="58">
        <f>IF('ИД Шатой'!AY7='Методика оценки (Отч.)'!$J$9,'Методика оценки (Отч.)'!$E$9,IF('ИД Шатой'!AY7='Методика оценки (Отч.)'!$J$10,'Методика оценки (Отч.)'!$E$10,IF('ИД Шатой'!AY7='Методика оценки (Отч.)'!$J$11,'Методика оценки (Отч.)'!$E$11,IF('ИД Шатой'!AY7='Методика оценки (Отч.)'!$J$12,'Методика оценки (Отч.)'!$E$12,IF('ИД Шатой'!AY7='Методика оценки (Отч.)'!$J$13,'Методика оценки (Отч.)'!$E$13,"ошибка")))))*$C$9</f>
        <v>16.650000000000002</v>
      </c>
      <c r="AZ9" s="58">
        <f>IF('ИД Шатой'!AZ7='Методика оценки (Отч.)'!$J$9,'Методика оценки (Отч.)'!$E$9,IF('ИД Шатой'!AZ7='Методика оценки (Отч.)'!$J$10,'Методика оценки (Отч.)'!$E$10,IF('ИД Шатой'!AZ7='Методика оценки (Отч.)'!$J$11,'Методика оценки (Отч.)'!$E$11,IF('ИД Шатой'!AZ7='Методика оценки (Отч.)'!$J$12,'Методика оценки (Отч.)'!$E$12,IF('ИД Шатой'!AZ7='Методика оценки (Отч.)'!$J$13,'Методика оценки (Отч.)'!$E$13,"ошибка")))))*$C$9</f>
        <v>16.650000000000002</v>
      </c>
      <c r="BA9" s="58">
        <f>IF('ИД Шатой'!BA7='Методика оценки (Отч.)'!$J$9,'Методика оценки (Отч.)'!$E$9,IF('ИД Шатой'!BA7='Методика оценки (Отч.)'!$J$10,'Методика оценки (Отч.)'!$E$10,IF('ИД Шатой'!BA7='Методика оценки (Отч.)'!$J$11,'Методика оценки (Отч.)'!$E$11,IF('ИД Шатой'!BA7='Методика оценки (Отч.)'!$J$12,'Методика оценки (Отч.)'!$E$12,IF('ИД Шатой'!BA7='Методика оценки (Отч.)'!$J$13,'Методика оценки (Отч.)'!$E$13,"ошибка")))))*$C$9</f>
        <v>16.650000000000002</v>
      </c>
      <c r="BB9" s="58">
        <f>IF('ИД Шатой'!BB7='Методика оценки (Отч.)'!$J$9,'Методика оценки (Отч.)'!$E$9,IF('ИД Шатой'!BB7='Методика оценки (Отч.)'!$J$10,'Методика оценки (Отч.)'!$E$10,IF('ИД Шатой'!BB7='Методика оценки (Отч.)'!$J$11,'Методика оценки (Отч.)'!$E$11,IF('ИД Шатой'!BB7='Методика оценки (Отч.)'!$J$12,'Методика оценки (Отч.)'!$E$12,IF('ИД Шатой'!BB7='Методика оценки (Отч.)'!$J$13,'Методика оценки (Отч.)'!$E$13,"ошибка")))))*$C$9</f>
        <v>16.650000000000002</v>
      </c>
      <c r="BC9" s="58">
        <f>IF('ИД Шатой'!BC7='Методика оценки (Отч.)'!$J$9,'Методика оценки (Отч.)'!$E$9,IF('ИД Шатой'!BC7='Методика оценки (Отч.)'!$J$10,'Методика оценки (Отч.)'!$E$10,IF('ИД Шатой'!BC7='Методика оценки (Отч.)'!$J$11,'Методика оценки (Отч.)'!$E$11,IF('ИД Шатой'!BC7='Методика оценки (Отч.)'!$J$12,'Методика оценки (Отч.)'!$E$12,IF('ИД Шатой'!BC7='Методика оценки (Отч.)'!$J$13,'Методика оценки (Отч.)'!$E$13,"ошибка")))))*$C$9</f>
        <v>33.300000000000004</v>
      </c>
      <c r="BD9" s="58">
        <f>IF('ИД Шатой'!BD7='Методика оценки (Отч.)'!$J$9,'Методика оценки (Отч.)'!$E$9,IF('ИД Шатой'!BD7='Методика оценки (Отч.)'!$J$10,'Методика оценки (Отч.)'!$E$10,IF('ИД Шатой'!BD7='Методика оценки (Отч.)'!$J$11,'Методика оценки (Отч.)'!$E$11,IF('ИД Шатой'!BD7='Методика оценки (Отч.)'!$J$12,'Методика оценки (Отч.)'!$E$12,IF('ИД Шатой'!BD7='Методика оценки (Отч.)'!$J$13,'Методика оценки (Отч.)'!$E$13,"ошибка")))))*$C$9</f>
        <v>16.650000000000002</v>
      </c>
      <c r="BE9" s="58">
        <f>IF('ИД Шатой'!BE7='Методика оценки (Отч.)'!$J$9,'Методика оценки (Отч.)'!$E$9,IF('ИД Шатой'!BE7='Методика оценки (Отч.)'!$J$10,'Методика оценки (Отч.)'!$E$10,IF('ИД Шатой'!BE7='Методика оценки (Отч.)'!$J$11,'Методика оценки (Отч.)'!$E$11,IF('ИД Шатой'!BE7='Методика оценки (Отч.)'!$J$12,'Методика оценки (Отч.)'!$E$12,IF('ИД Шатой'!BE7='Методика оценки (Отч.)'!$J$13,'Методика оценки (Отч.)'!$E$13,"ошибка")))))*$C$9</f>
        <v>16.650000000000002</v>
      </c>
      <c r="BF9" s="58">
        <f>IF('ИД Шатой'!BF7='Методика оценки (Отч.)'!$J$9,'Методика оценки (Отч.)'!$E$9,IF('ИД Шатой'!BF7='Методика оценки (Отч.)'!$J$10,'Методика оценки (Отч.)'!$E$10,IF('ИД Шатой'!BF7='Методика оценки (Отч.)'!$J$11,'Методика оценки (Отч.)'!$E$11,IF('ИД Шатой'!BF7='Методика оценки (Отч.)'!$J$12,'Методика оценки (Отч.)'!$E$12,IF('ИД Шатой'!BF7='Методика оценки (Отч.)'!$J$13,'Методика оценки (Отч.)'!$E$13,"ошибка")))))*$C$9</f>
        <v>16.650000000000002</v>
      </c>
      <c r="BG9" s="58">
        <f>IF('ИД Шатой'!BG7='Методика оценки (Отч.)'!$J$9,'Методика оценки (Отч.)'!$E$9,IF('ИД Шатой'!BG7='Методика оценки (Отч.)'!$J$10,'Методика оценки (Отч.)'!$E$10,IF('ИД Шатой'!BG7='Методика оценки (Отч.)'!$J$11,'Методика оценки (Отч.)'!$E$11,IF('ИД Шатой'!BG7='Методика оценки (Отч.)'!$J$12,'Методика оценки (Отч.)'!$E$12,IF('ИД Шатой'!BG7='Методика оценки (Отч.)'!$J$13,'Методика оценки (Отч.)'!$E$13,"ошибка")))))*$C$9</f>
        <v>33.300000000000004</v>
      </c>
      <c r="BH9" s="58">
        <f>IF('ИД Шатой'!BH7='Методика оценки (Отч.)'!$J$9,'Методика оценки (Отч.)'!$E$9,IF('ИД Шатой'!BH7='Методика оценки (Отч.)'!$J$10,'Методика оценки (Отч.)'!$E$10,IF('ИД Шатой'!BH7='Методика оценки (Отч.)'!$J$11,'Методика оценки (Отч.)'!$E$11,IF('ИД Шатой'!BH7='Методика оценки (Отч.)'!$J$12,'Методика оценки (Отч.)'!$E$12,IF('ИД Шатой'!BH7='Методика оценки (Отч.)'!$J$13,'Методика оценки (Отч.)'!$E$13,"ошибка")))))*$C$9</f>
        <v>0</v>
      </c>
      <c r="BI9" s="58">
        <f>IF('ИД Шатой'!BI7='Методика оценки (Отч.)'!$J$9,'Методика оценки (Отч.)'!$E$9,IF('ИД Шатой'!BI7='Методика оценки (Отч.)'!$J$10,'Методика оценки (Отч.)'!$E$10,IF('ИД Шатой'!BI7='Методика оценки (Отч.)'!$J$11,'Методика оценки (Отч.)'!$E$11,IF('ИД Шатой'!BI7='Методика оценки (Отч.)'!$J$12,'Методика оценки (Отч.)'!$E$12,IF('ИД Шатой'!BI7='Методика оценки (Отч.)'!$J$13,'Методика оценки (Отч.)'!$E$13,"ошибка")))))*$C$9</f>
        <v>33.300000000000004</v>
      </c>
      <c r="BJ9" s="58">
        <f>IF('ИД Шатой'!BJ7='Методика оценки (Отч.)'!$J$9,'Методика оценки (Отч.)'!$E$9,IF('ИД Шатой'!BJ7='Методика оценки (Отч.)'!$J$10,'Методика оценки (Отч.)'!$E$10,IF('ИД Шатой'!BJ7='Методика оценки (Отч.)'!$J$11,'Методика оценки (Отч.)'!$E$11,IF('ИД Шатой'!BJ7='Методика оценки (Отч.)'!$J$12,'Методика оценки (Отч.)'!$E$12,IF('ИД Шатой'!BJ7='Методика оценки (Отч.)'!$J$13,'Методика оценки (Отч.)'!$E$13,"ошибка")))))*$C$9</f>
        <v>33.300000000000004</v>
      </c>
      <c r="BK9" s="58">
        <f>IF('ИД Шатой'!BK7='Методика оценки (Отч.)'!$J$9,'Методика оценки (Отч.)'!$E$9,IF('ИД Шатой'!BK7='Методика оценки (Отч.)'!$J$10,'Методика оценки (Отч.)'!$E$10,IF('ИД Шатой'!BK7='Методика оценки (Отч.)'!$J$11,'Методика оценки (Отч.)'!$E$11,IF('ИД Шатой'!BK7='Методика оценки (Отч.)'!$J$12,'Методика оценки (Отч.)'!$E$12,IF('ИД Шатой'!BK7='Методика оценки (Отч.)'!$J$13,'Методика оценки (Отч.)'!$E$13,"ошибка")))))*$C$9</f>
        <v>16.650000000000002</v>
      </c>
      <c r="BL9" s="58">
        <f>IF('ИД Шатой'!BL7='Методика оценки (Отч.)'!$J$9,'Методика оценки (Отч.)'!$E$9,IF('ИД Шатой'!BL7='Методика оценки (Отч.)'!$J$10,'Методика оценки (Отч.)'!$E$10,IF('ИД Шатой'!BL7='Методика оценки (Отч.)'!$J$11,'Методика оценки (Отч.)'!$E$11,IF('ИД Шатой'!BL7='Методика оценки (Отч.)'!$J$12,'Методика оценки (Отч.)'!$E$12,IF('ИД Шатой'!BL7='Методика оценки (Отч.)'!$J$13,'Методика оценки (Отч.)'!$E$13,"ошибка")))))*$C$9</f>
        <v>16.650000000000002</v>
      </c>
      <c r="BM9" s="58">
        <f>IF('ИД Шатой'!BM7='Методика оценки (Отч.)'!$J$9,'Методика оценки (Отч.)'!$E$9,IF('ИД Шатой'!BM7='Методика оценки (Отч.)'!$J$10,'Методика оценки (Отч.)'!$E$10,IF('ИД Шатой'!BM7='Методика оценки (Отч.)'!$J$11,'Методика оценки (Отч.)'!$E$11,IF('ИД Шатой'!BM7='Методика оценки (Отч.)'!$J$12,'Методика оценки (Отч.)'!$E$12,IF('ИД Шатой'!BM7='Методика оценки (Отч.)'!$J$13,'Методика оценки (Отч.)'!$E$13,"ошибка")))))*$C$9</f>
        <v>33.300000000000004</v>
      </c>
      <c r="BN9" s="58">
        <f>IF('ИД Шатой'!BN7='Методика оценки (Отч.)'!$J$9,'Методика оценки (Отч.)'!$E$9,IF('ИД Шатой'!BN7='Методика оценки (Отч.)'!$J$10,'Методика оценки (Отч.)'!$E$10,IF('ИД Шатой'!BN7='Методика оценки (Отч.)'!$J$11,'Методика оценки (Отч.)'!$E$11,IF('ИД Шатой'!BN7='Методика оценки (Отч.)'!$J$12,'Методика оценки (Отч.)'!$E$12,IF('ИД Шатой'!BN7='Методика оценки (Отч.)'!$J$13,'Методика оценки (Отч.)'!$E$13,"ошибка")))))*$C$9</f>
        <v>16.650000000000002</v>
      </c>
      <c r="BO9" s="58">
        <f>IF('ИД Шатой'!BO7='Методика оценки (Отч.)'!$J$9,'Методика оценки (Отч.)'!$E$9,IF('ИД Шатой'!BO7='Методика оценки (Отч.)'!$J$10,'Методика оценки (Отч.)'!$E$10,IF('ИД Шатой'!BO7='Методика оценки (Отч.)'!$J$11,'Методика оценки (Отч.)'!$E$11,IF('ИД Шатой'!BO7='Методика оценки (Отч.)'!$J$12,'Методика оценки (Отч.)'!$E$12,IF('ИД Шатой'!BO7='Методика оценки (Отч.)'!$J$13,'Методика оценки (Отч.)'!$E$13,"ошибка")))))*$C$9</f>
        <v>33.300000000000004</v>
      </c>
      <c r="BP9" s="58">
        <f>IF('ИД Шатой'!BP7='Методика оценки (Отч.)'!$J$9,'Методика оценки (Отч.)'!$E$9,IF('ИД Шатой'!BP7='Методика оценки (Отч.)'!$J$10,'Методика оценки (Отч.)'!$E$10,IF('ИД Шатой'!BP7='Методика оценки (Отч.)'!$J$11,'Методика оценки (Отч.)'!$E$11,IF('ИД Шатой'!BP7='Методика оценки (Отч.)'!$J$12,'Методика оценки (Отч.)'!$E$12,IF('ИД Шатой'!BP7='Методика оценки (Отч.)'!$J$13,'Методика оценки (Отч.)'!$E$13,"ошибка")))))*$C$9</f>
        <v>16.650000000000002</v>
      </c>
    </row>
    <row r="10" spans="1:68" x14ac:dyDescent="0.25">
      <c r="A10" s="77" t="str">
        <f>'Методика оценки (Отч.)'!A20</f>
        <v>N1.1.3.</v>
      </c>
      <c r="B10" s="77" t="str">
        <f>'Методика оценки (Отч.)'!C20</f>
        <v>Физическое развитие</v>
      </c>
      <c r="C10" s="121">
        <f>'Методика оценки (Отч.)'!D20</f>
        <v>0.33300000000000002</v>
      </c>
      <c r="D10" s="58">
        <f>IF('ИД Шатой'!D8='Методика оценки (Отч.)'!$J$9,'Методика оценки (Отч.)'!$E$9,IF('ИД Шатой'!D8='Методика оценки (Отч.)'!$J$10,'Методика оценки (Отч.)'!$E$10,IF('ИД Шатой'!D8='Методика оценки (Отч.)'!$J$11,'Методика оценки (Отч.)'!$E$11,IF('ИД Шатой'!D8='Методика оценки (Отч.)'!$J$12,'Методика оценки (Отч.)'!$E$12,IF('ИД Шатой'!D8='Методика оценки (Отч.)'!$J$13,'Методика оценки (Отч.)'!$E$13,"ошибка")))))*$C$10</f>
        <v>16.650000000000002</v>
      </c>
      <c r="E10" s="58">
        <f>IF('ИД Шатой'!E8='Методика оценки (Отч.)'!$J$9,'Методика оценки (Отч.)'!$E$9,IF('ИД Шатой'!E8='Методика оценки (Отч.)'!$J$10,'Методика оценки (Отч.)'!$E$10,IF('ИД Шатой'!E8='Методика оценки (Отч.)'!$J$11,'Методика оценки (Отч.)'!$E$11,IF('ИД Шатой'!E8='Методика оценки (Отч.)'!$J$12,'Методика оценки (Отч.)'!$E$12,IF('ИД Шатой'!E8='Методика оценки (Отч.)'!$J$13,'Методика оценки (Отч.)'!$E$13,"ошибка")))))*$C$10</f>
        <v>16.650000000000002</v>
      </c>
      <c r="F10" s="58">
        <f>IF('ИД Шатой'!F8='Методика оценки (Отч.)'!$J$9,'Методика оценки (Отч.)'!$E$9,IF('ИД Шатой'!F8='Методика оценки (Отч.)'!$J$10,'Методика оценки (Отч.)'!$E$10,IF('ИД Шатой'!F8='Методика оценки (Отч.)'!$J$11,'Методика оценки (Отч.)'!$E$11,IF('ИД Шатой'!F8='Методика оценки (Отч.)'!$J$12,'Методика оценки (Отч.)'!$E$12,IF('ИД Шатой'!F8='Методика оценки (Отч.)'!$J$13,'Методика оценки (Отч.)'!$E$13,"ошибка")))))*$C$10</f>
        <v>16.650000000000002</v>
      </c>
      <c r="G10" s="58">
        <f>IF('ИД Шатой'!G8='Методика оценки (Отч.)'!$J$9,'Методика оценки (Отч.)'!$E$9,IF('ИД Шатой'!G8='Методика оценки (Отч.)'!$J$10,'Методика оценки (Отч.)'!$E$10,IF('ИД Шатой'!G8='Методика оценки (Отч.)'!$J$11,'Методика оценки (Отч.)'!$E$11,IF('ИД Шатой'!G8='Методика оценки (Отч.)'!$J$12,'Методика оценки (Отч.)'!$E$12,IF('ИД Шатой'!G8='Методика оценки (Отч.)'!$J$13,'Методика оценки (Отч.)'!$E$13,"ошибка")))))*$C$10</f>
        <v>33.300000000000004</v>
      </c>
      <c r="H10" s="58">
        <f>IF('ИД Шатой'!H8='Методика оценки (Отч.)'!$J$9,'Методика оценки (Отч.)'!$E$9,IF('ИД Шатой'!H8='Методика оценки (Отч.)'!$J$10,'Методика оценки (Отч.)'!$E$10,IF('ИД Шатой'!H8='Методика оценки (Отч.)'!$J$11,'Методика оценки (Отч.)'!$E$11,IF('ИД Шатой'!H8='Методика оценки (Отч.)'!$J$12,'Методика оценки (Отч.)'!$E$12,IF('ИД Шатой'!H8='Методика оценки (Отч.)'!$J$13,'Методика оценки (Отч.)'!$E$13,"ошибка")))))*$C$10</f>
        <v>33.300000000000004</v>
      </c>
      <c r="I10" s="58">
        <f>IF('ИД Шатой'!I8='Методика оценки (Отч.)'!$J$9,'Методика оценки (Отч.)'!$E$9,IF('ИД Шатой'!I8='Методика оценки (Отч.)'!$J$10,'Методика оценки (Отч.)'!$E$10,IF('ИД Шатой'!I8='Методика оценки (Отч.)'!$J$11,'Методика оценки (Отч.)'!$E$11,IF('ИД Шатой'!I8='Методика оценки (Отч.)'!$J$12,'Методика оценки (Отч.)'!$E$12,IF('ИД Шатой'!I8='Методика оценки (Отч.)'!$J$13,'Методика оценки (Отч.)'!$E$13,"ошибка")))))*$C$10</f>
        <v>33.300000000000004</v>
      </c>
      <c r="J10" s="58">
        <f>IF('ИД Шатой'!J8='Методика оценки (Отч.)'!$J$9,'Методика оценки (Отч.)'!$E$9,IF('ИД Шатой'!J8='Методика оценки (Отч.)'!$J$10,'Методика оценки (Отч.)'!$E$10,IF('ИД Шатой'!J8='Методика оценки (Отч.)'!$J$11,'Методика оценки (Отч.)'!$E$11,IF('ИД Шатой'!J8='Методика оценки (Отч.)'!$J$12,'Методика оценки (Отч.)'!$E$12,IF('ИД Шатой'!J8='Методика оценки (Отч.)'!$J$13,'Методика оценки (Отч.)'!$E$13,"ошибка")))))*$C$10</f>
        <v>33.300000000000004</v>
      </c>
      <c r="K10" s="58">
        <f>IF('ИД Шатой'!K8='Методика оценки (Отч.)'!$J$9,'Методика оценки (Отч.)'!$E$9,IF('ИД Шатой'!K8='Методика оценки (Отч.)'!$J$10,'Методика оценки (Отч.)'!$E$10,IF('ИД Шатой'!K8='Методика оценки (Отч.)'!$J$11,'Методика оценки (Отч.)'!$E$11,IF('ИД Шатой'!K8='Методика оценки (Отч.)'!$J$12,'Методика оценки (Отч.)'!$E$12,IF('ИД Шатой'!K8='Методика оценки (Отч.)'!$J$13,'Методика оценки (Отч.)'!$E$13,"ошибка")))))*$C$10</f>
        <v>33.300000000000004</v>
      </c>
      <c r="L10" s="58">
        <f>IF('ИД Шатой'!L8='Методика оценки (Отч.)'!$J$9,'Методика оценки (Отч.)'!$E$9,IF('ИД Шатой'!L8='Методика оценки (Отч.)'!$J$10,'Методика оценки (Отч.)'!$E$10,IF('ИД Шатой'!L8='Методика оценки (Отч.)'!$J$11,'Методика оценки (Отч.)'!$E$11,IF('ИД Шатой'!L8='Методика оценки (Отч.)'!$J$12,'Методика оценки (Отч.)'!$E$12,IF('ИД Шатой'!L8='Методика оценки (Отч.)'!$J$13,'Методика оценки (Отч.)'!$E$13,"ошибка")))))*$C$10</f>
        <v>33.300000000000004</v>
      </c>
      <c r="M10" s="58">
        <f>IF('ИД Шатой'!M8='Методика оценки (Отч.)'!$J$9,'Методика оценки (Отч.)'!$E$9,IF('ИД Шатой'!M8='Методика оценки (Отч.)'!$J$10,'Методика оценки (Отч.)'!$E$10,IF('ИД Шатой'!M8='Методика оценки (Отч.)'!$J$11,'Методика оценки (Отч.)'!$E$11,IF('ИД Шатой'!M8='Методика оценки (Отч.)'!$J$12,'Методика оценки (Отч.)'!$E$12,IF('ИД Шатой'!M8='Методика оценки (Отч.)'!$J$13,'Методика оценки (Отч.)'!$E$13,"ошибка")))))*$C$10</f>
        <v>33.300000000000004</v>
      </c>
      <c r="N10" s="58">
        <f>IF('ИД Шатой'!N8='Методика оценки (Отч.)'!$J$9,'Методика оценки (Отч.)'!$E$9,IF('ИД Шатой'!N8='Методика оценки (Отч.)'!$J$10,'Методика оценки (Отч.)'!$E$10,IF('ИД Шатой'!N8='Методика оценки (Отч.)'!$J$11,'Методика оценки (Отч.)'!$E$11,IF('ИД Шатой'!N8='Методика оценки (Отч.)'!$J$12,'Методика оценки (Отч.)'!$E$12,IF('ИД Шатой'!N8='Методика оценки (Отч.)'!$J$13,'Методика оценки (Отч.)'!$E$13,"ошибка")))))*$C$10</f>
        <v>33.300000000000004</v>
      </c>
      <c r="O10" s="58">
        <f>IF('ИД Шатой'!O8='Методика оценки (Отч.)'!$J$9,'Методика оценки (Отч.)'!$E$9,IF('ИД Шатой'!O8='Методика оценки (Отч.)'!$J$10,'Методика оценки (Отч.)'!$E$10,IF('ИД Шатой'!O8='Методика оценки (Отч.)'!$J$11,'Методика оценки (Отч.)'!$E$11,IF('ИД Шатой'!O8='Методика оценки (Отч.)'!$J$12,'Методика оценки (Отч.)'!$E$12,IF('ИД Шатой'!O8='Методика оценки (Отч.)'!$J$13,'Методика оценки (Отч.)'!$E$13,"ошибка")))))*$C$10</f>
        <v>0</v>
      </c>
      <c r="P10" s="58">
        <f>IF('ИД Шатой'!P8='Методика оценки (Отч.)'!$J$9,'Методика оценки (Отч.)'!$E$9,IF('ИД Шатой'!P8='Методика оценки (Отч.)'!$J$10,'Методика оценки (Отч.)'!$E$10,IF('ИД Шатой'!P8='Методика оценки (Отч.)'!$J$11,'Методика оценки (Отч.)'!$E$11,IF('ИД Шатой'!P8='Методика оценки (Отч.)'!$J$12,'Методика оценки (Отч.)'!$E$12,IF('ИД Шатой'!P8='Методика оценки (Отч.)'!$J$13,'Методика оценки (Отч.)'!$E$13,"ошибка")))))*$C$10</f>
        <v>33.300000000000004</v>
      </c>
      <c r="Q10" s="58">
        <f>IF('ИД Шатой'!Q8='Методика оценки (Отч.)'!$J$9,'Методика оценки (Отч.)'!$E$9,IF('ИД Шатой'!Q8='Методика оценки (Отч.)'!$J$10,'Методика оценки (Отч.)'!$E$10,IF('ИД Шатой'!Q8='Методика оценки (Отч.)'!$J$11,'Методика оценки (Отч.)'!$E$11,IF('ИД Шатой'!Q8='Методика оценки (Отч.)'!$J$12,'Методика оценки (Отч.)'!$E$12,IF('ИД Шатой'!Q8='Методика оценки (Отч.)'!$J$13,'Методика оценки (Отч.)'!$E$13,"ошибка")))))*$C$10</f>
        <v>33.300000000000004</v>
      </c>
      <c r="R10" s="58">
        <f>IF('ИД Шатой'!R8='Методика оценки (Отч.)'!$J$9,'Методика оценки (Отч.)'!$E$9,IF('ИД Шатой'!R8='Методика оценки (Отч.)'!$J$10,'Методика оценки (Отч.)'!$E$10,IF('ИД Шатой'!R8='Методика оценки (Отч.)'!$J$11,'Методика оценки (Отч.)'!$E$11,IF('ИД Шатой'!R8='Методика оценки (Отч.)'!$J$12,'Методика оценки (Отч.)'!$E$12,IF('ИД Шатой'!R8='Методика оценки (Отч.)'!$J$13,'Методика оценки (Отч.)'!$E$13,"ошибка")))))*$C$10</f>
        <v>33.300000000000004</v>
      </c>
      <c r="S10" s="58">
        <f>IF('ИД Шатой'!S8='Методика оценки (Отч.)'!$J$9,'Методика оценки (Отч.)'!$E$9,IF('ИД Шатой'!S8='Методика оценки (Отч.)'!$J$10,'Методика оценки (Отч.)'!$E$10,IF('ИД Шатой'!S8='Методика оценки (Отч.)'!$J$11,'Методика оценки (Отч.)'!$E$11,IF('ИД Шатой'!S8='Методика оценки (Отч.)'!$J$12,'Методика оценки (Отч.)'!$E$12,IF('ИД Шатой'!S8='Методика оценки (Отч.)'!$J$13,'Методика оценки (Отч.)'!$E$13,"ошибка")))))*$C$10</f>
        <v>33.300000000000004</v>
      </c>
      <c r="T10" s="58">
        <f>IF('ИД Шатой'!T8='Методика оценки (Отч.)'!$J$9,'Методика оценки (Отч.)'!$E$9,IF('ИД Шатой'!T8='Методика оценки (Отч.)'!$J$10,'Методика оценки (Отч.)'!$E$10,IF('ИД Шатой'!T8='Методика оценки (Отч.)'!$J$11,'Методика оценки (Отч.)'!$E$11,IF('ИД Шатой'!T8='Методика оценки (Отч.)'!$J$12,'Методика оценки (Отч.)'!$E$12,IF('ИД Шатой'!T8='Методика оценки (Отч.)'!$J$13,'Методика оценки (Отч.)'!$E$13,"ошибка")))))*$C$10</f>
        <v>33.300000000000004</v>
      </c>
      <c r="U10" s="58">
        <f>IF('ИД Шатой'!U8='Методика оценки (Отч.)'!$J$9,'Методика оценки (Отч.)'!$E$9,IF('ИД Шатой'!U8='Методика оценки (Отч.)'!$J$10,'Методика оценки (Отч.)'!$E$10,IF('ИД Шатой'!U8='Методика оценки (Отч.)'!$J$11,'Методика оценки (Отч.)'!$E$11,IF('ИД Шатой'!U8='Методика оценки (Отч.)'!$J$12,'Методика оценки (Отч.)'!$E$12,IF('ИД Шатой'!U8='Методика оценки (Отч.)'!$J$13,'Методика оценки (Отч.)'!$E$13,"ошибка")))))*$C$10</f>
        <v>16.650000000000002</v>
      </c>
      <c r="V10" s="58">
        <f>IF('ИД Шатой'!V8='Методика оценки (Отч.)'!$J$9,'Методика оценки (Отч.)'!$E$9,IF('ИД Шатой'!V8='Методика оценки (Отч.)'!$J$10,'Методика оценки (Отч.)'!$E$10,IF('ИД Шатой'!V8='Методика оценки (Отч.)'!$J$11,'Методика оценки (Отч.)'!$E$11,IF('ИД Шатой'!V8='Методика оценки (Отч.)'!$J$12,'Методика оценки (Отч.)'!$E$12,IF('ИД Шатой'!V8='Методика оценки (Отч.)'!$J$13,'Методика оценки (Отч.)'!$E$13,"ошибка")))))*$C$10</f>
        <v>16.650000000000002</v>
      </c>
      <c r="W10" s="58">
        <f>IF('ИД Шатой'!W8='Методика оценки (Отч.)'!$J$9,'Методика оценки (Отч.)'!$E$9,IF('ИД Шатой'!W8='Методика оценки (Отч.)'!$J$10,'Методика оценки (Отч.)'!$E$10,IF('ИД Шатой'!W8='Методика оценки (Отч.)'!$J$11,'Методика оценки (Отч.)'!$E$11,IF('ИД Шатой'!W8='Методика оценки (Отч.)'!$J$12,'Методика оценки (Отч.)'!$E$12,IF('ИД Шатой'!W8='Методика оценки (Отч.)'!$J$13,'Методика оценки (Отч.)'!$E$13,"ошибка")))))*$C$10</f>
        <v>33.300000000000004</v>
      </c>
      <c r="X10" s="58">
        <f>IF('ИД Шатой'!X8='Методика оценки (Отч.)'!$J$9,'Методика оценки (Отч.)'!$E$9,IF('ИД Шатой'!X8='Методика оценки (Отч.)'!$J$10,'Методика оценки (Отч.)'!$E$10,IF('ИД Шатой'!X8='Методика оценки (Отч.)'!$J$11,'Методика оценки (Отч.)'!$E$11,IF('ИД Шатой'!X8='Методика оценки (Отч.)'!$J$12,'Методика оценки (Отч.)'!$E$12,IF('ИД Шатой'!X8='Методика оценки (Отч.)'!$J$13,'Методика оценки (Отч.)'!$E$13,"ошибка")))))*$C$10</f>
        <v>33.300000000000004</v>
      </c>
      <c r="Y10" s="58">
        <f>IF('ИД Шатой'!Y8='Методика оценки (Отч.)'!$J$9,'Методика оценки (Отч.)'!$E$9,IF('ИД Шатой'!Y8='Методика оценки (Отч.)'!$J$10,'Методика оценки (Отч.)'!$E$10,IF('ИД Шатой'!Y8='Методика оценки (Отч.)'!$J$11,'Методика оценки (Отч.)'!$E$11,IF('ИД Шатой'!Y8='Методика оценки (Отч.)'!$J$12,'Методика оценки (Отч.)'!$E$12,IF('ИД Шатой'!Y8='Методика оценки (Отч.)'!$J$13,'Методика оценки (Отч.)'!$E$13,"ошибка")))))*$C$10</f>
        <v>16.650000000000002</v>
      </c>
      <c r="Z10" s="58">
        <f>IF('ИД Шатой'!Z8='Методика оценки (Отч.)'!$J$9,'Методика оценки (Отч.)'!$E$9,IF('ИД Шатой'!Z8='Методика оценки (Отч.)'!$J$10,'Методика оценки (Отч.)'!$E$10,IF('ИД Шатой'!Z8='Методика оценки (Отч.)'!$J$11,'Методика оценки (Отч.)'!$E$11,IF('ИД Шатой'!Z8='Методика оценки (Отч.)'!$J$12,'Методика оценки (Отч.)'!$E$12,IF('ИД Шатой'!Z8='Методика оценки (Отч.)'!$J$13,'Методика оценки (Отч.)'!$E$13,"ошибка")))))*$C$10</f>
        <v>16.650000000000002</v>
      </c>
      <c r="AA10" s="58">
        <f>IF('ИД Шатой'!AA8='Методика оценки (Отч.)'!$J$9,'Методика оценки (Отч.)'!$E$9,IF('ИД Шатой'!AA8='Методика оценки (Отч.)'!$J$10,'Методика оценки (Отч.)'!$E$10,IF('ИД Шатой'!AA8='Методика оценки (Отч.)'!$J$11,'Методика оценки (Отч.)'!$E$11,IF('ИД Шатой'!AA8='Методика оценки (Отч.)'!$J$12,'Методика оценки (Отч.)'!$E$12,IF('ИД Шатой'!AA8='Методика оценки (Отч.)'!$J$13,'Методика оценки (Отч.)'!$E$13,"ошибка")))))*$C$10</f>
        <v>16.650000000000002</v>
      </c>
      <c r="AB10" s="58">
        <f>IF('ИД Шатой'!AB8='Методика оценки (Отч.)'!$J$9,'Методика оценки (Отч.)'!$E$9,IF('ИД Шатой'!AB8='Методика оценки (Отч.)'!$J$10,'Методика оценки (Отч.)'!$E$10,IF('ИД Шатой'!AB8='Методика оценки (Отч.)'!$J$11,'Методика оценки (Отч.)'!$E$11,IF('ИД Шатой'!AB8='Методика оценки (Отч.)'!$J$12,'Методика оценки (Отч.)'!$E$12,IF('ИД Шатой'!AB8='Методика оценки (Отч.)'!$J$13,'Методика оценки (Отч.)'!$E$13,"ошибка")))))*$C$10</f>
        <v>33.300000000000004</v>
      </c>
      <c r="AC10" s="58">
        <f>IF('ИД Шатой'!AC8='Методика оценки (Отч.)'!$J$9,'Методика оценки (Отч.)'!$E$9,IF('ИД Шатой'!AC8='Методика оценки (Отч.)'!$J$10,'Методика оценки (Отч.)'!$E$10,IF('ИД Шатой'!AC8='Методика оценки (Отч.)'!$J$11,'Методика оценки (Отч.)'!$E$11,IF('ИД Шатой'!AC8='Методика оценки (Отч.)'!$J$12,'Методика оценки (Отч.)'!$E$12,IF('ИД Шатой'!AC8='Методика оценки (Отч.)'!$J$13,'Методика оценки (Отч.)'!$E$13,"ошибка")))))*$C$10</f>
        <v>16.650000000000002</v>
      </c>
      <c r="AD10" s="58">
        <f>IF('ИД Шатой'!AD8='Методика оценки (Отч.)'!$J$9,'Методика оценки (Отч.)'!$E$9,IF('ИД Шатой'!AD8='Методика оценки (Отч.)'!$J$10,'Методика оценки (Отч.)'!$E$10,IF('ИД Шатой'!AD8='Методика оценки (Отч.)'!$J$11,'Методика оценки (Отч.)'!$E$11,IF('ИД Шатой'!AD8='Методика оценки (Отч.)'!$J$12,'Методика оценки (Отч.)'!$E$12,IF('ИД Шатой'!AD8='Методика оценки (Отч.)'!$J$13,'Методика оценки (Отч.)'!$E$13,"ошибка")))))*$C$10</f>
        <v>33.300000000000004</v>
      </c>
      <c r="AE10" s="58">
        <f>IF('ИД Шатой'!AE8='Методика оценки (Отч.)'!$J$9,'Методика оценки (Отч.)'!$E$9,IF('ИД Шатой'!AE8='Методика оценки (Отч.)'!$J$10,'Методика оценки (Отч.)'!$E$10,IF('ИД Шатой'!AE8='Методика оценки (Отч.)'!$J$11,'Методика оценки (Отч.)'!$E$11,IF('ИД Шатой'!AE8='Методика оценки (Отч.)'!$J$12,'Методика оценки (Отч.)'!$E$12,IF('ИД Шатой'!AE8='Методика оценки (Отч.)'!$J$13,'Методика оценки (Отч.)'!$E$13,"ошибка")))))*$C$10</f>
        <v>33.300000000000004</v>
      </c>
      <c r="AF10" s="58">
        <f>IF('ИД Шатой'!AF8='Методика оценки (Отч.)'!$J$9,'Методика оценки (Отч.)'!$E$9,IF('ИД Шатой'!AF8='Методика оценки (Отч.)'!$J$10,'Методика оценки (Отч.)'!$E$10,IF('ИД Шатой'!AF8='Методика оценки (Отч.)'!$J$11,'Методика оценки (Отч.)'!$E$11,IF('ИД Шатой'!AF8='Методика оценки (Отч.)'!$J$12,'Методика оценки (Отч.)'!$E$12,IF('ИД Шатой'!AF8='Методика оценки (Отч.)'!$J$13,'Методика оценки (Отч.)'!$E$13,"ошибка")))))*$C$10</f>
        <v>16.650000000000002</v>
      </c>
      <c r="AG10" s="58">
        <f>IF('ИД Шатой'!AG8='Методика оценки (Отч.)'!$J$9,'Методика оценки (Отч.)'!$E$9,IF('ИД Шатой'!AG8='Методика оценки (Отч.)'!$J$10,'Методика оценки (Отч.)'!$E$10,IF('ИД Шатой'!AG8='Методика оценки (Отч.)'!$J$11,'Методика оценки (Отч.)'!$E$11,IF('ИД Шатой'!AG8='Методика оценки (Отч.)'!$J$12,'Методика оценки (Отч.)'!$E$12,IF('ИД Шатой'!AG8='Методика оценки (Отч.)'!$J$13,'Методика оценки (Отч.)'!$E$13,"ошибка")))))*$C$10</f>
        <v>33.300000000000004</v>
      </c>
      <c r="AH10" s="58">
        <f>IF('ИД Шатой'!AH8='Методика оценки (Отч.)'!$J$9,'Методика оценки (Отч.)'!$E$9,IF('ИД Шатой'!AH8='Методика оценки (Отч.)'!$J$10,'Методика оценки (Отч.)'!$E$10,IF('ИД Шатой'!AH8='Методика оценки (Отч.)'!$J$11,'Методика оценки (Отч.)'!$E$11,IF('ИД Шатой'!AH8='Методика оценки (Отч.)'!$J$12,'Методика оценки (Отч.)'!$E$12,IF('ИД Шатой'!AH8='Методика оценки (Отч.)'!$J$13,'Методика оценки (Отч.)'!$E$13,"ошибка")))))*$C$10</f>
        <v>16.650000000000002</v>
      </c>
      <c r="AI10" s="58">
        <f>IF('ИД Шатой'!AI8='Методика оценки (Отч.)'!$J$9,'Методика оценки (Отч.)'!$E$9,IF('ИД Шатой'!AI8='Методика оценки (Отч.)'!$J$10,'Методика оценки (Отч.)'!$E$10,IF('ИД Шатой'!AI8='Методика оценки (Отч.)'!$J$11,'Методика оценки (Отч.)'!$E$11,IF('ИД Шатой'!AI8='Методика оценки (Отч.)'!$J$12,'Методика оценки (Отч.)'!$E$12,IF('ИД Шатой'!AI8='Методика оценки (Отч.)'!$J$13,'Методика оценки (Отч.)'!$E$13,"ошибка")))))*$C$10</f>
        <v>16.650000000000002</v>
      </c>
      <c r="AJ10" s="58">
        <f>IF('ИД Шатой'!AJ8='Методика оценки (Отч.)'!$J$9,'Методика оценки (Отч.)'!$E$9,IF('ИД Шатой'!AJ8='Методика оценки (Отч.)'!$J$10,'Методика оценки (Отч.)'!$E$10,IF('ИД Шатой'!AJ8='Методика оценки (Отч.)'!$J$11,'Методика оценки (Отч.)'!$E$11,IF('ИД Шатой'!AJ8='Методика оценки (Отч.)'!$J$12,'Методика оценки (Отч.)'!$E$12,IF('ИД Шатой'!AJ8='Методика оценки (Отч.)'!$J$13,'Методика оценки (Отч.)'!$E$13,"ошибка")))))*$C$10</f>
        <v>16.650000000000002</v>
      </c>
      <c r="AK10" s="58">
        <f>IF('ИД Шатой'!AK8='Методика оценки (Отч.)'!$J$9,'Методика оценки (Отч.)'!$E$9,IF('ИД Шатой'!AK8='Методика оценки (Отч.)'!$J$10,'Методика оценки (Отч.)'!$E$10,IF('ИД Шатой'!AK8='Методика оценки (Отч.)'!$J$11,'Методика оценки (Отч.)'!$E$11,IF('ИД Шатой'!AK8='Методика оценки (Отч.)'!$J$12,'Методика оценки (Отч.)'!$E$12,IF('ИД Шатой'!AK8='Методика оценки (Отч.)'!$J$13,'Методика оценки (Отч.)'!$E$13,"ошибка")))))*$C$10</f>
        <v>16.650000000000002</v>
      </c>
      <c r="AL10" s="58">
        <f>IF('ИД Шатой'!AL8='Методика оценки (Отч.)'!$J$9,'Методика оценки (Отч.)'!$E$9,IF('ИД Шатой'!AL8='Методика оценки (Отч.)'!$J$10,'Методика оценки (Отч.)'!$E$10,IF('ИД Шатой'!AL8='Методика оценки (Отч.)'!$J$11,'Методика оценки (Отч.)'!$E$11,IF('ИД Шатой'!AL8='Методика оценки (Отч.)'!$J$12,'Методика оценки (Отч.)'!$E$12,IF('ИД Шатой'!AL8='Методика оценки (Отч.)'!$J$13,'Методика оценки (Отч.)'!$E$13,"ошибка")))))*$C$10</f>
        <v>16.650000000000002</v>
      </c>
      <c r="AM10" s="58">
        <f>IF('ИД Шатой'!AM8='Методика оценки (Отч.)'!$J$9,'Методика оценки (Отч.)'!$E$9,IF('ИД Шатой'!AM8='Методика оценки (Отч.)'!$J$10,'Методика оценки (Отч.)'!$E$10,IF('ИД Шатой'!AM8='Методика оценки (Отч.)'!$J$11,'Методика оценки (Отч.)'!$E$11,IF('ИД Шатой'!AM8='Методика оценки (Отч.)'!$J$12,'Методика оценки (Отч.)'!$E$12,IF('ИД Шатой'!AM8='Методика оценки (Отч.)'!$J$13,'Методика оценки (Отч.)'!$E$13,"ошибка")))))*$C$10</f>
        <v>16.650000000000002</v>
      </c>
      <c r="AN10" s="58">
        <f>IF('ИД Шатой'!AN8='Методика оценки (Отч.)'!$J$9,'Методика оценки (Отч.)'!$E$9,IF('ИД Шатой'!AN8='Методика оценки (Отч.)'!$J$10,'Методика оценки (Отч.)'!$E$10,IF('ИД Шатой'!AN8='Методика оценки (Отч.)'!$J$11,'Методика оценки (Отч.)'!$E$11,IF('ИД Шатой'!AN8='Методика оценки (Отч.)'!$J$12,'Методика оценки (Отч.)'!$E$12,IF('ИД Шатой'!AN8='Методика оценки (Отч.)'!$J$13,'Методика оценки (Отч.)'!$E$13,"ошибка")))))*$C$10</f>
        <v>16.650000000000002</v>
      </c>
      <c r="AO10" s="58">
        <f>IF('ИД Шатой'!AO8='Методика оценки (Отч.)'!$J$9,'Методика оценки (Отч.)'!$E$9,IF('ИД Шатой'!AO8='Методика оценки (Отч.)'!$J$10,'Методика оценки (Отч.)'!$E$10,IF('ИД Шатой'!AO8='Методика оценки (Отч.)'!$J$11,'Методика оценки (Отч.)'!$E$11,IF('ИД Шатой'!AO8='Методика оценки (Отч.)'!$J$12,'Методика оценки (Отч.)'!$E$12,IF('ИД Шатой'!AO8='Методика оценки (Отч.)'!$J$13,'Методика оценки (Отч.)'!$E$13,"ошибка")))))*$C$10</f>
        <v>33.300000000000004</v>
      </c>
      <c r="AP10" s="58">
        <f>IF('ИД Шатой'!AP8='Методика оценки (Отч.)'!$J$9,'Методика оценки (Отч.)'!$E$9,IF('ИД Шатой'!AP8='Методика оценки (Отч.)'!$J$10,'Методика оценки (Отч.)'!$E$10,IF('ИД Шатой'!AP8='Методика оценки (Отч.)'!$J$11,'Методика оценки (Отч.)'!$E$11,IF('ИД Шатой'!AP8='Методика оценки (Отч.)'!$J$12,'Методика оценки (Отч.)'!$E$12,IF('ИД Шатой'!AP8='Методика оценки (Отч.)'!$J$13,'Методика оценки (Отч.)'!$E$13,"ошибка")))))*$C$10</f>
        <v>33.300000000000004</v>
      </c>
      <c r="AQ10" s="58">
        <f>IF('ИД Шатой'!AQ8='Методика оценки (Отч.)'!$J$9,'Методика оценки (Отч.)'!$E$9,IF('ИД Шатой'!AQ8='Методика оценки (Отч.)'!$J$10,'Методика оценки (Отч.)'!$E$10,IF('ИД Шатой'!AQ8='Методика оценки (Отч.)'!$J$11,'Методика оценки (Отч.)'!$E$11,IF('ИД Шатой'!AQ8='Методика оценки (Отч.)'!$J$12,'Методика оценки (Отч.)'!$E$12,IF('ИД Шатой'!AQ8='Методика оценки (Отч.)'!$J$13,'Методика оценки (Отч.)'!$E$13,"ошибка")))))*$C$10</f>
        <v>33.300000000000004</v>
      </c>
      <c r="AR10" s="58">
        <f>IF('ИД Шатой'!AR8='Методика оценки (Отч.)'!$J$9,'Методика оценки (Отч.)'!$E$9,IF('ИД Шатой'!AR8='Методика оценки (Отч.)'!$J$10,'Методика оценки (Отч.)'!$E$10,IF('ИД Шатой'!AR8='Методика оценки (Отч.)'!$J$11,'Методика оценки (Отч.)'!$E$11,IF('ИД Шатой'!AR8='Методика оценки (Отч.)'!$J$12,'Методика оценки (Отч.)'!$E$12,IF('ИД Шатой'!AR8='Методика оценки (Отч.)'!$J$13,'Методика оценки (Отч.)'!$E$13,"ошибка")))))*$C$10</f>
        <v>16.650000000000002</v>
      </c>
      <c r="AS10" s="58">
        <f>IF('ИД Шатой'!AS8='Методика оценки (Отч.)'!$J$9,'Методика оценки (Отч.)'!$E$9,IF('ИД Шатой'!AS8='Методика оценки (Отч.)'!$J$10,'Методика оценки (Отч.)'!$E$10,IF('ИД Шатой'!AS8='Методика оценки (Отч.)'!$J$11,'Методика оценки (Отч.)'!$E$11,IF('ИД Шатой'!AS8='Методика оценки (Отч.)'!$J$12,'Методика оценки (Отч.)'!$E$12,IF('ИД Шатой'!AS8='Методика оценки (Отч.)'!$J$13,'Методика оценки (Отч.)'!$E$13,"ошибка")))))*$C$10</f>
        <v>33.300000000000004</v>
      </c>
      <c r="AT10" s="58">
        <f>IF('ИД Шатой'!AT8='Методика оценки (Отч.)'!$J$9,'Методика оценки (Отч.)'!$E$9,IF('ИД Шатой'!AT8='Методика оценки (Отч.)'!$J$10,'Методика оценки (Отч.)'!$E$10,IF('ИД Шатой'!AT8='Методика оценки (Отч.)'!$J$11,'Методика оценки (Отч.)'!$E$11,IF('ИД Шатой'!AT8='Методика оценки (Отч.)'!$J$12,'Методика оценки (Отч.)'!$E$12,IF('ИД Шатой'!AT8='Методика оценки (Отч.)'!$J$13,'Методика оценки (Отч.)'!$E$13,"ошибка")))))*$C$10</f>
        <v>16.650000000000002</v>
      </c>
      <c r="AU10" s="58">
        <f>IF('ИД Шатой'!AU8='Методика оценки (Отч.)'!$J$9,'Методика оценки (Отч.)'!$E$9,IF('ИД Шатой'!AU8='Методика оценки (Отч.)'!$J$10,'Методика оценки (Отч.)'!$E$10,IF('ИД Шатой'!AU8='Методика оценки (Отч.)'!$J$11,'Методика оценки (Отч.)'!$E$11,IF('ИД Шатой'!AU8='Методика оценки (Отч.)'!$J$12,'Методика оценки (Отч.)'!$E$12,IF('ИД Шатой'!AU8='Методика оценки (Отч.)'!$J$13,'Методика оценки (Отч.)'!$E$13,"ошибка")))))*$C$10</f>
        <v>16.650000000000002</v>
      </c>
      <c r="AV10" s="58">
        <f>IF('ИД Шатой'!AV8='Методика оценки (Отч.)'!$J$9,'Методика оценки (Отч.)'!$E$9,IF('ИД Шатой'!AV8='Методика оценки (Отч.)'!$J$10,'Методика оценки (Отч.)'!$E$10,IF('ИД Шатой'!AV8='Методика оценки (Отч.)'!$J$11,'Методика оценки (Отч.)'!$E$11,IF('ИД Шатой'!AV8='Методика оценки (Отч.)'!$J$12,'Методика оценки (Отч.)'!$E$12,IF('ИД Шатой'!AV8='Методика оценки (Отч.)'!$J$13,'Методика оценки (Отч.)'!$E$13,"ошибка")))))*$C$10</f>
        <v>16.650000000000002</v>
      </c>
      <c r="AW10" s="58">
        <f>IF('ИД Шатой'!AW8='Методика оценки (Отч.)'!$J$9,'Методика оценки (Отч.)'!$E$9,IF('ИД Шатой'!AW8='Методика оценки (Отч.)'!$J$10,'Методика оценки (Отч.)'!$E$10,IF('ИД Шатой'!AW8='Методика оценки (Отч.)'!$J$11,'Методика оценки (Отч.)'!$E$11,IF('ИД Шатой'!AW8='Методика оценки (Отч.)'!$J$12,'Методика оценки (Отч.)'!$E$12,IF('ИД Шатой'!AW8='Методика оценки (Отч.)'!$J$13,'Методика оценки (Отч.)'!$E$13,"ошибка")))))*$C$10</f>
        <v>33.300000000000004</v>
      </c>
      <c r="AX10" s="58">
        <f>IF('ИД Шатой'!AX8='Методика оценки (Отч.)'!$J$9,'Методика оценки (Отч.)'!$E$9,IF('ИД Шатой'!AX8='Методика оценки (Отч.)'!$J$10,'Методика оценки (Отч.)'!$E$10,IF('ИД Шатой'!AX8='Методика оценки (Отч.)'!$J$11,'Методика оценки (Отч.)'!$E$11,IF('ИД Шатой'!AX8='Методика оценки (Отч.)'!$J$12,'Методика оценки (Отч.)'!$E$12,IF('ИД Шатой'!AX8='Методика оценки (Отч.)'!$J$13,'Методика оценки (Отч.)'!$E$13,"ошибка")))))*$C$10</f>
        <v>16.650000000000002</v>
      </c>
      <c r="AY10" s="58">
        <f>IF('ИД Шатой'!AY8='Методика оценки (Отч.)'!$J$9,'Методика оценки (Отч.)'!$E$9,IF('ИД Шатой'!AY8='Методика оценки (Отч.)'!$J$10,'Методика оценки (Отч.)'!$E$10,IF('ИД Шатой'!AY8='Методика оценки (Отч.)'!$J$11,'Методика оценки (Отч.)'!$E$11,IF('ИД Шатой'!AY8='Методика оценки (Отч.)'!$J$12,'Методика оценки (Отч.)'!$E$12,IF('ИД Шатой'!AY8='Методика оценки (Отч.)'!$J$13,'Методика оценки (Отч.)'!$E$13,"ошибка")))))*$C$10</f>
        <v>16.650000000000002</v>
      </c>
      <c r="AZ10" s="58">
        <f>IF('ИД Шатой'!AZ8='Методика оценки (Отч.)'!$J$9,'Методика оценки (Отч.)'!$E$9,IF('ИД Шатой'!AZ8='Методика оценки (Отч.)'!$J$10,'Методика оценки (Отч.)'!$E$10,IF('ИД Шатой'!AZ8='Методика оценки (Отч.)'!$J$11,'Методика оценки (Отч.)'!$E$11,IF('ИД Шатой'!AZ8='Методика оценки (Отч.)'!$J$12,'Методика оценки (Отч.)'!$E$12,IF('ИД Шатой'!AZ8='Методика оценки (Отч.)'!$J$13,'Методика оценки (Отч.)'!$E$13,"ошибка")))))*$C$10</f>
        <v>16.650000000000002</v>
      </c>
      <c r="BA10" s="58">
        <f>IF('ИД Шатой'!BA8='Методика оценки (Отч.)'!$J$9,'Методика оценки (Отч.)'!$E$9,IF('ИД Шатой'!BA8='Методика оценки (Отч.)'!$J$10,'Методика оценки (Отч.)'!$E$10,IF('ИД Шатой'!BA8='Методика оценки (Отч.)'!$J$11,'Методика оценки (Отч.)'!$E$11,IF('ИД Шатой'!BA8='Методика оценки (Отч.)'!$J$12,'Методика оценки (Отч.)'!$E$12,IF('ИД Шатой'!BA8='Методика оценки (Отч.)'!$J$13,'Методика оценки (Отч.)'!$E$13,"ошибка")))))*$C$10</f>
        <v>16.650000000000002</v>
      </c>
      <c r="BB10" s="58">
        <f>IF('ИД Шатой'!BB8='Методика оценки (Отч.)'!$J$9,'Методика оценки (Отч.)'!$E$9,IF('ИД Шатой'!BB8='Методика оценки (Отч.)'!$J$10,'Методика оценки (Отч.)'!$E$10,IF('ИД Шатой'!BB8='Методика оценки (Отч.)'!$J$11,'Методика оценки (Отч.)'!$E$11,IF('ИД Шатой'!BB8='Методика оценки (Отч.)'!$J$12,'Методика оценки (Отч.)'!$E$12,IF('ИД Шатой'!BB8='Методика оценки (Отч.)'!$J$13,'Методика оценки (Отч.)'!$E$13,"ошибка")))))*$C$10</f>
        <v>0</v>
      </c>
      <c r="BC10" s="58">
        <f>IF('ИД Шатой'!BC8='Методика оценки (Отч.)'!$J$9,'Методика оценки (Отч.)'!$E$9,IF('ИД Шатой'!BC8='Методика оценки (Отч.)'!$J$10,'Методика оценки (Отч.)'!$E$10,IF('ИД Шатой'!BC8='Методика оценки (Отч.)'!$J$11,'Методика оценки (Отч.)'!$E$11,IF('ИД Шатой'!BC8='Методика оценки (Отч.)'!$J$12,'Методика оценки (Отч.)'!$E$12,IF('ИД Шатой'!BC8='Методика оценки (Отч.)'!$J$13,'Методика оценки (Отч.)'!$E$13,"ошибка")))))*$C$10</f>
        <v>33.300000000000004</v>
      </c>
      <c r="BD10" s="58">
        <f>IF('ИД Шатой'!BD8='Методика оценки (Отч.)'!$J$9,'Методика оценки (Отч.)'!$E$9,IF('ИД Шатой'!BD8='Методика оценки (Отч.)'!$J$10,'Методика оценки (Отч.)'!$E$10,IF('ИД Шатой'!BD8='Методика оценки (Отч.)'!$J$11,'Методика оценки (Отч.)'!$E$11,IF('ИД Шатой'!BD8='Методика оценки (Отч.)'!$J$12,'Методика оценки (Отч.)'!$E$12,IF('ИД Шатой'!BD8='Методика оценки (Отч.)'!$J$13,'Методика оценки (Отч.)'!$E$13,"ошибка")))))*$C$10</f>
        <v>33.300000000000004</v>
      </c>
      <c r="BE10" s="58">
        <f>IF('ИД Шатой'!BE8='Методика оценки (Отч.)'!$J$9,'Методика оценки (Отч.)'!$E$9,IF('ИД Шатой'!BE8='Методика оценки (Отч.)'!$J$10,'Методика оценки (Отч.)'!$E$10,IF('ИД Шатой'!BE8='Методика оценки (Отч.)'!$J$11,'Методика оценки (Отч.)'!$E$11,IF('ИД Шатой'!BE8='Методика оценки (Отч.)'!$J$12,'Методика оценки (Отч.)'!$E$12,IF('ИД Шатой'!BE8='Методика оценки (Отч.)'!$J$13,'Методика оценки (Отч.)'!$E$13,"ошибка")))))*$C$10</f>
        <v>33.300000000000004</v>
      </c>
      <c r="BF10" s="58">
        <f>IF('ИД Шатой'!BF8='Методика оценки (Отч.)'!$J$9,'Методика оценки (Отч.)'!$E$9,IF('ИД Шатой'!BF8='Методика оценки (Отч.)'!$J$10,'Методика оценки (Отч.)'!$E$10,IF('ИД Шатой'!BF8='Методика оценки (Отч.)'!$J$11,'Методика оценки (Отч.)'!$E$11,IF('ИД Шатой'!BF8='Методика оценки (Отч.)'!$J$12,'Методика оценки (Отч.)'!$E$12,IF('ИД Шатой'!BF8='Методика оценки (Отч.)'!$J$13,'Методика оценки (Отч.)'!$E$13,"ошибка")))))*$C$10</f>
        <v>16.650000000000002</v>
      </c>
      <c r="BG10" s="58">
        <f>IF('ИД Шатой'!BG8='Методика оценки (Отч.)'!$J$9,'Методика оценки (Отч.)'!$E$9,IF('ИД Шатой'!BG8='Методика оценки (Отч.)'!$J$10,'Методика оценки (Отч.)'!$E$10,IF('ИД Шатой'!BG8='Методика оценки (Отч.)'!$J$11,'Методика оценки (Отч.)'!$E$11,IF('ИД Шатой'!BG8='Методика оценки (Отч.)'!$J$12,'Методика оценки (Отч.)'!$E$12,IF('ИД Шатой'!BG8='Методика оценки (Отч.)'!$J$13,'Методика оценки (Отч.)'!$E$13,"ошибка")))))*$C$10</f>
        <v>16.650000000000002</v>
      </c>
      <c r="BH10" s="58">
        <f>IF('ИД Шатой'!BH8='Методика оценки (Отч.)'!$J$9,'Методика оценки (Отч.)'!$E$9,IF('ИД Шатой'!BH8='Методика оценки (Отч.)'!$J$10,'Методика оценки (Отч.)'!$E$10,IF('ИД Шатой'!BH8='Методика оценки (Отч.)'!$J$11,'Методика оценки (Отч.)'!$E$11,IF('ИД Шатой'!BH8='Методика оценки (Отч.)'!$J$12,'Методика оценки (Отч.)'!$E$12,IF('ИД Шатой'!BH8='Методика оценки (Отч.)'!$J$13,'Методика оценки (Отч.)'!$E$13,"ошибка")))))*$C$10</f>
        <v>16.650000000000002</v>
      </c>
      <c r="BI10" s="58">
        <f>IF('ИД Шатой'!BI8='Методика оценки (Отч.)'!$J$9,'Методика оценки (Отч.)'!$E$9,IF('ИД Шатой'!BI8='Методика оценки (Отч.)'!$J$10,'Методика оценки (Отч.)'!$E$10,IF('ИД Шатой'!BI8='Методика оценки (Отч.)'!$J$11,'Методика оценки (Отч.)'!$E$11,IF('ИД Шатой'!BI8='Методика оценки (Отч.)'!$J$12,'Методика оценки (Отч.)'!$E$12,IF('ИД Шатой'!BI8='Методика оценки (Отч.)'!$J$13,'Методика оценки (Отч.)'!$E$13,"ошибка")))))*$C$10</f>
        <v>16.650000000000002</v>
      </c>
      <c r="BJ10" s="58">
        <f>IF('ИД Шатой'!BJ8='Методика оценки (Отч.)'!$J$9,'Методика оценки (Отч.)'!$E$9,IF('ИД Шатой'!BJ8='Методика оценки (Отч.)'!$J$10,'Методика оценки (Отч.)'!$E$10,IF('ИД Шатой'!BJ8='Методика оценки (Отч.)'!$J$11,'Методика оценки (Отч.)'!$E$11,IF('ИД Шатой'!BJ8='Методика оценки (Отч.)'!$J$12,'Методика оценки (Отч.)'!$E$12,IF('ИД Шатой'!BJ8='Методика оценки (Отч.)'!$J$13,'Методика оценки (Отч.)'!$E$13,"ошибка")))))*$C$10</f>
        <v>33.300000000000004</v>
      </c>
      <c r="BK10" s="58">
        <f>IF('ИД Шатой'!BK8='Методика оценки (Отч.)'!$J$9,'Методика оценки (Отч.)'!$E$9,IF('ИД Шатой'!BK8='Методика оценки (Отч.)'!$J$10,'Методика оценки (Отч.)'!$E$10,IF('ИД Шатой'!BK8='Методика оценки (Отч.)'!$J$11,'Методика оценки (Отч.)'!$E$11,IF('ИД Шатой'!BK8='Методика оценки (Отч.)'!$J$12,'Методика оценки (Отч.)'!$E$12,IF('ИД Шатой'!BK8='Методика оценки (Отч.)'!$J$13,'Методика оценки (Отч.)'!$E$13,"ошибка")))))*$C$10</f>
        <v>16.650000000000002</v>
      </c>
      <c r="BL10" s="58">
        <f>IF('ИД Шатой'!BL8='Методика оценки (Отч.)'!$J$9,'Методика оценки (Отч.)'!$E$9,IF('ИД Шатой'!BL8='Методика оценки (Отч.)'!$J$10,'Методика оценки (Отч.)'!$E$10,IF('ИД Шатой'!BL8='Методика оценки (Отч.)'!$J$11,'Методика оценки (Отч.)'!$E$11,IF('ИД Шатой'!BL8='Методика оценки (Отч.)'!$J$12,'Методика оценки (Отч.)'!$E$12,IF('ИД Шатой'!BL8='Методика оценки (Отч.)'!$J$13,'Методика оценки (Отч.)'!$E$13,"ошибка")))))*$C$10</f>
        <v>16.650000000000002</v>
      </c>
      <c r="BM10" s="58">
        <f>IF('ИД Шатой'!BM8='Методика оценки (Отч.)'!$J$9,'Методика оценки (Отч.)'!$E$9,IF('ИД Шатой'!BM8='Методика оценки (Отч.)'!$J$10,'Методика оценки (Отч.)'!$E$10,IF('ИД Шатой'!BM8='Методика оценки (Отч.)'!$J$11,'Методика оценки (Отч.)'!$E$11,IF('ИД Шатой'!BM8='Методика оценки (Отч.)'!$J$12,'Методика оценки (Отч.)'!$E$12,IF('ИД Шатой'!BM8='Методика оценки (Отч.)'!$J$13,'Методика оценки (Отч.)'!$E$13,"ошибка")))))*$C$10</f>
        <v>33.300000000000004</v>
      </c>
      <c r="BN10" s="58">
        <f>IF('ИД Шатой'!BN8='Методика оценки (Отч.)'!$J$9,'Методика оценки (Отч.)'!$E$9,IF('ИД Шатой'!BN8='Методика оценки (Отч.)'!$J$10,'Методика оценки (Отч.)'!$E$10,IF('ИД Шатой'!BN8='Методика оценки (Отч.)'!$J$11,'Методика оценки (Отч.)'!$E$11,IF('ИД Шатой'!BN8='Методика оценки (Отч.)'!$J$12,'Методика оценки (Отч.)'!$E$12,IF('ИД Шатой'!BN8='Методика оценки (Отч.)'!$J$13,'Методика оценки (Отч.)'!$E$13,"ошибка")))))*$C$10</f>
        <v>16.650000000000002</v>
      </c>
      <c r="BO10" s="58">
        <f>IF('ИД Шатой'!BO8='Методика оценки (Отч.)'!$J$9,'Методика оценки (Отч.)'!$E$9,IF('ИД Шатой'!BO8='Методика оценки (Отч.)'!$J$10,'Методика оценки (Отч.)'!$E$10,IF('ИД Шатой'!BO8='Методика оценки (Отч.)'!$J$11,'Методика оценки (Отч.)'!$E$11,IF('ИД Шатой'!BO8='Методика оценки (Отч.)'!$J$12,'Методика оценки (Отч.)'!$E$12,IF('ИД Шатой'!BO8='Методика оценки (Отч.)'!$J$13,'Методика оценки (Отч.)'!$E$13,"ошибка")))))*$C$10</f>
        <v>33.300000000000004</v>
      </c>
      <c r="BP10" s="58">
        <f>IF('ИД Шатой'!BP8='Методика оценки (Отч.)'!$J$9,'Методика оценки (Отч.)'!$E$9,IF('ИД Шатой'!BP8='Методика оценки (Отч.)'!$J$10,'Методика оценки (Отч.)'!$E$10,IF('ИД Шатой'!BP8='Методика оценки (Отч.)'!$J$11,'Методика оценки (Отч.)'!$E$11,IF('ИД Шатой'!BP8='Методика оценки (Отч.)'!$J$12,'Методика оценки (Отч.)'!$E$12,IF('ИД Шатой'!BP8='Методика оценки (Отч.)'!$J$13,'Методика оценки (Отч.)'!$E$13,"ошибка")))))*$C$10</f>
        <v>16.650000000000002</v>
      </c>
    </row>
    <row r="11" spans="1:68" s="76" customFormat="1" x14ac:dyDescent="0.25">
      <c r="A11" s="75" t="str">
        <f>'Методика оценки (Отч.)'!A26</f>
        <v>N1.2.</v>
      </c>
      <c r="B11" s="75" t="str">
        <f>'Методика оценки (Отч.)'!C26</f>
        <v xml:space="preserve">Качество дополнительных кружков и секций </v>
      </c>
      <c r="C11" s="120">
        <f>'Методика оценки (Отч.)'!D26</f>
        <v>0.5</v>
      </c>
      <c r="D11" s="60">
        <f>SUM(D12:D15)*$C$11</f>
        <v>43.75</v>
      </c>
      <c r="E11" s="60">
        <f t="shared" ref="E11:BP11" si="3">SUM(E12:E15)*$C$11</f>
        <v>18.75</v>
      </c>
      <c r="F11" s="60">
        <f t="shared" si="3"/>
        <v>18.75</v>
      </c>
      <c r="G11" s="60">
        <f t="shared" si="3"/>
        <v>31.25</v>
      </c>
      <c r="H11" s="60">
        <f t="shared" si="3"/>
        <v>43.75</v>
      </c>
      <c r="I11" s="60">
        <f t="shared" si="3"/>
        <v>31.25</v>
      </c>
      <c r="J11" s="60">
        <f t="shared" si="3"/>
        <v>50</v>
      </c>
      <c r="K11" s="60">
        <f t="shared" si="3"/>
        <v>37.5</v>
      </c>
      <c r="L11" s="60">
        <f t="shared" si="3"/>
        <v>0</v>
      </c>
      <c r="M11" s="60">
        <f t="shared" si="3"/>
        <v>37.5</v>
      </c>
      <c r="N11" s="60">
        <f t="shared" si="3"/>
        <v>25</v>
      </c>
      <c r="O11" s="60">
        <f t="shared" si="3"/>
        <v>0</v>
      </c>
      <c r="P11" s="60">
        <f t="shared" si="3"/>
        <v>25</v>
      </c>
      <c r="Q11" s="60">
        <f t="shared" si="3"/>
        <v>50</v>
      </c>
      <c r="R11" s="60">
        <f t="shared" si="3"/>
        <v>31.25</v>
      </c>
      <c r="S11" s="60">
        <f t="shared" si="3"/>
        <v>25</v>
      </c>
      <c r="T11" s="60">
        <f t="shared" si="3"/>
        <v>12.5</v>
      </c>
      <c r="U11" s="60">
        <f t="shared" si="3"/>
        <v>25</v>
      </c>
      <c r="V11" s="60">
        <f t="shared" si="3"/>
        <v>25</v>
      </c>
      <c r="W11" s="60">
        <f t="shared" si="3"/>
        <v>50</v>
      </c>
      <c r="X11" s="60">
        <f t="shared" si="3"/>
        <v>43.75</v>
      </c>
      <c r="Y11" s="60">
        <f t="shared" si="3"/>
        <v>50</v>
      </c>
      <c r="Z11" s="60">
        <f t="shared" si="3"/>
        <v>43.75</v>
      </c>
      <c r="AA11" s="60">
        <f t="shared" si="3"/>
        <v>37.5</v>
      </c>
      <c r="AB11" s="60">
        <f t="shared" si="3"/>
        <v>25</v>
      </c>
      <c r="AC11" s="60">
        <f t="shared" si="3"/>
        <v>37.5</v>
      </c>
      <c r="AD11" s="60">
        <f t="shared" si="3"/>
        <v>31.25</v>
      </c>
      <c r="AE11" s="60">
        <f t="shared" si="3"/>
        <v>50</v>
      </c>
      <c r="AF11" s="60">
        <f t="shared" si="3"/>
        <v>25</v>
      </c>
      <c r="AG11" s="60">
        <f t="shared" si="3"/>
        <v>31.25</v>
      </c>
      <c r="AH11" s="60">
        <f t="shared" si="3"/>
        <v>18.75</v>
      </c>
      <c r="AI11" s="60">
        <f t="shared" si="3"/>
        <v>31.25</v>
      </c>
      <c r="AJ11" s="60">
        <f t="shared" si="3"/>
        <v>25</v>
      </c>
      <c r="AK11" s="60">
        <f t="shared" si="3"/>
        <v>18.75</v>
      </c>
      <c r="AL11" s="60">
        <f t="shared" si="3"/>
        <v>0</v>
      </c>
      <c r="AM11" s="60">
        <f t="shared" si="3"/>
        <v>0</v>
      </c>
      <c r="AN11" s="60">
        <f t="shared" si="3"/>
        <v>50</v>
      </c>
      <c r="AO11" s="60">
        <f t="shared" si="3"/>
        <v>18.75</v>
      </c>
      <c r="AP11" s="60">
        <f t="shared" si="3"/>
        <v>31.25</v>
      </c>
      <c r="AQ11" s="60">
        <f t="shared" si="3"/>
        <v>0</v>
      </c>
      <c r="AR11" s="60">
        <f t="shared" si="3"/>
        <v>12.5</v>
      </c>
      <c r="AS11" s="60">
        <f t="shared" si="3"/>
        <v>31.25</v>
      </c>
      <c r="AT11" s="60">
        <f t="shared" si="3"/>
        <v>0</v>
      </c>
      <c r="AU11" s="60">
        <f t="shared" si="3"/>
        <v>37.5</v>
      </c>
      <c r="AV11" s="60">
        <f t="shared" si="3"/>
        <v>25</v>
      </c>
      <c r="AW11" s="60">
        <f t="shared" si="3"/>
        <v>43.75</v>
      </c>
      <c r="AX11" s="60">
        <f t="shared" si="3"/>
        <v>0</v>
      </c>
      <c r="AY11" s="60">
        <f t="shared" si="3"/>
        <v>0</v>
      </c>
      <c r="AZ11" s="60">
        <f t="shared" si="3"/>
        <v>25</v>
      </c>
      <c r="BA11" s="60">
        <f t="shared" si="3"/>
        <v>25</v>
      </c>
      <c r="BB11" s="60">
        <f t="shared" si="3"/>
        <v>0</v>
      </c>
      <c r="BC11" s="60">
        <f t="shared" si="3"/>
        <v>50</v>
      </c>
      <c r="BD11" s="60">
        <f t="shared" si="3"/>
        <v>50</v>
      </c>
      <c r="BE11" s="60">
        <f t="shared" si="3"/>
        <v>31.25</v>
      </c>
      <c r="BF11" s="60">
        <f t="shared" si="3"/>
        <v>18.75</v>
      </c>
      <c r="BG11" s="60">
        <f t="shared" si="3"/>
        <v>25</v>
      </c>
      <c r="BH11" s="60">
        <f t="shared" si="3"/>
        <v>0</v>
      </c>
      <c r="BI11" s="60">
        <f t="shared" si="3"/>
        <v>37.5</v>
      </c>
      <c r="BJ11" s="60">
        <f t="shared" si="3"/>
        <v>50</v>
      </c>
      <c r="BK11" s="60">
        <f t="shared" si="3"/>
        <v>25</v>
      </c>
      <c r="BL11" s="60">
        <f t="shared" si="3"/>
        <v>25</v>
      </c>
      <c r="BM11" s="60">
        <f t="shared" si="3"/>
        <v>50</v>
      </c>
      <c r="BN11" s="60">
        <f t="shared" si="3"/>
        <v>31.25</v>
      </c>
      <c r="BO11" s="60">
        <f t="shared" si="3"/>
        <v>25</v>
      </c>
      <c r="BP11" s="60">
        <f t="shared" si="3"/>
        <v>18.75</v>
      </c>
    </row>
    <row r="12" spans="1:68" x14ac:dyDescent="0.25">
      <c r="A12" s="77" t="str">
        <f>'Методика оценки (Отч.)'!A27</f>
        <v>N1.2.1.</v>
      </c>
      <c r="B12" s="77" t="str">
        <f>'Методика оценки (Отч.)'!C27</f>
        <v>Содержательность и увлекательность дополнительных кружков и секций</v>
      </c>
      <c r="C12" s="121">
        <f>'Методика оценки (Отч.)'!D27</f>
        <v>0.25</v>
      </c>
      <c r="D12" s="58">
        <f>IF('ИД Шатой'!D9='Методика оценки (Отч.)'!$J$9,'Методика оценки (Отч.)'!$E$9,IF('ИД Шатой'!D9='Методика оценки (Отч.)'!$J$10,'Методика оценки (Отч.)'!$E$10,IF('ИД Шатой'!D9='Методика оценки (Отч.)'!$J$11,'Методика оценки (Отч.)'!$E$11,IF('ИД Шатой'!D9='Методика оценки (Отч.)'!$J$12,'Методика оценки (Отч.)'!$E$12,IF('ИД Шатой'!D9='Методика оценки (Отч.)'!$J$13,'Методика оценки (Отч.)'!$E$13,"ошибка")))))*$C$12</f>
        <v>25</v>
      </c>
      <c r="E12" s="58">
        <f>IF('ИД Шатой'!E9='Методика оценки (Отч.)'!$J$9,'Методика оценки (Отч.)'!$E$9,IF('ИД Шатой'!E9='Методика оценки (Отч.)'!$J$10,'Методика оценки (Отч.)'!$E$10,IF('ИД Шатой'!E9='Методика оценки (Отч.)'!$J$11,'Методика оценки (Отч.)'!$E$11,IF('ИД Шатой'!E9='Методика оценки (Отч.)'!$J$12,'Методика оценки (Отч.)'!$E$12,IF('ИД Шатой'!E9='Методика оценки (Отч.)'!$J$13,'Методика оценки (Отч.)'!$E$13,"ошибка")))))*$C$12</f>
        <v>0</v>
      </c>
      <c r="F12" s="58">
        <f>IF('ИД Шатой'!F9='Методика оценки (Отч.)'!$J$9,'Методика оценки (Отч.)'!$E$9,IF('ИД Шатой'!F9='Методика оценки (Отч.)'!$J$10,'Методика оценки (Отч.)'!$E$10,IF('ИД Шатой'!F9='Методика оценки (Отч.)'!$J$11,'Методика оценки (Отч.)'!$E$11,IF('ИД Шатой'!F9='Методика оценки (Отч.)'!$J$12,'Методика оценки (Отч.)'!$E$12,IF('ИД Шатой'!F9='Методика оценки (Отч.)'!$J$13,'Методика оценки (Отч.)'!$E$13,"ошибка")))))*$C$12</f>
        <v>12.5</v>
      </c>
      <c r="G12" s="58">
        <f>IF('ИД Шатой'!G9='Методика оценки (Отч.)'!$J$9,'Методика оценки (Отч.)'!$E$9,IF('ИД Шатой'!G9='Методика оценки (Отч.)'!$J$10,'Методика оценки (Отч.)'!$E$10,IF('ИД Шатой'!G9='Методика оценки (Отч.)'!$J$11,'Методика оценки (Отч.)'!$E$11,IF('ИД Шатой'!G9='Методика оценки (Отч.)'!$J$12,'Методика оценки (Отч.)'!$E$12,IF('ИД Шатой'!G9='Методика оценки (Отч.)'!$J$13,'Методика оценки (Отч.)'!$E$13,"ошибка")))))*$C$12</f>
        <v>12.5</v>
      </c>
      <c r="H12" s="58">
        <f>IF('ИД Шатой'!H9='Методика оценки (Отч.)'!$J$9,'Методика оценки (Отч.)'!$E$9,IF('ИД Шатой'!H9='Методика оценки (Отч.)'!$J$10,'Методика оценки (Отч.)'!$E$10,IF('ИД Шатой'!H9='Методика оценки (Отч.)'!$J$11,'Методика оценки (Отч.)'!$E$11,IF('ИД Шатой'!H9='Методика оценки (Отч.)'!$J$12,'Методика оценки (Отч.)'!$E$12,IF('ИД Шатой'!H9='Методика оценки (Отч.)'!$J$13,'Методика оценки (Отч.)'!$E$13,"ошибка")))))*$C$12</f>
        <v>25</v>
      </c>
      <c r="I12" s="58">
        <f>IF('ИД Шатой'!I9='Методика оценки (Отч.)'!$J$9,'Методика оценки (Отч.)'!$E$9,IF('ИД Шатой'!I9='Методика оценки (Отч.)'!$J$10,'Методика оценки (Отч.)'!$E$10,IF('ИД Шатой'!I9='Методика оценки (Отч.)'!$J$11,'Методика оценки (Отч.)'!$E$11,IF('ИД Шатой'!I9='Методика оценки (Отч.)'!$J$12,'Методика оценки (Отч.)'!$E$12,IF('ИД Шатой'!I9='Методика оценки (Отч.)'!$J$13,'Методика оценки (Отч.)'!$E$13,"ошибка")))))*$C$12</f>
        <v>12.5</v>
      </c>
      <c r="J12" s="58">
        <f>IF('ИД Шатой'!J9='Методика оценки (Отч.)'!$J$9,'Методика оценки (Отч.)'!$E$9,IF('ИД Шатой'!J9='Методика оценки (Отч.)'!$J$10,'Методика оценки (Отч.)'!$E$10,IF('ИД Шатой'!J9='Методика оценки (Отч.)'!$J$11,'Методика оценки (Отч.)'!$E$11,IF('ИД Шатой'!J9='Методика оценки (Отч.)'!$J$12,'Методика оценки (Отч.)'!$E$12,IF('ИД Шатой'!J9='Методика оценки (Отч.)'!$J$13,'Методика оценки (Отч.)'!$E$13,"ошибка")))))*$C$12</f>
        <v>25</v>
      </c>
      <c r="K12" s="58">
        <f>IF('ИД Шатой'!K9='Методика оценки (Отч.)'!$J$9,'Методика оценки (Отч.)'!$E$9,IF('ИД Шатой'!K9='Методика оценки (Отч.)'!$J$10,'Методика оценки (Отч.)'!$E$10,IF('ИД Шатой'!K9='Методика оценки (Отч.)'!$J$11,'Методика оценки (Отч.)'!$E$11,IF('ИД Шатой'!K9='Методика оценки (Отч.)'!$J$12,'Методика оценки (Отч.)'!$E$12,IF('ИД Шатой'!K9='Методика оценки (Отч.)'!$J$13,'Методика оценки (Отч.)'!$E$13,"ошибка")))))*$C$12</f>
        <v>25</v>
      </c>
      <c r="L12" s="58">
        <f>IF('ИД Шатой'!L9='Методика оценки (Отч.)'!$J$9,'Методика оценки (Отч.)'!$E$9,IF('ИД Шатой'!L9='Методика оценки (Отч.)'!$J$10,'Методика оценки (Отч.)'!$E$10,IF('ИД Шатой'!L9='Методика оценки (Отч.)'!$J$11,'Методика оценки (Отч.)'!$E$11,IF('ИД Шатой'!L9='Методика оценки (Отч.)'!$J$12,'Методика оценки (Отч.)'!$E$12,IF('ИД Шатой'!L9='Методика оценки (Отч.)'!$J$13,'Методика оценки (Отч.)'!$E$13,"ошибка")))))*$C$12</f>
        <v>0</v>
      </c>
      <c r="M12" s="58">
        <f>IF('ИД Шатой'!M9='Методика оценки (Отч.)'!$J$9,'Методика оценки (Отч.)'!$E$9,IF('ИД Шатой'!M9='Методика оценки (Отч.)'!$J$10,'Методика оценки (Отч.)'!$E$10,IF('ИД Шатой'!M9='Методика оценки (Отч.)'!$J$11,'Методика оценки (Отч.)'!$E$11,IF('ИД Шатой'!M9='Методика оценки (Отч.)'!$J$12,'Методика оценки (Отч.)'!$E$12,IF('ИД Шатой'!M9='Методика оценки (Отч.)'!$J$13,'Методика оценки (Отч.)'!$E$13,"ошибка")))))*$C$12</f>
        <v>12.5</v>
      </c>
      <c r="N12" s="58">
        <f>IF('ИД Шатой'!N9='Методика оценки (Отч.)'!$J$9,'Методика оценки (Отч.)'!$E$9,IF('ИД Шатой'!N9='Методика оценки (Отч.)'!$J$10,'Методика оценки (Отч.)'!$E$10,IF('ИД Шатой'!N9='Методика оценки (Отч.)'!$J$11,'Методика оценки (Отч.)'!$E$11,IF('ИД Шатой'!N9='Методика оценки (Отч.)'!$J$12,'Методика оценки (Отч.)'!$E$12,IF('ИД Шатой'!N9='Методика оценки (Отч.)'!$J$13,'Методика оценки (Отч.)'!$E$13,"ошибка")))))*$C$12</f>
        <v>12.5</v>
      </c>
      <c r="O12" s="58">
        <f>IF('ИД Шатой'!O9='Методика оценки (Отч.)'!$J$9,'Методика оценки (Отч.)'!$E$9,IF('ИД Шатой'!O9='Методика оценки (Отч.)'!$J$10,'Методика оценки (Отч.)'!$E$10,IF('ИД Шатой'!O9='Методика оценки (Отч.)'!$J$11,'Методика оценки (Отч.)'!$E$11,IF('ИД Шатой'!O9='Методика оценки (Отч.)'!$J$12,'Методика оценки (Отч.)'!$E$12,IF('ИД Шатой'!O9='Методика оценки (Отч.)'!$J$13,'Методика оценки (Отч.)'!$E$13,"ошибка")))))*$C$12</f>
        <v>0</v>
      </c>
      <c r="P12" s="58">
        <f>IF('ИД Шатой'!P9='Методика оценки (Отч.)'!$J$9,'Методика оценки (Отч.)'!$E$9,IF('ИД Шатой'!P9='Методика оценки (Отч.)'!$J$10,'Методика оценки (Отч.)'!$E$10,IF('ИД Шатой'!P9='Методика оценки (Отч.)'!$J$11,'Методика оценки (Отч.)'!$E$11,IF('ИД Шатой'!P9='Методика оценки (Отч.)'!$J$12,'Методика оценки (Отч.)'!$E$12,IF('ИД Шатой'!P9='Методика оценки (Отч.)'!$J$13,'Методика оценки (Отч.)'!$E$13,"ошибка")))))*$C$12</f>
        <v>12.5</v>
      </c>
      <c r="Q12" s="58">
        <f>IF('ИД Шатой'!Q9='Методика оценки (Отч.)'!$J$9,'Методика оценки (Отч.)'!$E$9,IF('ИД Шатой'!Q9='Методика оценки (Отч.)'!$J$10,'Методика оценки (Отч.)'!$E$10,IF('ИД Шатой'!Q9='Методика оценки (Отч.)'!$J$11,'Методика оценки (Отч.)'!$E$11,IF('ИД Шатой'!Q9='Методика оценки (Отч.)'!$J$12,'Методика оценки (Отч.)'!$E$12,IF('ИД Шатой'!Q9='Методика оценки (Отч.)'!$J$13,'Методика оценки (Отч.)'!$E$13,"ошибка")))))*$C$12</f>
        <v>25</v>
      </c>
      <c r="R12" s="58">
        <f>IF('ИД Шатой'!R9='Методика оценки (Отч.)'!$J$9,'Методика оценки (Отч.)'!$E$9,IF('ИД Шатой'!R9='Методика оценки (Отч.)'!$J$10,'Методика оценки (Отч.)'!$E$10,IF('ИД Шатой'!R9='Методика оценки (Отч.)'!$J$11,'Методика оценки (Отч.)'!$E$11,IF('ИД Шатой'!R9='Методика оценки (Отч.)'!$J$12,'Методика оценки (Отч.)'!$E$12,IF('ИД Шатой'!R9='Методика оценки (Отч.)'!$J$13,'Методика оценки (Отч.)'!$E$13,"ошибка")))))*$C$12</f>
        <v>12.5</v>
      </c>
      <c r="S12" s="58">
        <f>IF('ИД Шатой'!S9='Методика оценки (Отч.)'!$J$9,'Методика оценки (Отч.)'!$E$9,IF('ИД Шатой'!S9='Методика оценки (Отч.)'!$J$10,'Методика оценки (Отч.)'!$E$10,IF('ИД Шатой'!S9='Методика оценки (Отч.)'!$J$11,'Методика оценки (Отч.)'!$E$11,IF('ИД Шатой'!S9='Методика оценки (Отч.)'!$J$12,'Методика оценки (Отч.)'!$E$12,IF('ИД Шатой'!S9='Методика оценки (Отч.)'!$J$13,'Методика оценки (Отч.)'!$E$13,"ошибка")))))*$C$12</f>
        <v>12.5</v>
      </c>
      <c r="T12" s="58">
        <f>IF('ИД Шатой'!T9='Методика оценки (Отч.)'!$J$9,'Методика оценки (Отч.)'!$E$9,IF('ИД Шатой'!T9='Методика оценки (Отч.)'!$J$10,'Методика оценки (Отч.)'!$E$10,IF('ИД Шатой'!T9='Методика оценки (Отч.)'!$J$11,'Методика оценки (Отч.)'!$E$11,IF('ИД Шатой'!T9='Методика оценки (Отч.)'!$J$12,'Методика оценки (Отч.)'!$E$12,IF('ИД Шатой'!T9='Методика оценки (Отч.)'!$J$13,'Методика оценки (Отч.)'!$E$13,"ошибка")))))*$C$12</f>
        <v>0</v>
      </c>
      <c r="U12" s="58">
        <f>IF('ИД Шатой'!U9='Методика оценки (Отч.)'!$J$9,'Методика оценки (Отч.)'!$E$9,IF('ИД Шатой'!U9='Методика оценки (Отч.)'!$J$10,'Методика оценки (Отч.)'!$E$10,IF('ИД Шатой'!U9='Методика оценки (Отч.)'!$J$11,'Методика оценки (Отч.)'!$E$11,IF('ИД Шатой'!U9='Методика оценки (Отч.)'!$J$12,'Методика оценки (Отч.)'!$E$12,IF('ИД Шатой'!U9='Методика оценки (Отч.)'!$J$13,'Методика оценки (Отч.)'!$E$13,"ошибка")))))*$C$12</f>
        <v>12.5</v>
      </c>
      <c r="V12" s="58">
        <f>IF('ИД Шатой'!V9='Методика оценки (Отч.)'!$J$9,'Методика оценки (Отч.)'!$E$9,IF('ИД Шатой'!V9='Методика оценки (Отч.)'!$J$10,'Методика оценки (Отч.)'!$E$10,IF('ИД Шатой'!V9='Методика оценки (Отч.)'!$J$11,'Методика оценки (Отч.)'!$E$11,IF('ИД Шатой'!V9='Методика оценки (Отч.)'!$J$12,'Методика оценки (Отч.)'!$E$12,IF('ИД Шатой'!V9='Методика оценки (Отч.)'!$J$13,'Методика оценки (Отч.)'!$E$13,"ошибка")))))*$C$12</f>
        <v>12.5</v>
      </c>
      <c r="W12" s="58">
        <f>IF('ИД Шатой'!W9='Методика оценки (Отч.)'!$J$9,'Методика оценки (Отч.)'!$E$9,IF('ИД Шатой'!W9='Методика оценки (Отч.)'!$J$10,'Методика оценки (Отч.)'!$E$10,IF('ИД Шатой'!W9='Методика оценки (Отч.)'!$J$11,'Методика оценки (Отч.)'!$E$11,IF('ИД Шатой'!W9='Методика оценки (Отч.)'!$J$12,'Методика оценки (Отч.)'!$E$12,IF('ИД Шатой'!W9='Методика оценки (Отч.)'!$J$13,'Методика оценки (Отч.)'!$E$13,"ошибка")))))*$C$12</f>
        <v>25</v>
      </c>
      <c r="X12" s="58">
        <f>IF('ИД Шатой'!X9='Методика оценки (Отч.)'!$J$9,'Методика оценки (Отч.)'!$E$9,IF('ИД Шатой'!X9='Методика оценки (Отч.)'!$J$10,'Методика оценки (Отч.)'!$E$10,IF('ИД Шатой'!X9='Методика оценки (Отч.)'!$J$11,'Методика оценки (Отч.)'!$E$11,IF('ИД Шатой'!X9='Методика оценки (Отч.)'!$J$12,'Методика оценки (Отч.)'!$E$12,IF('ИД Шатой'!X9='Методика оценки (Отч.)'!$J$13,'Методика оценки (Отч.)'!$E$13,"ошибка")))))*$C$12</f>
        <v>12.5</v>
      </c>
      <c r="Y12" s="58">
        <f>IF('ИД Шатой'!Y9='Методика оценки (Отч.)'!$J$9,'Методика оценки (Отч.)'!$E$9,IF('ИД Шатой'!Y9='Методика оценки (Отч.)'!$J$10,'Методика оценки (Отч.)'!$E$10,IF('ИД Шатой'!Y9='Методика оценки (Отч.)'!$J$11,'Методика оценки (Отч.)'!$E$11,IF('ИД Шатой'!Y9='Методика оценки (Отч.)'!$J$12,'Методика оценки (Отч.)'!$E$12,IF('ИД Шатой'!Y9='Методика оценки (Отч.)'!$J$13,'Методика оценки (Отч.)'!$E$13,"ошибка")))))*$C$12</f>
        <v>25</v>
      </c>
      <c r="Z12" s="58">
        <f>IF('ИД Шатой'!Z9='Методика оценки (Отч.)'!$J$9,'Методика оценки (Отч.)'!$E$9,IF('ИД Шатой'!Z9='Методика оценки (Отч.)'!$J$10,'Методика оценки (Отч.)'!$E$10,IF('ИД Шатой'!Z9='Методика оценки (Отч.)'!$J$11,'Методика оценки (Отч.)'!$E$11,IF('ИД Шатой'!Z9='Методика оценки (Отч.)'!$J$12,'Методика оценки (Отч.)'!$E$12,IF('ИД Шатой'!Z9='Методика оценки (Отч.)'!$J$13,'Методика оценки (Отч.)'!$E$13,"ошибка")))))*$C$12</f>
        <v>25</v>
      </c>
      <c r="AA12" s="58">
        <f>IF('ИД Шатой'!AA9='Методика оценки (Отч.)'!$J$9,'Методика оценки (Отч.)'!$E$9,IF('ИД Шатой'!AA9='Методика оценки (Отч.)'!$J$10,'Методика оценки (Отч.)'!$E$10,IF('ИД Шатой'!AA9='Методика оценки (Отч.)'!$J$11,'Методика оценки (Отч.)'!$E$11,IF('ИД Шатой'!AA9='Методика оценки (Отч.)'!$J$12,'Методика оценки (Отч.)'!$E$12,IF('ИД Шатой'!AA9='Методика оценки (Отч.)'!$J$13,'Методика оценки (Отч.)'!$E$13,"ошибка")))))*$C$12</f>
        <v>25</v>
      </c>
      <c r="AB12" s="58">
        <f>IF('ИД Шатой'!AB9='Методика оценки (Отч.)'!$J$9,'Методика оценки (Отч.)'!$E$9,IF('ИД Шатой'!AB9='Методика оценки (Отч.)'!$J$10,'Методика оценки (Отч.)'!$E$10,IF('ИД Шатой'!AB9='Методика оценки (Отч.)'!$J$11,'Методика оценки (Отч.)'!$E$11,IF('ИД Шатой'!AB9='Методика оценки (Отч.)'!$J$12,'Методика оценки (Отч.)'!$E$12,IF('ИД Шатой'!AB9='Методика оценки (Отч.)'!$J$13,'Методика оценки (Отч.)'!$E$13,"ошибка")))))*$C$12</f>
        <v>12.5</v>
      </c>
      <c r="AC12" s="58">
        <f>IF('ИД Шатой'!AC9='Методика оценки (Отч.)'!$J$9,'Методика оценки (Отч.)'!$E$9,IF('ИД Шатой'!AC9='Методика оценки (Отч.)'!$J$10,'Методика оценки (Отч.)'!$E$10,IF('ИД Шатой'!AC9='Методика оценки (Отч.)'!$J$11,'Методика оценки (Отч.)'!$E$11,IF('ИД Шатой'!AC9='Методика оценки (Отч.)'!$J$12,'Методика оценки (Отч.)'!$E$12,IF('ИД Шатой'!AC9='Методика оценки (Отч.)'!$J$13,'Методика оценки (Отч.)'!$E$13,"ошибка")))))*$C$12</f>
        <v>12.5</v>
      </c>
      <c r="AD12" s="58">
        <f>IF('ИД Шатой'!AD9='Методика оценки (Отч.)'!$J$9,'Методика оценки (Отч.)'!$E$9,IF('ИД Шатой'!AD9='Методика оценки (Отч.)'!$J$10,'Методика оценки (Отч.)'!$E$10,IF('ИД Шатой'!AD9='Методика оценки (Отч.)'!$J$11,'Методика оценки (Отч.)'!$E$11,IF('ИД Шатой'!AD9='Методика оценки (Отч.)'!$J$12,'Методика оценки (Отч.)'!$E$12,IF('ИД Шатой'!AD9='Методика оценки (Отч.)'!$J$13,'Методика оценки (Отч.)'!$E$13,"ошибка")))))*$C$12</f>
        <v>12.5</v>
      </c>
      <c r="AE12" s="58">
        <f>IF('ИД Шатой'!AE9='Методика оценки (Отч.)'!$J$9,'Методика оценки (Отч.)'!$E$9,IF('ИД Шатой'!AE9='Методика оценки (Отч.)'!$J$10,'Методика оценки (Отч.)'!$E$10,IF('ИД Шатой'!AE9='Методика оценки (Отч.)'!$J$11,'Методика оценки (Отч.)'!$E$11,IF('ИД Шатой'!AE9='Методика оценки (Отч.)'!$J$12,'Методика оценки (Отч.)'!$E$12,IF('ИД Шатой'!AE9='Методика оценки (Отч.)'!$J$13,'Методика оценки (Отч.)'!$E$13,"ошибка")))))*$C$12</f>
        <v>25</v>
      </c>
      <c r="AF12" s="58">
        <f>IF('ИД Шатой'!AF9='Методика оценки (Отч.)'!$J$9,'Методика оценки (Отч.)'!$E$9,IF('ИД Шатой'!AF9='Методика оценки (Отч.)'!$J$10,'Методика оценки (Отч.)'!$E$10,IF('ИД Шатой'!AF9='Методика оценки (Отч.)'!$J$11,'Методика оценки (Отч.)'!$E$11,IF('ИД Шатой'!AF9='Методика оценки (Отч.)'!$J$12,'Методика оценки (Отч.)'!$E$12,IF('ИД Шатой'!AF9='Методика оценки (Отч.)'!$J$13,'Методика оценки (Отч.)'!$E$13,"ошибка")))))*$C$12</f>
        <v>12.5</v>
      </c>
      <c r="AG12" s="58">
        <f>IF('ИД Шатой'!AG9='Методика оценки (Отч.)'!$J$9,'Методика оценки (Отч.)'!$E$9,IF('ИД Шатой'!AG9='Методика оценки (Отч.)'!$J$10,'Методика оценки (Отч.)'!$E$10,IF('ИД Шатой'!AG9='Методика оценки (Отч.)'!$J$11,'Методика оценки (Отч.)'!$E$11,IF('ИД Шатой'!AG9='Методика оценки (Отч.)'!$J$12,'Методика оценки (Отч.)'!$E$12,IF('ИД Шатой'!AG9='Методика оценки (Отч.)'!$J$13,'Методика оценки (Отч.)'!$E$13,"ошибка")))))*$C$12</f>
        <v>12.5</v>
      </c>
      <c r="AH12" s="58">
        <f>IF('ИД Шатой'!AH9='Методика оценки (Отч.)'!$J$9,'Методика оценки (Отч.)'!$E$9,IF('ИД Шатой'!AH9='Методика оценки (Отч.)'!$J$10,'Методика оценки (Отч.)'!$E$10,IF('ИД Шатой'!AH9='Методика оценки (Отч.)'!$J$11,'Методика оценки (Отч.)'!$E$11,IF('ИД Шатой'!AH9='Методика оценки (Отч.)'!$J$12,'Методика оценки (Отч.)'!$E$12,IF('ИД Шатой'!AH9='Методика оценки (Отч.)'!$J$13,'Методика оценки (Отч.)'!$E$13,"ошибка")))))*$C$12</f>
        <v>0</v>
      </c>
      <c r="AI12" s="58">
        <f>IF('ИД Шатой'!AI9='Методика оценки (Отч.)'!$J$9,'Методика оценки (Отч.)'!$E$9,IF('ИД Шатой'!AI9='Методика оценки (Отч.)'!$J$10,'Методика оценки (Отч.)'!$E$10,IF('ИД Шатой'!AI9='Методика оценки (Отч.)'!$J$11,'Методика оценки (Отч.)'!$E$11,IF('ИД Шатой'!AI9='Методика оценки (Отч.)'!$J$12,'Методика оценки (Отч.)'!$E$12,IF('ИД Шатой'!AI9='Методика оценки (Отч.)'!$J$13,'Методика оценки (Отч.)'!$E$13,"ошибка")))))*$C$12</f>
        <v>25</v>
      </c>
      <c r="AJ12" s="58">
        <f>IF('ИД Шатой'!AJ9='Методика оценки (Отч.)'!$J$9,'Методика оценки (Отч.)'!$E$9,IF('ИД Шатой'!AJ9='Методика оценки (Отч.)'!$J$10,'Методика оценки (Отч.)'!$E$10,IF('ИД Шатой'!AJ9='Методика оценки (Отч.)'!$J$11,'Методика оценки (Отч.)'!$E$11,IF('ИД Шатой'!AJ9='Методика оценки (Отч.)'!$J$12,'Методика оценки (Отч.)'!$E$12,IF('ИД Шатой'!AJ9='Методика оценки (Отч.)'!$J$13,'Методика оценки (Отч.)'!$E$13,"ошибка")))))*$C$12</f>
        <v>12.5</v>
      </c>
      <c r="AK12" s="58">
        <f>IF('ИД Шатой'!AK9='Методика оценки (Отч.)'!$J$9,'Методика оценки (Отч.)'!$E$9,IF('ИД Шатой'!AK9='Методика оценки (Отч.)'!$J$10,'Методика оценки (Отч.)'!$E$10,IF('ИД Шатой'!AK9='Методика оценки (Отч.)'!$J$11,'Методика оценки (Отч.)'!$E$11,IF('ИД Шатой'!AK9='Методика оценки (Отч.)'!$J$12,'Методика оценки (Отч.)'!$E$12,IF('ИД Шатой'!AK9='Методика оценки (Отч.)'!$J$13,'Методика оценки (Отч.)'!$E$13,"ошибка")))))*$C$12</f>
        <v>12.5</v>
      </c>
      <c r="AL12" s="58">
        <f>IF('ИД Шатой'!AL9='Методика оценки (Отч.)'!$J$9,'Методика оценки (Отч.)'!$E$9,IF('ИД Шатой'!AL9='Методика оценки (Отч.)'!$J$10,'Методика оценки (Отч.)'!$E$10,IF('ИД Шатой'!AL9='Методика оценки (Отч.)'!$J$11,'Методика оценки (Отч.)'!$E$11,IF('ИД Шатой'!AL9='Методика оценки (Отч.)'!$J$12,'Методика оценки (Отч.)'!$E$12,IF('ИД Шатой'!AL9='Методика оценки (Отч.)'!$J$13,'Методика оценки (Отч.)'!$E$13,"ошибка")))))*$C$12</f>
        <v>0</v>
      </c>
      <c r="AM12" s="58">
        <f>IF('ИД Шатой'!AM9='Методика оценки (Отч.)'!$J$9,'Методика оценки (Отч.)'!$E$9,IF('ИД Шатой'!AM9='Методика оценки (Отч.)'!$J$10,'Методика оценки (Отч.)'!$E$10,IF('ИД Шатой'!AM9='Методика оценки (Отч.)'!$J$11,'Методика оценки (Отч.)'!$E$11,IF('ИД Шатой'!AM9='Методика оценки (Отч.)'!$J$12,'Методика оценки (Отч.)'!$E$12,IF('ИД Шатой'!AM9='Методика оценки (Отч.)'!$J$13,'Методика оценки (Отч.)'!$E$13,"ошибка")))))*$C$12</f>
        <v>0</v>
      </c>
      <c r="AN12" s="58">
        <f>IF('ИД Шатой'!AN9='Методика оценки (Отч.)'!$J$9,'Методика оценки (Отч.)'!$E$9,IF('ИД Шатой'!AN9='Методика оценки (Отч.)'!$J$10,'Методика оценки (Отч.)'!$E$10,IF('ИД Шатой'!AN9='Методика оценки (Отч.)'!$J$11,'Методика оценки (Отч.)'!$E$11,IF('ИД Шатой'!AN9='Методика оценки (Отч.)'!$J$12,'Методика оценки (Отч.)'!$E$12,IF('ИД Шатой'!AN9='Методика оценки (Отч.)'!$J$13,'Методика оценки (Отч.)'!$E$13,"ошибка")))))*$C$12</f>
        <v>25</v>
      </c>
      <c r="AO12" s="58">
        <f>IF('ИД Шатой'!AO9='Методика оценки (Отч.)'!$J$9,'Методика оценки (Отч.)'!$E$9,IF('ИД Шатой'!AO9='Методика оценки (Отч.)'!$J$10,'Методика оценки (Отч.)'!$E$10,IF('ИД Шатой'!AO9='Методика оценки (Отч.)'!$J$11,'Методика оценки (Отч.)'!$E$11,IF('ИД Шатой'!AO9='Методика оценки (Отч.)'!$J$12,'Методика оценки (Отч.)'!$E$12,IF('ИД Шатой'!AO9='Методика оценки (Отч.)'!$J$13,'Методика оценки (Отч.)'!$E$13,"ошибка")))))*$C$12</f>
        <v>12.5</v>
      </c>
      <c r="AP12" s="58">
        <f>IF('ИД Шатой'!AP9='Методика оценки (Отч.)'!$J$9,'Методика оценки (Отч.)'!$E$9,IF('ИД Шатой'!AP9='Методика оценки (Отч.)'!$J$10,'Методика оценки (Отч.)'!$E$10,IF('ИД Шатой'!AP9='Методика оценки (Отч.)'!$J$11,'Методика оценки (Отч.)'!$E$11,IF('ИД Шатой'!AP9='Методика оценки (Отч.)'!$J$12,'Методика оценки (Отч.)'!$E$12,IF('ИД Шатой'!AP9='Методика оценки (Отч.)'!$J$13,'Методика оценки (Отч.)'!$E$13,"ошибка")))))*$C$12</f>
        <v>12.5</v>
      </c>
      <c r="AQ12" s="58">
        <f>IF('ИД Шатой'!AQ9='Методика оценки (Отч.)'!$J$9,'Методика оценки (Отч.)'!$E$9,IF('ИД Шатой'!AQ9='Методика оценки (Отч.)'!$J$10,'Методика оценки (Отч.)'!$E$10,IF('ИД Шатой'!AQ9='Методика оценки (Отч.)'!$J$11,'Методика оценки (Отч.)'!$E$11,IF('ИД Шатой'!AQ9='Методика оценки (Отч.)'!$J$12,'Методика оценки (Отч.)'!$E$12,IF('ИД Шатой'!AQ9='Методика оценки (Отч.)'!$J$13,'Методика оценки (Отч.)'!$E$13,"ошибка")))))*$C$12</f>
        <v>0</v>
      </c>
      <c r="AR12" s="58">
        <f>IF('ИД Шатой'!AR9='Методика оценки (Отч.)'!$J$9,'Методика оценки (Отч.)'!$E$9,IF('ИД Шатой'!AR9='Методика оценки (Отч.)'!$J$10,'Методика оценки (Отч.)'!$E$10,IF('ИД Шатой'!AR9='Методика оценки (Отч.)'!$J$11,'Методика оценки (Отч.)'!$E$11,IF('ИД Шатой'!AR9='Методика оценки (Отч.)'!$J$12,'Методика оценки (Отч.)'!$E$12,IF('ИД Шатой'!AR9='Методика оценки (Отч.)'!$J$13,'Методика оценки (Отч.)'!$E$13,"ошибка")))))*$C$12</f>
        <v>12.5</v>
      </c>
      <c r="AS12" s="58">
        <f>IF('ИД Шатой'!AS9='Методика оценки (Отч.)'!$J$9,'Методика оценки (Отч.)'!$E$9,IF('ИД Шатой'!AS9='Методика оценки (Отч.)'!$J$10,'Методика оценки (Отч.)'!$E$10,IF('ИД Шатой'!AS9='Методика оценки (Отч.)'!$J$11,'Методика оценки (Отч.)'!$E$11,IF('ИД Шатой'!AS9='Методика оценки (Отч.)'!$J$12,'Методика оценки (Отч.)'!$E$12,IF('ИД Шатой'!AS9='Методика оценки (Отч.)'!$J$13,'Методика оценки (Отч.)'!$E$13,"ошибка")))))*$C$12</f>
        <v>12.5</v>
      </c>
      <c r="AT12" s="58">
        <f>IF('ИД Шатой'!AT9='Методика оценки (Отч.)'!$J$9,'Методика оценки (Отч.)'!$E$9,IF('ИД Шатой'!AT9='Методика оценки (Отч.)'!$J$10,'Методика оценки (Отч.)'!$E$10,IF('ИД Шатой'!AT9='Методика оценки (Отч.)'!$J$11,'Методика оценки (Отч.)'!$E$11,IF('ИД Шатой'!AT9='Методика оценки (Отч.)'!$J$12,'Методика оценки (Отч.)'!$E$12,IF('ИД Шатой'!AT9='Методика оценки (Отч.)'!$J$13,'Методика оценки (Отч.)'!$E$13,"ошибка")))))*$C$12</f>
        <v>0</v>
      </c>
      <c r="AU12" s="58">
        <f>IF('ИД Шатой'!AU9='Методика оценки (Отч.)'!$J$9,'Методика оценки (Отч.)'!$E$9,IF('ИД Шатой'!AU9='Методика оценки (Отч.)'!$J$10,'Методика оценки (Отч.)'!$E$10,IF('ИД Шатой'!AU9='Методика оценки (Отч.)'!$J$11,'Методика оценки (Отч.)'!$E$11,IF('ИД Шатой'!AU9='Методика оценки (Отч.)'!$J$12,'Методика оценки (Отч.)'!$E$12,IF('ИД Шатой'!AU9='Методика оценки (Отч.)'!$J$13,'Методика оценки (Отч.)'!$E$13,"ошибка")))))*$C$12</f>
        <v>12.5</v>
      </c>
      <c r="AV12" s="58">
        <f>IF('ИД Шатой'!AV9='Методика оценки (Отч.)'!$J$9,'Методика оценки (Отч.)'!$E$9,IF('ИД Шатой'!AV9='Методика оценки (Отч.)'!$J$10,'Методика оценки (Отч.)'!$E$10,IF('ИД Шатой'!AV9='Методика оценки (Отч.)'!$J$11,'Методика оценки (Отч.)'!$E$11,IF('ИД Шатой'!AV9='Методика оценки (Отч.)'!$J$12,'Методика оценки (Отч.)'!$E$12,IF('ИД Шатой'!AV9='Методика оценки (Отч.)'!$J$13,'Методика оценки (Отч.)'!$E$13,"ошибка")))))*$C$12</f>
        <v>12.5</v>
      </c>
      <c r="AW12" s="58">
        <f>IF('ИД Шатой'!AW9='Методика оценки (Отч.)'!$J$9,'Методика оценки (Отч.)'!$E$9,IF('ИД Шатой'!AW9='Методика оценки (Отч.)'!$J$10,'Методика оценки (Отч.)'!$E$10,IF('ИД Шатой'!AW9='Методика оценки (Отч.)'!$J$11,'Методика оценки (Отч.)'!$E$11,IF('ИД Шатой'!AW9='Методика оценки (Отч.)'!$J$12,'Методика оценки (Отч.)'!$E$12,IF('ИД Шатой'!AW9='Методика оценки (Отч.)'!$J$13,'Методика оценки (Отч.)'!$E$13,"ошибка")))))*$C$12</f>
        <v>25</v>
      </c>
      <c r="AX12" s="58">
        <f>IF('ИД Шатой'!AX9='Методика оценки (Отч.)'!$J$9,'Методика оценки (Отч.)'!$E$9,IF('ИД Шатой'!AX9='Методика оценки (Отч.)'!$J$10,'Методика оценки (Отч.)'!$E$10,IF('ИД Шатой'!AX9='Методика оценки (Отч.)'!$J$11,'Методика оценки (Отч.)'!$E$11,IF('ИД Шатой'!AX9='Методика оценки (Отч.)'!$J$12,'Методика оценки (Отч.)'!$E$12,IF('ИД Шатой'!AX9='Методика оценки (Отч.)'!$J$13,'Методика оценки (Отч.)'!$E$13,"ошибка")))))*$C$12</f>
        <v>0</v>
      </c>
      <c r="AY12" s="58">
        <f>IF('ИД Шатой'!AY9='Методика оценки (Отч.)'!$J$9,'Методика оценки (Отч.)'!$E$9,IF('ИД Шатой'!AY9='Методика оценки (Отч.)'!$J$10,'Методика оценки (Отч.)'!$E$10,IF('ИД Шатой'!AY9='Методика оценки (Отч.)'!$J$11,'Методика оценки (Отч.)'!$E$11,IF('ИД Шатой'!AY9='Методика оценки (Отч.)'!$J$12,'Методика оценки (Отч.)'!$E$12,IF('ИД Шатой'!AY9='Методика оценки (Отч.)'!$J$13,'Методика оценки (Отч.)'!$E$13,"ошибка")))))*$C$12</f>
        <v>0</v>
      </c>
      <c r="AZ12" s="58">
        <f>IF('ИД Шатой'!AZ9='Методика оценки (Отч.)'!$J$9,'Методика оценки (Отч.)'!$E$9,IF('ИД Шатой'!AZ9='Методика оценки (Отч.)'!$J$10,'Методика оценки (Отч.)'!$E$10,IF('ИД Шатой'!AZ9='Методика оценки (Отч.)'!$J$11,'Методика оценки (Отч.)'!$E$11,IF('ИД Шатой'!AZ9='Методика оценки (Отч.)'!$J$12,'Методика оценки (Отч.)'!$E$12,IF('ИД Шатой'!AZ9='Методика оценки (Отч.)'!$J$13,'Методика оценки (Отч.)'!$E$13,"ошибка")))))*$C$12</f>
        <v>12.5</v>
      </c>
      <c r="BA12" s="58">
        <f>IF('ИД Шатой'!BA9='Методика оценки (Отч.)'!$J$9,'Методика оценки (Отч.)'!$E$9,IF('ИД Шатой'!BA9='Методика оценки (Отч.)'!$J$10,'Методика оценки (Отч.)'!$E$10,IF('ИД Шатой'!BA9='Методика оценки (Отч.)'!$J$11,'Методика оценки (Отч.)'!$E$11,IF('ИД Шатой'!BA9='Методика оценки (Отч.)'!$J$12,'Методика оценки (Отч.)'!$E$12,IF('ИД Шатой'!BA9='Методика оценки (Отч.)'!$J$13,'Методика оценки (Отч.)'!$E$13,"ошибка")))))*$C$12</f>
        <v>12.5</v>
      </c>
      <c r="BB12" s="58">
        <f>IF('ИД Шатой'!BB9='Методика оценки (Отч.)'!$J$9,'Методика оценки (Отч.)'!$E$9,IF('ИД Шатой'!BB9='Методика оценки (Отч.)'!$J$10,'Методика оценки (Отч.)'!$E$10,IF('ИД Шатой'!BB9='Методика оценки (Отч.)'!$J$11,'Методика оценки (Отч.)'!$E$11,IF('ИД Шатой'!BB9='Методика оценки (Отч.)'!$J$12,'Методика оценки (Отч.)'!$E$12,IF('ИД Шатой'!BB9='Методика оценки (Отч.)'!$J$13,'Методика оценки (Отч.)'!$E$13,"ошибка")))))*$C$12</f>
        <v>0</v>
      </c>
      <c r="BC12" s="58">
        <f>IF('ИД Шатой'!BC9='Методика оценки (Отч.)'!$J$9,'Методика оценки (Отч.)'!$E$9,IF('ИД Шатой'!BC9='Методика оценки (Отч.)'!$J$10,'Методика оценки (Отч.)'!$E$10,IF('ИД Шатой'!BC9='Методика оценки (Отч.)'!$J$11,'Методика оценки (Отч.)'!$E$11,IF('ИД Шатой'!BC9='Методика оценки (Отч.)'!$J$12,'Методика оценки (Отч.)'!$E$12,IF('ИД Шатой'!BC9='Методика оценки (Отч.)'!$J$13,'Методика оценки (Отч.)'!$E$13,"ошибка")))))*$C$12</f>
        <v>25</v>
      </c>
      <c r="BD12" s="58">
        <f>IF('ИД Шатой'!BD9='Методика оценки (Отч.)'!$J$9,'Методика оценки (Отч.)'!$E$9,IF('ИД Шатой'!BD9='Методика оценки (Отч.)'!$J$10,'Методика оценки (Отч.)'!$E$10,IF('ИД Шатой'!BD9='Методика оценки (Отч.)'!$J$11,'Методика оценки (Отч.)'!$E$11,IF('ИД Шатой'!BD9='Методика оценки (Отч.)'!$J$12,'Методика оценки (Отч.)'!$E$12,IF('ИД Шатой'!BD9='Методика оценки (Отч.)'!$J$13,'Методика оценки (Отч.)'!$E$13,"ошибка")))))*$C$12</f>
        <v>25</v>
      </c>
      <c r="BE12" s="58">
        <f>IF('ИД Шатой'!BE9='Методика оценки (Отч.)'!$J$9,'Методика оценки (Отч.)'!$E$9,IF('ИД Шатой'!BE9='Методика оценки (Отч.)'!$J$10,'Методика оценки (Отч.)'!$E$10,IF('ИД Шатой'!BE9='Методика оценки (Отч.)'!$J$11,'Методика оценки (Отч.)'!$E$11,IF('ИД Шатой'!BE9='Методика оценки (Отч.)'!$J$12,'Методика оценки (Отч.)'!$E$12,IF('ИД Шатой'!BE9='Методика оценки (Отч.)'!$J$13,'Методика оценки (Отч.)'!$E$13,"ошибка")))))*$C$12</f>
        <v>12.5</v>
      </c>
      <c r="BF12" s="58">
        <f>IF('ИД Шатой'!BF9='Методика оценки (Отч.)'!$J$9,'Методика оценки (Отч.)'!$E$9,IF('ИД Шатой'!BF9='Методика оценки (Отч.)'!$J$10,'Методика оценки (Отч.)'!$E$10,IF('ИД Шатой'!BF9='Методика оценки (Отч.)'!$J$11,'Методика оценки (Отч.)'!$E$11,IF('ИД Шатой'!BF9='Методика оценки (Отч.)'!$J$12,'Методика оценки (Отч.)'!$E$12,IF('ИД Шатой'!BF9='Методика оценки (Отч.)'!$J$13,'Методика оценки (Отч.)'!$E$13,"ошибка")))))*$C$12</f>
        <v>12.5</v>
      </c>
      <c r="BG12" s="58">
        <f>IF('ИД Шатой'!BG9='Методика оценки (Отч.)'!$J$9,'Методика оценки (Отч.)'!$E$9,IF('ИД Шатой'!BG9='Методика оценки (Отч.)'!$J$10,'Методика оценки (Отч.)'!$E$10,IF('ИД Шатой'!BG9='Методика оценки (Отч.)'!$J$11,'Методика оценки (Отч.)'!$E$11,IF('ИД Шатой'!BG9='Методика оценки (Отч.)'!$J$12,'Методика оценки (Отч.)'!$E$12,IF('ИД Шатой'!BG9='Методика оценки (Отч.)'!$J$13,'Методика оценки (Отч.)'!$E$13,"ошибка")))))*$C$12</f>
        <v>0</v>
      </c>
      <c r="BH12" s="58">
        <f>IF('ИД Шатой'!BH9='Методика оценки (Отч.)'!$J$9,'Методика оценки (Отч.)'!$E$9,IF('ИД Шатой'!BH9='Методика оценки (Отч.)'!$J$10,'Методика оценки (Отч.)'!$E$10,IF('ИД Шатой'!BH9='Методика оценки (Отч.)'!$J$11,'Методика оценки (Отч.)'!$E$11,IF('ИД Шатой'!BH9='Методика оценки (Отч.)'!$J$12,'Методика оценки (Отч.)'!$E$12,IF('ИД Шатой'!BH9='Методика оценки (Отч.)'!$J$13,'Методика оценки (Отч.)'!$E$13,"ошибка")))))*$C$12</f>
        <v>0</v>
      </c>
      <c r="BI12" s="58">
        <f>IF('ИД Шатой'!BI9='Методика оценки (Отч.)'!$J$9,'Методика оценки (Отч.)'!$E$9,IF('ИД Шатой'!BI9='Методика оценки (Отч.)'!$J$10,'Методика оценки (Отч.)'!$E$10,IF('ИД Шатой'!BI9='Методика оценки (Отч.)'!$J$11,'Методика оценки (Отч.)'!$E$11,IF('ИД Шатой'!BI9='Методика оценки (Отч.)'!$J$12,'Методика оценки (Отч.)'!$E$12,IF('ИД Шатой'!BI9='Методика оценки (Отч.)'!$J$13,'Методика оценки (Отч.)'!$E$13,"ошибка")))))*$C$12</f>
        <v>12.5</v>
      </c>
      <c r="BJ12" s="58">
        <f>IF('ИД Шатой'!BJ9='Методика оценки (Отч.)'!$J$9,'Методика оценки (Отч.)'!$E$9,IF('ИД Шатой'!BJ9='Методика оценки (Отч.)'!$J$10,'Методика оценки (Отч.)'!$E$10,IF('ИД Шатой'!BJ9='Методика оценки (Отч.)'!$J$11,'Методика оценки (Отч.)'!$E$11,IF('ИД Шатой'!BJ9='Методика оценки (Отч.)'!$J$12,'Методика оценки (Отч.)'!$E$12,IF('ИД Шатой'!BJ9='Методика оценки (Отч.)'!$J$13,'Методика оценки (Отч.)'!$E$13,"ошибка")))))*$C$12</f>
        <v>25</v>
      </c>
      <c r="BK12" s="58">
        <f>IF('ИД Шатой'!BK9='Методика оценки (Отч.)'!$J$9,'Методика оценки (Отч.)'!$E$9,IF('ИД Шатой'!BK9='Методика оценки (Отч.)'!$J$10,'Методика оценки (Отч.)'!$E$10,IF('ИД Шатой'!BK9='Методика оценки (Отч.)'!$J$11,'Методика оценки (Отч.)'!$E$11,IF('ИД Шатой'!BK9='Методика оценки (Отч.)'!$J$12,'Методика оценки (Отч.)'!$E$12,IF('ИД Шатой'!BK9='Методика оценки (Отч.)'!$J$13,'Методика оценки (Отч.)'!$E$13,"ошибка")))))*$C$12</f>
        <v>12.5</v>
      </c>
      <c r="BL12" s="58">
        <f>IF('ИД Шатой'!BL9='Методика оценки (Отч.)'!$J$9,'Методика оценки (Отч.)'!$E$9,IF('ИД Шатой'!BL9='Методика оценки (Отч.)'!$J$10,'Методика оценки (Отч.)'!$E$10,IF('ИД Шатой'!BL9='Методика оценки (Отч.)'!$J$11,'Методика оценки (Отч.)'!$E$11,IF('ИД Шатой'!BL9='Методика оценки (Отч.)'!$J$12,'Методика оценки (Отч.)'!$E$12,IF('ИД Шатой'!BL9='Методика оценки (Отч.)'!$J$13,'Методика оценки (Отч.)'!$E$13,"ошибка")))))*$C$12</f>
        <v>12.5</v>
      </c>
      <c r="BM12" s="58">
        <f>IF('ИД Шатой'!BM9='Методика оценки (Отч.)'!$J$9,'Методика оценки (Отч.)'!$E$9,IF('ИД Шатой'!BM9='Методика оценки (Отч.)'!$J$10,'Методика оценки (Отч.)'!$E$10,IF('ИД Шатой'!BM9='Методика оценки (Отч.)'!$J$11,'Методика оценки (Отч.)'!$E$11,IF('ИД Шатой'!BM9='Методика оценки (Отч.)'!$J$12,'Методика оценки (Отч.)'!$E$12,IF('ИД Шатой'!BM9='Методика оценки (Отч.)'!$J$13,'Методика оценки (Отч.)'!$E$13,"ошибка")))))*$C$12</f>
        <v>25</v>
      </c>
      <c r="BN12" s="58">
        <f>IF('ИД Шатой'!BN9='Методика оценки (Отч.)'!$J$9,'Методика оценки (Отч.)'!$E$9,IF('ИД Шатой'!BN9='Методика оценки (Отч.)'!$J$10,'Методика оценки (Отч.)'!$E$10,IF('ИД Шатой'!BN9='Методика оценки (Отч.)'!$J$11,'Методика оценки (Отч.)'!$E$11,IF('ИД Шатой'!BN9='Методика оценки (Отч.)'!$J$12,'Методика оценки (Отч.)'!$E$12,IF('ИД Шатой'!BN9='Методика оценки (Отч.)'!$J$13,'Методика оценки (Отч.)'!$E$13,"ошибка")))))*$C$12</f>
        <v>12.5</v>
      </c>
      <c r="BO12" s="58">
        <f>IF('ИД Шатой'!BO9='Методика оценки (Отч.)'!$J$9,'Методика оценки (Отч.)'!$E$9,IF('ИД Шатой'!BO9='Методика оценки (Отч.)'!$J$10,'Методика оценки (Отч.)'!$E$10,IF('ИД Шатой'!BO9='Методика оценки (Отч.)'!$J$11,'Методика оценки (Отч.)'!$E$11,IF('ИД Шатой'!BO9='Методика оценки (Отч.)'!$J$12,'Методика оценки (Отч.)'!$E$12,IF('ИД Шатой'!BO9='Методика оценки (Отч.)'!$J$13,'Методика оценки (Отч.)'!$E$13,"ошибка")))))*$C$12</f>
        <v>12.5</v>
      </c>
      <c r="BP12" s="58">
        <f>IF('ИД Шатой'!BP9='Методика оценки (Отч.)'!$J$9,'Методика оценки (Отч.)'!$E$9,IF('ИД Шатой'!BP9='Методика оценки (Отч.)'!$J$10,'Методика оценки (Отч.)'!$E$10,IF('ИД Шатой'!BP9='Методика оценки (Отч.)'!$J$11,'Методика оценки (Отч.)'!$E$11,IF('ИД Шатой'!BP9='Методика оценки (Отч.)'!$J$12,'Методика оценки (Отч.)'!$E$12,IF('ИД Шатой'!BP9='Методика оценки (Отч.)'!$J$13,'Методика оценки (Отч.)'!$E$13,"ошибка")))))*$C$12</f>
        <v>12.5</v>
      </c>
    </row>
    <row r="13" spans="1:68" x14ac:dyDescent="0.25">
      <c r="A13" s="77" t="str">
        <f>'Методика оценки (Отч.)'!A33</f>
        <v>N1.2.2.</v>
      </c>
      <c r="B13" s="77" t="str">
        <f>'Методика оценки (Отч.)'!C33</f>
        <v>Разнообразие дополнительных кружков и секций</v>
      </c>
      <c r="C13" s="121">
        <f>'Методика оценки (Отч.)'!D33</f>
        <v>0.25</v>
      </c>
      <c r="D13" s="58">
        <f>IF('ИД Шатой'!D10='Методика оценки (Отч.)'!$J$9,'Методика оценки (Отч.)'!$E$9,IF('ИД Шатой'!D10='Методика оценки (Отч.)'!$J$10,'Методика оценки (Отч.)'!$E$10,IF('ИД Шатой'!D10='Методика оценки (Отч.)'!$J$11,'Методика оценки (Отч.)'!$E$11,IF('ИД Шатой'!D10='Методика оценки (Отч.)'!$J$12,'Методика оценки (Отч.)'!$E$12,IF('ИД Шатой'!D10='Методика оценки (Отч.)'!$J$13,'Методика оценки (Отч.)'!$E$13,"ошибка")))))*$C$13</f>
        <v>25</v>
      </c>
      <c r="E13" s="58">
        <f>IF('ИД Шатой'!E10='Методика оценки (Отч.)'!$J$9,'Методика оценки (Отч.)'!$E$9,IF('ИД Шатой'!E10='Методика оценки (Отч.)'!$J$10,'Методика оценки (Отч.)'!$E$10,IF('ИД Шатой'!E10='Методика оценки (Отч.)'!$J$11,'Методика оценки (Отч.)'!$E$11,IF('ИД Шатой'!E10='Методика оценки (Отч.)'!$J$12,'Методика оценки (Отч.)'!$E$12,IF('ИД Шатой'!E10='Методика оценки (Отч.)'!$J$13,'Методика оценки (Отч.)'!$E$13,"ошибка")))))*$C$13</f>
        <v>12.5</v>
      </c>
      <c r="F13" s="58">
        <f>IF('ИД Шатой'!F10='Методика оценки (Отч.)'!$J$9,'Методика оценки (Отч.)'!$E$9,IF('ИД Шатой'!F10='Методика оценки (Отч.)'!$J$10,'Методика оценки (Отч.)'!$E$10,IF('ИД Шатой'!F10='Методика оценки (Отч.)'!$J$11,'Методика оценки (Отч.)'!$E$11,IF('ИД Шатой'!F10='Методика оценки (Отч.)'!$J$12,'Методика оценки (Отч.)'!$E$12,IF('ИД Шатой'!F10='Методика оценки (Отч.)'!$J$13,'Методика оценки (Отч.)'!$E$13,"ошибка")))))*$C$13</f>
        <v>0</v>
      </c>
      <c r="G13" s="58">
        <f>IF('ИД Шатой'!G10='Методика оценки (Отч.)'!$J$9,'Методика оценки (Отч.)'!$E$9,IF('ИД Шатой'!G10='Методика оценки (Отч.)'!$J$10,'Методика оценки (Отч.)'!$E$10,IF('ИД Шатой'!G10='Методика оценки (Отч.)'!$J$11,'Методика оценки (Отч.)'!$E$11,IF('ИД Шатой'!G10='Методика оценки (Отч.)'!$J$12,'Методика оценки (Отч.)'!$E$12,IF('ИД Шатой'!G10='Методика оценки (Отч.)'!$J$13,'Методика оценки (Отч.)'!$E$13,"ошибка")))))*$C$13</f>
        <v>12.5</v>
      </c>
      <c r="H13" s="58">
        <f>IF('ИД Шатой'!H10='Методика оценки (Отч.)'!$J$9,'Методика оценки (Отч.)'!$E$9,IF('ИД Шатой'!H10='Методика оценки (Отч.)'!$J$10,'Методика оценки (Отч.)'!$E$10,IF('ИД Шатой'!H10='Методика оценки (Отч.)'!$J$11,'Методика оценки (Отч.)'!$E$11,IF('ИД Шатой'!H10='Методика оценки (Отч.)'!$J$12,'Методика оценки (Отч.)'!$E$12,IF('ИД Шатой'!H10='Методика оценки (Отч.)'!$J$13,'Методика оценки (Отч.)'!$E$13,"ошибка")))))*$C$13</f>
        <v>25</v>
      </c>
      <c r="I13" s="58">
        <f>IF('ИД Шатой'!I10='Методика оценки (Отч.)'!$J$9,'Методика оценки (Отч.)'!$E$9,IF('ИД Шатой'!I10='Методика оценки (Отч.)'!$J$10,'Методика оценки (Отч.)'!$E$10,IF('ИД Шатой'!I10='Методика оценки (Отч.)'!$J$11,'Методика оценки (Отч.)'!$E$11,IF('ИД Шатой'!I10='Методика оценки (Отч.)'!$J$12,'Методика оценки (Отч.)'!$E$12,IF('ИД Шатой'!I10='Методика оценки (Отч.)'!$J$13,'Методика оценки (Отч.)'!$E$13,"ошибка")))))*$C$13</f>
        <v>12.5</v>
      </c>
      <c r="J13" s="58">
        <f>IF('ИД Шатой'!J10='Методика оценки (Отч.)'!$J$9,'Методика оценки (Отч.)'!$E$9,IF('ИД Шатой'!J10='Методика оценки (Отч.)'!$J$10,'Методика оценки (Отч.)'!$E$10,IF('ИД Шатой'!J10='Методика оценки (Отч.)'!$J$11,'Методика оценки (Отч.)'!$E$11,IF('ИД Шатой'!J10='Методика оценки (Отч.)'!$J$12,'Методика оценки (Отч.)'!$E$12,IF('ИД Шатой'!J10='Методика оценки (Отч.)'!$J$13,'Методика оценки (Отч.)'!$E$13,"ошибка")))))*$C$13</f>
        <v>25</v>
      </c>
      <c r="K13" s="58">
        <f>IF('ИД Шатой'!K10='Методика оценки (Отч.)'!$J$9,'Методика оценки (Отч.)'!$E$9,IF('ИД Шатой'!K10='Методика оценки (Отч.)'!$J$10,'Методика оценки (Отч.)'!$E$10,IF('ИД Шатой'!K10='Методика оценки (Отч.)'!$J$11,'Методика оценки (Отч.)'!$E$11,IF('ИД Шатой'!K10='Методика оценки (Отч.)'!$J$12,'Методика оценки (Отч.)'!$E$12,IF('ИД Шатой'!K10='Методика оценки (Отч.)'!$J$13,'Методика оценки (Отч.)'!$E$13,"ошибка")))))*$C$13</f>
        <v>0</v>
      </c>
      <c r="L13" s="58">
        <f>IF('ИД Шатой'!L10='Методика оценки (Отч.)'!$J$9,'Методика оценки (Отч.)'!$E$9,IF('ИД Шатой'!L10='Методика оценки (Отч.)'!$J$10,'Методика оценки (Отч.)'!$E$10,IF('ИД Шатой'!L10='Методика оценки (Отч.)'!$J$11,'Методика оценки (Отч.)'!$E$11,IF('ИД Шатой'!L10='Методика оценки (Отч.)'!$J$12,'Методика оценки (Отч.)'!$E$12,IF('ИД Шатой'!L10='Методика оценки (Отч.)'!$J$13,'Методика оценки (Отч.)'!$E$13,"ошибка")))))*$C$13</f>
        <v>0</v>
      </c>
      <c r="M13" s="58">
        <f>IF('ИД Шатой'!M10='Методика оценки (Отч.)'!$J$9,'Методика оценки (Отч.)'!$E$9,IF('ИД Шатой'!M10='Методика оценки (Отч.)'!$J$10,'Методика оценки (Отч.)'!$E$10,IF('ИД Шатой'!M10='Методика оценки (Отч.)'!$J$11,'Методика оценки (Отч.)'!$E$11,IF('ИД Шатой'!M10='Методика оценки (Отч.)'!$J$12,'Методика оценки (Отч.)'!$E$12,IF('ИД Шатой'!M10='Методика оценки (Отч.)'!$J$13,'Методика оценки (Отч.)'!$E$13,"ошибка")))))*$C$13</f>
        <v>12.5</v>
      </c>
      <c r="N13" s="58">
        <f>IF('ИД Шатой'!N10='Методика оценки (Отч.)'!$J$9,'Методика оценки (Отч.)'!$E$9,IF('ИД Шатой'!N10='Методика оценки (Отч.)'!$J$10,'Методика оценки (Отч.)'!$E$10,IF('ИД Шатой'!N10='Методика оценки (Отч.)'!$J$11,'Методика оценки (Отч.)'!$E$11,IF('ИД Шатой'!N10='Методика оценки (Отч.)'!$J$12,'Методика оценки (Отч.)'!$E$12,IF('ИД Шатой'!N10='Методика оценки (Отч.)'!$J$13,'Методика оценки (Отч.)'!$E$13,"ошибка")))))*$C$13</f>
        <v>0</v>
      </c>
      <c r="O13" s="58">
        <f>IF('ИД Шатой'!O10='Методика оценки (Отч.)'!$J$9,'Методика оценки (Отч.)'!$E$9,IF('ИД Шатой'!O10='Методика оценки (Отч.)'!$J$10,'Методика оценки (Отч.)'!$E$10,IF('ИД Шатой'!O10='Методика оценки (Отч.)'!$J$11,'Методика оценки (Отч.)'!$E$11,IF('ИД Шатой'!O10='Методика оценки (Отч.)'!$J$12,'Методика оценки (Отч.)'!$E$12,IF('ИД Шатой'!O10='Методика оценки (Отч.)'!$J$13,'Методика оценки (Отч.)'!$E$13,"ошибка")))))*$C$13</f>
        <v>0</v>
      </c>
      <c r="P13" s="58">
        <f>IF('ИД Шатой'!P10='Методика оценки (Отч.)'!$J$9,'Методика оценки (Отч.)'!$E$9,IF('ИД Шатой'!P10='Методика оценки (Отч.)'!$J$10,'Методика оценки (Отч.)'!$E$10,IF('ИД Шатой'!P10='Методика оценки (Отч.)'!$J$11,'Методика оценки (Отч.)'!$E$11,IF('ИД Шатой'!P10='Методика оценки (Отч.)'!$J$12,'Методика оценки (Отч.)'!$E$12,IF('ИД Шатой'!P10='Методика оценки (Отч.)'!$J$13,'Методика оценки (Отч.)'!$E$13,"ошибка")))))*$C$13</f>
        <v>12.5</v>
      </c>
      <c r="Q13" s="58">
        <f>IF('ИД Шатой'!Q10='Методика оценки (Отч.)'!$J$9,'Методика оценки (Отч.)'!$E$9,IF('ИД Шатой'!Q10='Методика оценки (Отч.)'!$J$10,'Методика оценки (Отч.)'!$E$10,IF('ИД Шатой'!Q10='Методика оценки (Отч.)'!$J$11,'Методика оценки (Отч.)'!$E$11,IF('ИД Шатой'!Q10='Методика оценки (Отч.)'!$J$12,'Методика оценки (Отч.)'!$E$12,IF('ИД Шатой'!Q10='Методика оценки (Отч.)'!$J$13,'Методика оценки (Отч.)'!$E$13,"ошибка")))))*$C$13</f>
        <v>25</v>
      </c>
      <c r="R13" s="58">
        <f>IF('ИД Шатой'!R10='Методика оценки (Отч.)'!$J$9,'Методика оценки (Отч.)'!$E$9,IF('ИД Шатой'!R10='Методика оценки (Отч.)'!$J$10,'Методика оценки (Отч.)'!$E$10,IF('ИД Шатой'!R10='Методика оценки (Отч.)'!$J$11,'Методика оценки (Отч.)'!$E$11,IF('ИД Шатой'!R10='Методика оценки (Отч.)'!$J$12,'Методика оценки (Отч.)'!$E$12,IF('ИД Шатой'!R10='Методика оценки (Отч.)'!$J$13,'Методика оценки (Отч.)'!$E$13,"ошибка")))))*$C$13</f>
        <v>12.5</v>
      </c>
      <c r="S13" s="58">
        <f>IF('ИД Шатой'!S10='Методика оценки (Отч.)'!$J$9,'Методика оценки (Отч.)'!$E$9,IF('ИД Шатой'!S10='Методика оценки (Отч.)'!$J$10,'Методика оценки (Отч.)'!$E$10,IF('ИД Шатой'!S10='Методика оценки (Отч.)'!$J$11,'Методика оценки (Отч.)'!$E$11,IF('ИД Шатой'!S10='Методика оценки (Отч.)'!$J$12,'Методика оценки (Отч.)'!$E$12,IF('ИД Шатой'!S10='Методика оценки (Отч.)'!$J$13,'Методика оценки (Отч.)'!$E$13,"ошибка")))))*$C$13</f>
        <v>0</v>
      </c>
      <c r="T13" s="58">
        <f>IF('ИД Шатой'!T10='Методика оценки (Отч.)'!$J$9,'Методика оценки (Отч.)'!$E$9,IF('ИД Шатой'!T10='Методика оценки (Отч.)'!$J$10,'Методика оценки (Отч.)'!$E$10,IF('ИД Шатой'!T10='Методика оценки (Отч.)'!$J$11,'Методика оценки (Отч.)'!$E$11,IF('ИД Шатой'!T10='Методика оценки (Отч.)'!$J$12,'Методика оценки (Отч.)'!$E$12,IF('ИД Шатой'!T10='Методика оценки (Отч.)'!$J$13,'Методика оценки (Отч.)'!$E$13,"ошибка")))))*$C$13</f>
        <v>0</v>
      </c>
      <c r="U13" s="58">
        <f>IF('ИД Шатой'!U10='Методика оценки (Отч.)'!$J$9,'Методика оценки (Отч.)'!$E$9,IF('ИД Шатой'!U10='Методика оценки (Отч.)'!$J$10,'Методика оценки (Отч.)'!$E$10,IF('ИД Шатой'!U10='Методика оценки (Отч.)'!$J$11,'Методика оценки (Отч.)'!$E$11,IF('ИД Шатой'!U10='Методика оценки (Отч.)'!$J$12,'Методика оценки (Отч.)'!$E$12,IF('ИД Шатой'!U10='Методика оценки (Отч.)'!$J$13,'Методика оценки (Отч.)'!$E$13,"ошибка")))))*$C$13</f>
        <v>12.5</v>
      </c>
      <c r="V13" s="58">
        <f>IF('ИД Шатой'!V10='Методика оценки (Отч.)'!$J$9,'Методика оценки (Отч.)'!$E$9,IF('ИД Шатой'!V10='Методика оценки (Отч.)'!$J$10,'Методика оценки (Отч.)'!$E$10,IF('ИД Шатой'!V10='Методика оценки (Отч.)'!$J$11,'Методика оценки (Отч.)'!$E$11,IF('ИД Шатой'!V10='Методика оценки (Отч.)'!$J$12,'Методика оценки (Отч.)'!$E$12,IF('ИД Шатой'!V10='Методика оценки (Отч.)'!$J$13,'Методика оценки (Отч.)'!$E$13,"ошибка")))))*$C$13</f>
        <v>12.5</v>
      </c>
      <c r="W13" s="58">
        <f>IF('ИД Шатой'!W10='Методика оценки (Отч.)'!$J$9,'Методика оценки (Отч.)'!$E$9,IF('ИД Шатой'!W10='Методика оценки (Отч.)'!$J$10,'Методика оценки (Отч.)'!$E$10,IF('ИД Шатой'!W10='Методика оценки (Отч.)'!$J$11,'Методика оценки (Отч.)'!$E$11,IF('ИД Шатой'!W10='Методика оценки (Отч.)'!$J$12,'Методика оценки (Отч.)'!$E$12,IF('ИД Шатой'!W10='Методика оценки (Отч.)'!$J$13,'Методика оценки (Отч.)'!$E$13,"ошибка")))))*$C$13</f>
        <v>25</v>
      </c>
      <c r="X13" s="58">
        <f>IF('ИД Шатой'!X10='Методика оценки (Отч.)'!$J$9,'Методика оценки (Отч.)'!$E$9,IF('ИД Шатой'!X10='Методика оценки (Отч.)'!$J$10,'Методика оценки (Отч.)'!$E$10,IF('ИД Шатой'!X10='Методика оценки (Отч.)'!$J$11,'Методика оценки (Отч.)'!$E$11,IF('ИД Шатой'!X10='Методика оценки (Отч.)'!$J$12,'Методика оценки (Отч.)'!$E$12,IF('ИД Шатой'!X10='Методика оценки (Отч.)'!$J$13,'Методика оценки (Отч.)'!$E$13,"ошибка")))))*$C$13</f>
        <v>25</v>
      </c>
      <c r="Y13" s="58">
        <f>IF('ИД Шатой'!Y10='Методика оценки (Отч.)'!$J$9,'Методика оценки (Отч.)'!$E$9,IF('ИД Шатой'!Y10='Методика оценки (Отч.)'!$J$10,'Методика оценки (Отч.)'!$E$10,IF('ИД Шатой'!Y10='Методика оценки (Отч.)'!$J$11,'Методика оценки (Отч.)'!$E$11,IF('ИД Шатой'!Y10='Методика оценки (Отч.)'!$J$12,'Методика оценки (Отч.)'!$E$12,IF('ИД Шатой'!Y10='Методика оценки (Отч.)'!$J$13,'Методика оценки (Отч.)'!$E$13,"ошибка")))))*$C$13</f>
        <v>25</v>
      </c>
      <c r="Z13" s="58">
        <f>IF('ИД Шатой'!Z10='Методика оценки (Отч.)'!$J$9,'Методика оценки (Отч.)'!$E$9,IF('ИД Шатой'!Z10='Методика оценки (Отч.)'!$J$10,'Методика оценки (Отч.)'!$E$10,IF('ИД Шатой'!Z10='Методика оценки (Отч.)'!$J$11,'Методика оценки (Отч.)'!$E$11,IF('ИД Шатой'!Z10='Методика оценки (Отч.)'!$J$12,'Методика оценки (Отч.)'!$E$12,IF('ИД Шатой'!Z10='Методика оценки (Отч.)'!$J$13,'Методика оценки (Отч.)'!$E$13,"ошибка")))))*$C$13</f>
        <v>25</v>
      </c>
      <c r="AA13" s="58">
        <f>IF('ИД Шатой'!AA10='Методика оценки (Отч.)'!$J$9,'Методика оценки (Отч.)'!$E$9,IF('ИД Шатой'!AA10='Методика оценки (Отч.)'!$J$10,'Методика оценки (Отч.)'!$E$10,IF('ИД Шатой'!AA10='Методика оценки (Отч.)'!$J$11,'Методика оценки (Отч.)'!$E$11,IF('ИД Шатой'!AA10='Методика оценки (Отч.)'!$J$12,'Методика оценки (Отч.)'!$E$12,IF('ИД Шатой'!AA10='Методика оценки (Отч.)'!$J$13,'Методика оценки (Отч.)'!$E$13,"ошибка")))))*$C$13</f>
        <v>12.5</v>
      </c>
      <c r="AB13" s="58">
        <f>IF('ИД Шатой'!AB10='Методика оценки (Отч.)'!$J$9,'Методика оценки (Отч.)'!$E$9,IF('ИД Шатой'!AB10='Методика оценки (Отч.)'!$J$10,'Методика оценки (Отч.)'!$E$10,IF('ИД Шатой'!AB10='Методика оценки (Отч.)'!$J$11,'Методика оценки (Отч.)'!$E$11,IF('ИД Шатой'!AB10='Методика оценки (Отч.)'!$J$12,'Методика оценки (Отч.)'!$E$12,IF('ИД Шатой'!AB10='Методика оценки (Отч.)'!$J$13,'Методика оценки (Отч.)'!$E$13,"ошибка")))))*$C$13</f>
        <v>12.5</v>
      </c>
      <c r="AC13" s="58">
        <f>IF('ИД Шатой'!AC10='Методика оценки (Отч.)'!$J$9,'Методика оценки (Отч.)'!$E$9,IF('ИД Шатой'!AC10='Методика оценки (Отч.)'!$J$10,'Методика оценки (Отч.)'!$E$10,IF('ИД Шатой'!AC10='Методика оценки (Отч.)'!$J$11,'Методика оценки (Отч.)'!$E$11,IF('ИД Шатой'!AC10='Методика оценки (Отч.)'!$J$12,'Методика оценки (Отч.)'!$E$12,IF('ИД Шатой'!AC10='Методика оценки (Отч.)'!$J$13,'Методика оценки (Отч.)'!$E$13,"ошибка")))))*$C$13</f>
        <v>12.5</v>
      </c>
      <c r="AD13" s="58">
        <f>IF('ИД Шатой'!AD10='Методика оценки (Отч.)'!$J$9,'Методика оценки (Отч.)'!$E$9,IF('ИД Шатой'!AD10='Методика оценки (Отч.)'!$J$10,'Методика оценки (Отч.)'!$E$10,IF('ИД Шатой'!AD10='Методика оценки (Отч.)'!$J$11,'Методика оценки (Отч.)'!$E$11,IF('ИД Шатой'!AD10='Методика оценки (Отч.)'!$J$12,'Методика оценки (Отч.)'!$E$12,IF('ИД Шатой'!AD10='Методика оценки (Отч.)'!$J$13,'Методика оценки (Отч.)'!$E$13,"ошибка")))))*$C$13</f>
        <v>12.5</v>
      </c>
      <c r="AE13" s="58">
        <f>IF('ИД Шатой'!AE10='Методика оценки (Отч.)'!$J$9,'Методика оценки (Отч.)'!$E$9,IF('ИД Шатой'!AE10='Методика оценки (Отч.)'!$J$10,'Методика оценки (Отч.)'!$E$10,IF('ИД Шатой'!AE10='Методика оценки (Отч.)'!$J$11,'Методика оценки (Отч.)'!$E$11,IF('ИД Шатой'!AE10='Методика оценки (Отч.)'!$J$12,'Методика оценки (Отч.)'!$E$12,IF('ИД Шатой'!AE10='Методика оценки (Отч.)'!$J$13,'Методика оценки (Отч.)'!$E$13,"ошибка")))))*$C$13</f>
        <v>25</v>
      </c>
      <c r="AF13" s="58">
        <f>IF('ИД Шатой'!AF10='Методика оценки (Отч.)'!$J$9,'Методика оценки (Отч.)'!$E$9,IF('ИД Шатой'!AF10='Методика оценки (Отч.)'!$J$10,'Методика оценки (Отч.)'!$E$10,IF('ИД Шатой'!AF10='Методика оценки (Отч.)'!$J$11,'Методика оценки (Отч.)'!$E$11,IF('ИД Шатой'!AF10='Методика оценки (Отч.)'!$J$12,'Методика оценки (Отч.)'!$E$12,IF('ИД Шатой'!AF10='Методика оценки (Отч.)'!$J$13,'Методика оценки (Отч.)'!$E$13,"ошибка")))))*$C$13</f>
        <v>12.5</v>
      </c>
      <c r="AG13" s="58">
        <f>IF('ИД Шатой'!AG10='Методика оценки (Отч.)'!$J$9,'Методика оценки (Отч.)'!$E$9,IF('ИД Шатой'!AG10='Методика оценки (Отч.)'!$J$10,'Методика оценки (Отч.)'!$E$10,IF('ИД Шатой'!AG10='Методика оценки (Отч.)'!$J$11,'Методика оценки (Отч.)'!$E$11,IF('ИД Шатой'!AG10='Методика оценки (Отч.)'!$J$12,'Методика оценки (Отч.)'!$E$12,IF('ИД Шатой'!AG10='Методика оценки (Отч.)'!$J$13,'Методика оценки (Отч.)'!$E$13,"ошибка")))))*$C$13</f>
        <v>12.5</v>
      </c>
      <c r="AH13" s="58">
        <f>IF('ИД Шатой'!AH10='Методика оценки (Отч.)'!$J$9,'Методика оценки (Отч.)'!$E$9,IF('ИД Шатой'!AH10='Методика оценки (Отч.)'!$J$10,'Методика оценки (Отч.)'!$E$10,IF('ИД Шатой'!AH10='Методика оценки (Отч.)'!$J$11,'Методика оценки (Отч.)'!$E$11,IF('ИД Шатой'!AH10='Методика оценки (Отч.)'!$J$12,'Методика оценки (Отч.)'!$E$12,IF('ИД Шатой'!AH10='Методика оценки (Отч.)'!$J$13,'Методика оценки (Отч.)'!$E$13,"ошибка")))))*$C$13</f>
        <v>12.5</v>
      </c>
      <c r="AI13" s="58">
        <f>IF('ИД Шатой'!AI10='Методика оценки (Отч.)'!$J$9,'Методика оценки (Отч.)'!$E$9,IF('ИД Шатой'!AI10='Методика оценки (Отч.)'!$J$10,'Методика оценки (Отч.)'!$E$10,IF('ИД Шатой'!AI10='Методика оценки (Отч.)'!$J$11,'Методика оценки (Отч.)'!$E$11,IF('ИД Шатой'!AI10='Методика оценки (Отч.)'!$J$12,'Методика оценки (Отч.)'!$E$12,IF('ИД Шатой'!AI10='Методика оценки (Отч.)'!$J$13,'Методика оценки (Отч.)'!$E$13,"ошибка")))))*$C$13</f>
        <v>12.5</v>
      </c>
      <c r="AJ13" s="58">
        <f>IF('ИД Шатой'!AJ10='Методика оценки (Отч.)'!$J$9,'Методика оценки (Отч.)'!$E$9,IF('ИД Шатой'!AJ10='Методика оценки (Отч.)'!$J$10,'Методика оценки (Отч.)'!$E$10,IF('ИД Шатой'!AJ10='Методика оценки (Отч.)'!$J$11,'Методика оценки (Отч.)'!$E$11,IF('ИД Шатой'!AJ10='Методика оценки (Отч.)'!$J$12,'Методика оценки (Отч.)'!$E$12,IF('ИД Шатой'!AJ10='Методика оценки (Отч.)'!$J$13,'Методика оценки (Отч.)'!$E$13,"ошибка")))))*$C$13</f>
        <v>12.5</v>
      </c>
      <c r="AK13" s="58">
        <f>IF('ИД Шатой'!AK10='Методика оценки (Отч.)'!$J$9,'Методика оценки (Отч.)'!$E$9,IF('ИД Шатой'!AK10='Методика оценки (Отч.)'!$J$10,'Методика оценки (Отч.)'!$E$10,IF('ИД Шатой'!AK10='Методика оценки (Отч.)'!$J$11,'Методика оценки (Отч.)'!$E$11,IF('ИД Шатой'!AK10='Методика оценки (Отч.)'!$J$12,'Методика оценки (Отч.)'!$E$12,IF('ИД Шатой'!AK10='Методика оценки (Отч.)'!$J$13,'Методика оценки (Отч.)'!$E$13,"ошибка")))))*$C$13</f>
        <v>0</v>
      </c>
      <c r="AL13" s="58">
        <f>IF('ИД Шатой'!AL10='Методика оценки (Отч.)'!$J$9,'Методика оценки (Отч.)'!$E$9,IF('ИД Шатой'!AL10='Методика оценки (Отч.)'!$J$10,'Методика оценки (Отч.)'!$E$10,IF('ИД Шатой'!AL10='Методика оценки (Отч.)'!$J$11,'Методика оценки (Отч.)'!$E$11,IF('ИД Шатой'!AL10='Методика оценки (Отч.)'!$J$12,'Методика оценки (Отч.)'!$E$12,IF('ИД Шатой'!AL10='Методика оценки (Отч.)'!$J$13,'Методика оценки (Отч.)'!$E$13,"ошибка")))))*$C$13</f>
        <v>0</v>
      </c>
      <c r="AM13" s="58">
        <f>IF('ИД Шатой'!AM10='Методика оценки (Отч.)'!$J$9,'Методика оценки (Отч.)'!$E$9,IF('ИД Шатой'!AM10='Методика оценки (Отч.)'!$J$10,'Методика оценки (Отч.)'!$E$10,IF('ИД Шатой'!AM10='Методика оценки (Отч.)'!$J$11,'Методика оценки (Отч.)'!$E$11,IF('ИД Шатой'!AM10='Методика оценки (Отч.)'!$J$12,'Методика оценки (Отч.)'!$E$12,IF('ИД Шатой'!AM10='Методика оценки (Отч.)'!$J$13,'Методика оценки (Отч.)'!$E$13,"ошибка")))))*$C$13</f>
        <v>0</v>
      </c>
      <c r="AN13" s="58">
        <f>IF('ИД Шатой'!AN10='Методика оценки (Отч.)'!$J$9,'Методика оценки (Отч.)'!$E$9,IF('ИД Шатой'!AN10='Методика оценки (Отч.)'!$J$10,'Методика оценки (Отч.)'!$E$10,IF('ИД Шатой'!AN10='Методика оценки (Отч.)'!$J$11,'Методика оценки (Отч.)'!$E$11,IF('ИД Шатой'!AN10='Методика оценки (Отч.)'!$J$12,'Методика оценки (Отч.)'!$E$12,IF('ИД Шатой'!AN10='Методика оценки (Отч.)'!$J$13,'Методика оценки (Отч.)'!$E$13,"ошибка")))))*$C$13</f>
        <v>25</v>
      </c>
      <c r="AO13" s="58">
        <f>IF('ИД Шатой'!AO10='Методика оценки (Отч.)'!$J$9,'Методика оценки (Отч.)'!$E$9,IF('ИД Шатой'!AO10='Методика оценки (Отч.)'!$J$10,'Методика оценки (Отч.)'!$E$10,IF('ИД Шатой'!AO10='Методика оценки (Отч.)'!$J$11,'Методика оценки (Отч.)'!$E$11,IF('ИД Шатой'!AO10='Методика оценки (Отч.)'!$J$12,'Методика оценки (Отч.)'!$E$12,IF('ИД Шатой'!AO10='Методика оценки (Отч.)'!$J$13,'Методика оценки (Отч.)'!$E$13,"ошибка")))))*$C$13</f>
        <v>12.5</v>
      </c>
      <c r="AP13" s="58">
        <f>IF('ИД Шатой'!AP10='Методика оценки (Отч.)'!$J$9,'Методика оценки (Отч.)'!$E$9,IF('ИД Шатой'!AP10='Методика оценки (Отч.)'!$J$10,'Методика оценки (Отч.)'!$E$10,IF('ИД Шатой'!AP10='Методика оценки (Отч.)'!$J$11,'Методика оценки (Отч.)'!$E$11,IF('ИД Шатой'!AP10='Методика оценки (Отч.)'!$J$12,'Методика оценки (Отч.)'!$E$12,IF('ИД Шатой'!AP10='Методика оценки (Отч.)'!$J$13,'Методика оценки (Отч.)'!$E$13,"ошибка")))))*$C$13</f>
        <v>12.5</v>
      </c>
      <c r="AQ13" s="58">
        <f>IF('ИД Шатой'!AQ10='Методика оценки (Отч.)'!$J$9,'Методика оценки (Отч.)'!$E$9,IF('ИД Шатой'!AQ10='Методика оценки (Отч.)'!$J$10,'Методика оценки (Отч.)'!$E$10,IF('ИД Шатой'!AQ10='Методика оценки (Отч.)'!$J$11,'Методика оценки (Отч.)'!$E$11,IF('ИД Шатой'!AQ10='Методика оценки (Отч.)'!$J$12,'Методика оценки (Отч.)'!$E$12,IF('ИД Шатой'!AQ10='Методика оценки (Отч.)'!$J$13,'Методика оценки (Отч.)'!$E$13,"ошибка")))))*$C$13</f>
        <v>0</v>
      </c>
      <c r="AR13" s="58">
        <f>IF('ИД Шатой'!AR10='Методика оценки (Отч.)'!$J$9,'Методика оценки (Отч.)'!$E$9,IF('ИД Шатой'!AR10='Методика оценки (Отч.)'!$J$10,'Методика оценки (Отч.)'!$E$10,IF('ИД Шатой'!AR10='Методика оценки (Отч.)'!$J$11,'Методика оценки (Отч.)'!$E$11,IF('ИД Шатой'!AR10='Методика оценки (Отч.)'!$J$12,'Методика оценки (Отч.)'!$E$12,IF('ИД Шатой'!AR10='Методика оценки (Отч.)'!$J$13,'Методика оценки (Отч.)'!$E$13,"ошибка")))))*$C$13</f>
        <v>0</v>
      </c>
      <c r="AS13" s="58">
        <f>IF('ИД Шатой'!AS10='Методика оценки (Отч.)'!$J$9,'Методика оценки (Отч.)'!$E$9,IF('ИД Шатой'!AS10='Методика оценки (Отч.)'!$J$10,'Методика оценки (Отч.)'!$E$10,IF('ИД Шатой'!AS10='Методика оценки (Отч.)'!$J$11,'Методика оценки (Отч.)'!$E$11,IF('ИД Шатой'!AS10='Методика оценки (Отч.)'!$J$12,'Методика оценки (Отч.)'!$E$12,IF('ИД Шатой'!AS10='Методика оценки (Отч.)'!$J$13,'Методика оценки (Отч.)'!$E$13,"ошибка")))))*$C$13</f>
        <v>12.5</v>
      </c>
      <c r="AT13" s="58">
        <f>IF('ИД Шатой'!AT10='Методика оценки (Отч.)'!$J$9,'Методика оценки (Отч.)'!$E$9,IF('ИД Шатой'!AT10='Методика оценки (Отч.)'!$J$10,'Методика оценки (Отч.)'!$E$10,IF('ИД Шатой'!AT10='Методика оценки (Отч.)'!$J$11,'Методика оценки (Отч.)'!$E$11,IF('ИД Шатой'!AT10='Методика оценки (Отч.)'!$J$12,'Методика оценки (Отч.)'!$E$12,IF('ИД Шатой'!AT10='Методика оценки (Отч.)'!$J$13,'Методика оценки (Отч.)'!$E$13,"ошибка")))))*$C$13</f>
        <v>0</v>
      </c>
      <c r="AU13" s="58">
        <f>IF('ИД Шатой'!AU10='Методика оценки (Отч.)'!$J$9,'Методика оценки (Отч.)'!$E$9,IF('ИД Шатой'!AU10='Методика оценки (Отч.)'!$J$10,'Методика оценки (Отч.)'!$E$10,IF('ИД Шатой'!AU10='Методика оценки (Отч.)'!$J$11,'Методика оценки (Отч.)'!$E$11,IF('ИД Шатой'!AU10='Методика оценки (Отч.)'!$J$12,'Методика оценки (Отч.)'!$E$12,IF('ИД Шатой'!AU10='Методика оценки (Отч.)'!$J$13,'Методика оценки (Отч.)'!$E$13,"ошибка")))))*$C$13</f>
        <v>25</v>
      </c>
      <c r="AV13" s="58">
        <f>IF('ИД Шатой'!AV10='Методика оценки (Отч.)'!$J$9,'Методика оценки (Отч.)'!$E$9,IF('ИД Шатой'!AV10='Методика оценки (Отч.)'!$J$10,'Методика оценки (Отч.)'!$E$10,IF('ИД Шатой'!AV10='Методика оценки (Отч.)'!$J$11,'Методика оценки (Отч.)'!$E$11,IF('ИД Шатой'!AV10='Методика оценки (Отч.)'!$J$12,'Методика оценки (Отч.)'!$E$12,IF('ИД Шатой'!AV10='Методика оценки (Отч.)'!$J$13,'Методика оценки (Отч.)'!$E$13,"ошибка")))))*$C$13</f>
        <v>12.5</v>
      </c>
      <c r="AW13" s="58">
        <f>IF('ИД Шатой'!AW10='Методика оценки (Отч.)'!$J$9,'Методика оценки (Отч.)'!$E$9,IF('ИД Шатой'!AW10='Методика оценки (Отч.)'!$J$10,'Методика оценки (Отч.)'!$E$10,IF('ИД Шатой'!AW10='Методика оценки (Отч.)'!$J$11,'Методика оценки (Отч.)'!$E$11,IF('ИД Шатой'!AW10='Методика оценки (Отч.)'!$J$12,'Методика оценки (Отч.)'!$E$12,IF('ИД Шатой'!AW10='Методика оценки (Отч.)'!$J$13,'Методика оценки (Отч.)'!$E$13,"ошибка")))))*$C$13</f>
        <v>12.5</v>
      </c>
      <c r="AX13" s="58">
        <f>IF('ИД Шатой'!AX10='Методика оценки (Отч.)'!$J$9,'Методика оценки (Отч.)'!$E$9,IF('ИД Шатой'!AX10='Методика оценки (Отч.)'!$J$10,'Методика оценки (Отч.)'!$E$10,IF('ИД Шатой'!AX10='Методика оценки (Отч.)'!$J$11,'Методика оценки (Отч.)'!$E$11,IF('ИД Шатой'!AX10='Методика оценки (Отч.)'!$J$12,'Методика оценки (Отч.)'!$E$12,IF('ИД Шатой'!AX10='Методика оценки (Отч.)'!$J$13,'Методика оценки (Отч.)'!$E$13,"ошибка")))))*$C$13</f>
        <v>0</v>
      </c>
      <c r="AY13" s="58">
        <f>IF('ИД Шатой'!AY10='Методика оценки (Отч.)'!$J$9,'Методика оценки (Отч.)'!$E$9,IF('ИД Шатой'!AY10='Методика оценки (Отч.)'!$J$10,'Методика оценки (Отч.)'!$E$10,IF('ИД Шатой'!AY10='Методика оценки (Отч.)'!$J$11,'Методика оценки (Отч.)'!$E$11,IF('ИД Шатой'!AY10='Методика оценки (Отч.)'!$J$12,'Методика оценки (Отч.)'!$E$12,IF('ИД Шатой'!AY10='Методика оценки (Отч.)'!$J$13,'Методика оценки (Отч.)'!$E$13,"ошибка")))))*$C$13</f>
        <v>0</v>
      </c>
      <c r="AZ13" s="58">
        <f>IF('ИД Шатой'!AZ10='Методика оценки (Отч.)'!$J$9,'Методика оценки (Отч.)'!$E$9,IF('ИД Шатой'!AZ10='Методика оценки (Отч.)'!$J$10,'Методика оценки (Отч.)'!$E$10,IF('ИД Шатой'!AZ10='Методика оценки (Отч.)'!$J$11,'Методика оценки (Отч.)'!$E$11,IF('ИД Шатой'!AZ10='Методика оценки (Отч.)'!$J$12,'Методика оценки (Отч.)'!$E$12,IF('ИД Шатой'!AZ10='Методика оценки (Отч.)'!$J$13,'Методика оценки (Отч.)'!$E$13,"ошибка")))))*$C$13</f>
        <v>12.5</v>
      </c>
      <c r="BA13" s="58">
        <f>IF('ИД Шатой'!BA10='Методика оценки (Отч.)'!$J$9,'Методика оценки (Отч.)'!$E$9,IF('ИД Шатой'!BA10='Методика оценки (Отч.)'!$J$10,'Методика оценки (Отч.)'!$E$10,IF('ИД Шатой'!BA10='Методика оценки (Отч.)'!$J$11,'Методика оценки (Отч.)'!$E$11,IF('ИД Шатой'!BA10='Методика оценки (Отч.)'!$J$12,'Методика оценки (Отч.)'!$E$12,IF('ИД Шатой'!BA10='Методика оценки (Отч.)'!$J$13,'Методика оценки (Отч.)'!$E$13,"ошибка")))))*$C$13</f>
        <v>12.5</v>
      </c>
      <c r="BB13" s="58">
        <f>IF('ИД Шатой'!BB10='Методика оценки (Отч.)'!$J$9,'Методика оценки (Отч.)'!$E$9,IF('ИД Шатой'!BB10='Методика оценки (Отч.)'!$J$10,'Методика оценки (Отч.)'!$E$10,IF('ИД Шатой'!BB10='Методика оценки (Отч.)'!$J$11,'Методика оценки (Отч.)'!$E$11,IF('ИД Шатой'!BB10='Методика оценки (Отч.)'!$J$12,'Методика оценки (Отч.)'!$E$12,IF('ИД Шатой'!BB10='Методика оценки (Отч.)'!$J$13,'Методика оценки (Отч.)'!$E$13,"ошибка")))))*$C$13</f>
        <v>0</v>
      </c>
      <c r="BC13" s="58">
        <f>IF('ИД Шатой'!BC10='Методика оценки (Отч.)'!$J$9,'Методика оценки (Отч.)'!$E$9,IF('ИД Шатой'!BC10='Методика оценки (Отч.)'!$J$10,'Методика оценки (Отч.)'!$E$10,IF('ИД Шатой'!BC10='Методика оценки (Отч.)'!$J$11,'Методика оценки (Отч.)'!$E$11,IF('ИД Шатой'!BC10='Методика оценки (Отч.)'!$J$12,'Методика оценки (Отч.)'!$E$12,IF('ИД Шатой'!BC10='Методика оценки (Отч.)'!$J$13,'Методика оценки (Отч.)'!$E$13,"ошибка")))))*$C$13</f>
        <v>25</v>
      </c>
      <c r="BD13" s="58">
        <f>IF('ИД Шатой'!BD10='Методика оценки (Отч.)'!$J$9,'Методика оценки (Отч.)'!$E$9,IF('ИД Шатой'!BD10='Методика оценки (Отч.)'!$J$10,'Методика оценки (Отч.)'!$E$10,IF('ИД Шатой'!BD10='Методика оценки (Отч.)'!$J$11,'Методика оценки (Отч.)'!$E$11,IF('ИД Шатой'!BD10='Методика оценки (Отч.)'!$J$12,'Методика оценки (Отч.)'!$E$12,IF('ИД Шатой'!BD10='Методика оценки (Отч.)'!$J$13,'Методика оценки (Отч.)'!$E$13,"ошибка")))))*$C$13</f>
        <v>25</v>
      </c>
      <c r="BE13" s="58">
        <f>IF('ИД Шатой'!BE10='Методика оценки (Отч.)'!$J$9,'Методика оценки (Отч.)'!$E$9,IF('ИД Шатой'!BE10='Методика оценки (Отч.)'!$J$10,'Методика оценки (Отч.)'!$E$10,IF('ИД Шатой'!BE10='Методика оценки (Отч.)'!$J$11,'Методика оценки (Отч.)'!$E$11,IF('ИД Шатой'!BE10='Методика оценки (Отч.)'!$J$12,'Методика оценки (Отч.)'!$E$12,IF('ИД Шатой'!BE10='Методика оценки (Отч.)'!$J$13,'Методика оценки (Отч.)'!$E$13,"ошибка")))))*$C$13</f>
        <v>12.5</v>
      </c>
      <c r="BF13" s="58">
        <f>IF('ИД Шатой'!BF10='Методика оценки (Отч.)'!$J$9,'Методика оценки (Отч.)'!$E$9,IF('ИД Шатой'!BF10='Методика оценки (Отч.)'!$J$10,'Методика оценки (Отч.)'!$E$10,IF('ИД Шатой'!BF10='Методика оценки (Отч.)'!$J$11,'Методика оценки (Отч.)'!$E$11,IF('ИД Шатой'!BF10='Методика оценки (Отч.)'!$J$12,'Методика оценки (Отч.)'!$E$12,IF('ИД Шатой'!BF10='Методика оценки (Отч.)'!$J$13,'Методика оценки (Отч.)'!$E$13,"ошибка")))))*$C$13</f>
        <v>12.5</v>
      </c>
      <c r="BG13" s="58">
        <f>IF('ИД Шатой'!BG10='Методика оценки (Отч.)'!$J$9,'Методика оценки (Отч.)'!$E$9,IF('ИД Шатой'!BG10='Методика оценки (Отч.)'!$J$10,'Методика оценки (Отч.)'!$E$10,IF('ИД Шатой'!BG10='Методика оценки (Отч.)'!$J$11,'Методика оценки (Отч.)'!$E$11,IF('ИД Шатой'!BG10='Методика оценки (Отч.)'!$J$12,'Методика оценки (Отч.)'!$E$12,IF('ИД Шатой'!BG10='Методика оценки (Отч.)'!$J$13,'Методика оценки (Отч.)'!$E$13,"ошибка")))))*$C$13</f>
        <v>12.5</v>
      </c>
      <c r="BH13" s="58">
        <f>IF('ИД Шатой'!BH10='Методика оценки (Отч.)'!$J$9,'Методика оценки (Отч.)'!$E$9,IF('ИД Шатой'!BH10='Методика оценки (Отч.)'!$J$10,'Методика оценки (Отч.)'!$E$10,IF('ИД Шатой'!BH10='Методика оценки (Отч.)'!$J$11,'Методика оценки (Отч.)'!$E$11,IF('ИД Шатой'!BH10='Методика оценки (Отч.)'!$J$12,'Методика оценки (Отч.)'!$E$12,IF('ИД Шатой'!BH10='Методика оценки (Отч.)'!$J$13,'Методика оценки (Отч.)'!$E$13,"ошибка")))))*$C$13</f>
        <v>0</v>
      </c>
      <c r="BI13" s="58">
        <f>IF('ИД Шатой'!BI10='Методика оценки (Отч.)'!$J$9,'Методика оценки (Отч.)'!$E$9,IF('ИД Шатой'!BI10='Методика оценки (Отч.)'!$J$10,'Методика оценки (Отч.)'!$E$10,IF('ИД Шатой'!BI10='Методика оценки (Отч.)'!$J$11,'Методика оценки (Отч.)'!$E$11,IF('ИД Шатой'!BI10='Методика оценки (Отч.)'!$J$12,'Методика оценки (Отч.)'!$E$12,IF('ИД Шатой'!BI10='Методика оценки (Отч.)'!$J$13,'Методика оценки (Отч.)'!$E$13,"ошибка")))))*$C$13</f>
        <v>25</v>
      </c>
      <c r="BJ13" s="58">
        <f>IF('ИД Шатой'!BJ10='Методика оценки (Отч.)'!$J$9,'Методика оценки (Отч.)'!$E$9,IF('ИД Шатой'!BJ10='Методика оценки (Отч.)'!$J$10,'Методика оценки (Отч.)'!$E$10,IF('ИД Шатой'!BJ10='Методика оценки (Отч.)'!$J$11,'Методика оценки (Отч.)'!$E$11,IF('ИД Шатой'!BJ10='Методика оценки (Отч.)'!$J$12,'Методика оценки (Отч.)'!$E$12,IF('ИД Шатой'!BJ10='Методика оценки (Отч.)'!$J$13,'Методика оценки (Отч.)'!$E$13,"ошибка")))))*$C$13</f>
        <v>25</v>
      </c>
      <c r="BK13" s="58">
        <f>IF('ИД Шатой'!BK10='Методика оценки (Отч.)'!$J$9,'Методика оценки (Отч.)'!$E$9,IF('ИД Шатой'!BK10='Методика оценки (Отч.)'!$J$10,'Методика оценки (Отч.)'!$E$10,IF('ИД Шатой'!BK10='Методика оценки (Отч.)'!$J$11,'Методика оценки (Отч.)'!$E$11,IF('ИД Шатой'!BK10='Методика оценки (Отч.)'!$J$12,'Методика оценки (Отч.)'!$E$12,IF('ИД Шатой'!BK10='Методика оценки (Отч.)'!$J$13,'Методика оценки (Отч.)'!$E$13,"ошибка")))))*$C$13</f>
        <v>12.5</v>
      </c>
      <c r="BL13" s="58">
        <f>IF('ИД Шатой'!BL10='Методика оценки (Отч.)'!$J$9,'Методика оценки (Отч.)'!$E$9,IF('ИД Шатой'!BL10='Методика оценки (Отч.)'!$J$10,'Методика оценки (Отч.)'!$E$10,IF('ИД Шатой'!BL10='Методика оценки (Отч.)'!$J$11,'Методика оценки (Отч.)'!$E$11,IF('ИД Шатой'!BL10='Методика оценки (Отч.)'!$J$12,'Методика оценки (Отч.)'!$E$12,IF('ИД Шатой'!BL10='Методика оценки (Отч.)'!$J$13,'Методика оценки (Отч.)'!$E$13,"ошибка")))))*$C$13</f>
        <v>12.5</v>
      </c>
      <c r="BM13" s="58">
        <f>IF('ИД Шатой'!BM10='Методика оценки (Отч.)'!$J$9,'Методика оценки (Отч.)'!$E$9,IF('ИД Шатой'!BM10='Методика оценки (Отч.)'!$J$10,'Методика оценки (Отч.)'!$E$10,IF('ИД Шатой'!BM10='Методика оценки (Отч.)'!$J$11,'Методика оценки (Отч.)'!$E$11,IF('ИД Шатой'!BM10='Методика оценки (Отч.)'!$J$12,'Методика оценки (Отч.)'!$E$12,IF('ИД Шатой'!BM10='Методика оценки (Отч.)'!$J$13,'Методика оценки (Отч.)'!$E$13,"ошибка")))))*$C$13</f>
        <v>25</v>
      </c>
      <c r="BN13" s="58">
        <f>IF('ИД Шатой'!BN10='Методика оценки (Отч.)'!$J$9,'Методика оценки (Отч.)'!$E$9,IF('ИД Шатой'!BN10='Методика оценки (Отч.)'!$J$10,'Методика оценки (Отч.)'!$E$10,IF('ИД Шатой'!BN10='Методика оценки (Отч.)'!$J$11,'Методика оценки (Отч.)'!$E$11,IF('ИД Шатой'!BN10='Методика оценки (Отч.)'!$J$12,'Методика оценки (Отч.)'!$E$12,IF('ИД Шатой'!BN10='Методика оценки (Отч.)'!$J$13,'Методика оценки (Отч.)'!$E$13,"ошибка")))))*$C$13</f>
        <v>12.5</v>
      </c>
      <c r="BO13" s="58">
        <f>IF('ИД Шатой'!BO10='Методика оценки (Отч.)'!$J$9,'Методика оценки (Отч.)'!$E$9,IF('ИД Шатой'!BO10='Методика оценки (Отч.)'!$J$10,'Методика оценки (Отч.)'!$E$10,IF('ИД Шатой'!BO10='Методика оценки (Отч.)'!$J$11,'Методика оценки (Отч.)'!$E$11,IF('ИД Шатой'!BO10='Методика оценки (Отч.)'!$J$12,'Методика оценки (Отч.)'!$E$12,IF('ИД Шатой'!BO10='Методика оценки (Отч.)'!$J$13,'Методика оценки (Отч.)'!$E$13,"ошибка")))))*$C$13</f>
        <v>12.5</v>
      </c>
      <c r="BP13" s="58">
        <f>IF('ИД Шатой'!BP10='Методика оценки (Отч.)'!$J$9,'Методика оценки (Отч.)'!$E$9,IF('ИД Шатой'!BP10='Методика оценки (Отч.)'!$J$10,'Методика оценки (Отч.)'!$E$10,IF('ИД Шатой'!BP10='Методика оценки (Отч.)'!$J$11,'Методика оценки (Отч.)'!$E$11,IF('ИД Шатой'!BP10='Методика оценки (Отч.)'!$J$12,'Методика оценки (Отч.)'!$E$12,IF('ИД Шатой'!BP10='Методика оценки (Отч.)'!$J$13,'Методика оценки (Отч.)'!$E$13,"ошибка")))))*$C$13</f>
        <v>12.5</v>
      </c>
    </row>
    <row r="14" spans="1:68" x14ac:dyDescent="0.25">
      <c r="A14" s="77" t="str">
        <f>'Методика оценки (Отч.)'!A39</f>
        <v>N1.2.3.</v>
      </c>
      <c r="B14" s="78" t="str">
        <f>'Методика оценки (Отч.)'!C39</f>
        <v>Удобство расписания дополнительных кружков и секций</v>
      </c>
      <c r="C14" s="121">
        <f>'Методика оценки (Отч.)'!D39</f>
        <v>0.25</v>
      </c>
      <c r="D14" s="58">
        <f>IF('ИД Шатой'!D11='Методика оценки (Отч.)'!$J$9,'Методика оценки (Отч.)'!$E$9,IF('ИД Шатой'!D11='Методика оценки (Отч.)'!$J$10,'Методика оценки (Отч.)'!$E$10,IF('ИД Шатой'!D11='Методика оценки (Отч.)'!$J$11,'Методика оценки (Отч.)'!$E$11,IF('ИД Шатой'!D11='Методика оценки (Отч.)'!$J$12,'Методика оценки (Отч.)'!$E$12,IF('ИД Шатой'!D11='Методика оценки (Отч.)'!$J$13,'Методика оценки (Отч.)'!$E$13,"ошибка")))))*$C$14</f>
        <v>25</v>
      </c>
      <c r="E14" s="58">
        <f>IF('ИД Шатой'!E11='Методика оценки (Отч.)'!$J$9,'Методика оценки (Отч.)'!$E$9,IF('ИД Шатой'!E11='Методика оценки (Отч.)'!$J$10,'Методика оценки (Отч.)'!$E$10,IF('ИД Шатой'!E11='Методика оценки (Отч.)'!$J$11,'Методика оценки (Отч.)'!$E$11,IF('ИД Шатой'!E11='Методика оценки (Отч.)'!$J$12,'Методика оценки (Отч.)'!$E$12,IF('ИД Шатой'!E11='Методика оценки (Отч.)'!$J$13,'Методика оценки (Отч.)'!$E$13,"ошибка")))))*$C$14</f>
        <v>12.5</v>
      </c>
      <c r="F14" s="58">
        <f>IF('ИД Шатой'!F11='Методика оценки (Отч.)'!$J$9,'Методика оценки (Отч.)'!$E$9,IF('ИД Шатой'!F11='Методика оценки (Отч.)'!$J$10,'Методика оценки (Отч.)'!$E$10,IF('ИД Шатой'!F11='Методика оценки (Отч.)'!$J$11,'Методика оценки (Отч.)'!$E$11,IF('ИД Шатой'!F11='Методика оценки (Отч.)'!$J$12,'Методика оценки (Отч.)'!$E$12,IF('ИД Шатой'!F11='Методика оценки (Отч.)'!$J$13,'Методика оценки (Отч.)'!$E$13,"ошибка")))))*$C$14</f>
        <v>12.5</v>
      </c>
      <c r="G14" s="58">
        <f>IF('ИД Шатой'!G11='Методика оценки (Отч.)'!$J$9,'Методика оценки (Отч.)'!$E$9,IF('ИД Шатой'!G11='Методика оценки (Отч.)'!$J$10,'Методика оценки (Отч.)'!$E$10,IF('ИД Шатой'!G11='Методика оценки (Отч.)'!$J$11,'Методика оценки (Отч.)'!$E$11,IF('ИД Шатой'!G11='Методика оценки (Отч.)'!$J$12,'Методика оценки (Отч.)'!$E$12,IF('ИД Шатой'!G11='Методика оценки (Отч.)'!$J$13,'Методика оценки (Отч.)'!$E$13,"ошибка")))))*$C$14</f>
        <v>25</v>
      </c>
      <c r="H14" s="58">
        <f>IF('ИД Шатой'!H11='Методика оценки (Отч.)'!$J$9,'Методика оценки (Отч.)'!$E$9,IF('ИД Шатой'!H11='Методика оценки (Отч.)'!$J$10,'Методика оценки (Отч.)'!$E$10,IF('ИД Шатой'!H11='Методика оценки (Отч.)'!$J$11,'Методика оценки (Отч.)'!$E$11,IF('ИД Шатой'!H11='Методика оценки (Отч.)'!$J$12,'Методика оценки (Отч.)'!$E$12,IF('ИД Шатой'!H11='Методика оценки (Отч.)'!$J$13,'Методика оценки (Отч.)'!$E$13,"ошибка")))))*$C$14</f>
        <v>25</v>
      </c>
      <c r="I14" s="58">
        <f>IF('ИД Шатой'!I11='Методика оценки (Отч.)'!$J$9,'Методика оценки (Отч.)'!$E$9,IF('ИД Шатой'!I11='Методика оценки (Отч.)'!$J$10,'Методика оценки (Отч.)'!$E$10,IF('ИД Шатой'!I11='Методика оценки (Отч.)'!$J$11,'Методика оценки (Отч.)'!$E$11,IF('ИД Шатой'!I11='Методика оценки (Отч.)'!$J$12,'Методика оценки (Отч.)'!$E$12,IF('ИД Шатой'!I11='Методика оценки (Отч.)'!$J$13,'Методика оценки (Отч.)'!$E$13,"ошибка")))))*$C$14</f>
        <v>12.5</v>
      </c>
      <c r="J14" s="58">
        <f>IF('ИД Шатой'!J11='Методика оценки (Отч.)'!$J$9,'Методика оценки (Отч.)'!$E$9,IF('ИД Шатой'!J11='Методика оценки (Отч.)'!$J$10,'Методика оценки (Отч.)'!$E$10,IF('ИД Шатой'!J11='Методика оценки (Отч.)'!$J$11,'Методика оценки (Отч.)'!$E$11,IF('ИД Шатой'!J11='Методика оценки (Отч.)'!$J$12,'Методика оценки (Отч.)'!$E$12,IF('ИД Шатой'!J11='Методика оценки (Отч.)'!$J$13,'Методика оценки (Отч.)'!$E$13,"ошибка")))))*$C$14</f>
        <v>25</v>
      </c>
      <c r="K14" s="58">
        <f>IF('ИД Шатой'!K11='Методика оценки (Отч.)'!$J$9,'Методика оценки (Отч.)'!$E$9,IF('ИД Шатой'!K11='Методика оценки (Отч.)'!$J$10,'Методика оценки (Отч.)'!$E$10,IF('ИД Шатой'!K11='Методика оценки (Отч.)'!$J$11,'Методика оценки (Отч.)'!$E$11,IF('ИД Шатой'!K11='Методика оценки (Отч.)'!$J$12,'Методика оценки (Отч.)'!$E$12,IF('ИД Шатой'!K11='Методика оценки (Отч.)'!$J$13,'Методика оценки (Отч.)'!$E$13,"ошибка")))))*$C$14</f>
        <v>25</v>
      </c>
      <c r="L14" s="58">
        <f>IF('ИД Шатой'!L11='Методика оценки (Отч.)'!$J$9,'Методика оценки (Отч.)'!$E$9,IF('ИД Шатой'!L11='Методика оценки (Отч.)'!$J$10,'Методика оценки (Отч.)'!$E$10,IF('ИД Шатой'!L11='Методика оценки (Отч.)'!$J$11,'Методика оценки (Отч.)'!$E$11,IF('ИД Шатой'!L11='Методика оценки (Отч.)'!$J$12,'Методика оценки (Отч.)'!$E$12,IF('ИД Шатой'!L11='Методика оценки (Отч.)'!$J$13,'Методика оценки (Отч.)'!$E$13,"ошибка")))))*$C$14</f>
        <v>0</v>
      </c>
      <c r="M14" s="58">
        <f>IF('ИД Шатой'!M11='Методика оценки (Отч.)'!$J$9,'Методика оценки (Отч.)'!$E$9,IF('ИД Шатой'!M11='Методика оценки (Отч.)'!$J$10,'Методика оценки (Отч.)'!$E$10,IF('ИД Шатой'!M11='Методика оценки (Отч.)'!$J$11,'Методика оценки (Отч.)'!$E$11,IF('ИД Шатой'!M11='Методика оценки (Отч.)'!$J$12,'Методика оценки (Отч.)'!$E$12,IF('ИД Шатой'!M11='Методика оценки (Отч.)'!$J$13,'Методика оценки (Отч.)'!$E$13,"ошибка")))))*$C$14</f>
        <v>25</v>
      </c>
      <c r="N14" s="58">
        <f>IF('ИД Шатой'!N11='Методика оценки (Отч.)'!$J$9,'Методика оценки (Отч.)'!$E$9,IF('ИД Шатой'!N11='Методика оценки (Отч.)'!$J$10,'Методика оценки (Отч.)'!$E$10,IF('ИД Шатой'!N11='Методика оценки (Отч.)'!$J$11,'Методика оценки (Отч.)'!$E$11,IF('ИД Шатой'!N11='Методика оценки (Отч.)'!$J$12,'Методика оценки (Отч.)'!$E$12,IF('ИД Шатой'!N11='Методика оценки (Отч.)'!$J$13,'Методика оценки (Отч.)'!$E$13,"ошибка")))))*$C$14</f>
        <v>25</v>
      </c>
      <c r="O14" s="58">
        <f>IF('ИД Шатой'!O11='Методика оценки (Отч.)'!$J$9,'Методика оценки (Отч.)'!$E$9,IF('ИД Шатой'!O11='Методика оценки (Отч.)'!$J$10,'Методика оценки (Отч.)'!$E$10,IF('ИД Шатой'!O11='Методика оценки (Отч.)'!$J$11,'Методика оценки (Отч.)'!$E$11,IF('ИД Шатой'!O11='Методика оценки (Отч.)'!$J$12,'Методика оценки (Отч.)'!$E$12,IF('ИД Шатой'!O11='Методика оценки (Отч.)'!$J$13,'Методика оценки (Отч.)'!$E$13,"ошибка")))))*$C$14</f>
        <v>0</v>
      </c>
      <c r="P14" s="58">
        <f>IF('ИД Шатой'!P11='Методика оценки (Отч.)'!$J$9,'Методика оценки (Отч.)'!$E$9,IF('ИД Шатой'!P11='Методика оценки (Отч.)'!$J$10,'Методика оценки (Отч.)'!$E$10,IF('ИД Шатой'!P11='Методика оценки (Отч.)'!$J$11,'Методика оценки (Отч.)'!$E$11,IF('ИД Шатой'!P11='Методика оценки (Отч.)'!$J$12,'Методика оценки (Отч.)'!$E$12,IF('ИД Шатой'!P11='Методика оценки (Отч.)'!$J$13,'Методика оценки (Отч.)'!$E$13,"ошибка")))))*$C$14</f>
        <v>12.5</v>
      </c>
      <c r="Q14" s="58">
        <f>IF('ИД Шатой'!Q11='Методика оценки (Отч.)'!$J$9,'Методика оценки (Отч.)'!$E$9,IF('ИД Шатой'!Q11='Методика оценки (Отч.)'!$J$10,'Методика оценки (Отч.)'!$E$10,IF('ИД Шатой'!Q11='Методика оценки (Отч.)'!$J$11,'Методика оценки (Отч.)'!$E$11,IF('ИД Шатой'!Q11='Методика оценки (Отч.)'!$J$12,'Методика оценки (Отч.)'!$E$12,IF('ИД Шатой'!Q11='Методика оценки (Отч.)'!$J$13,'Методика оценки (Отч.)'!$E$13,"ошибка")))))*$C$14</f>
        <v>25</v>
      </c>
      <c r="R14" s="58">
        <f>IF('ИД Шатой'!R11='Методика оценки (Отч.)'!$J$9,'Методика оценки (Отч.)'!$E$9,IF('ИД Шатой'!R11='Методика оценки (Отч.)'!$J$10,'Методика оценки (Отч.)'!$E$10,IF('ИД Шатой'!R11='Методика оценки (Отч.)'!$J$11,'Методика оценки (Отч.)'!$E$11,IF('ИД Шатой'!R11='Методика оценки (Отч.)'!$J$12,'Методика оценки (Отч.)'!$E$12,IF('ИД Шатой'!R11='Методика оценки (Отч.)'!$J$13,'Методика оценки (Отч.)'!$E$13,"ошибка")))))*$C$14</f>
        <v>25</v>
      </c>
      <c r="S14" s="58">
        <f>IF('ИД Шатой'!S11='Методика оценки (Отч.)'!$J$9,'Методика оценки (Отч.)'!$E$9,IF('ИД Шатой'!S11='Методика оценки (Отч.)'!$J$10,'Методика оценки (Отч.)'!$E$10,IF('ИД Шатой'!S11='Методика оценки (Отч.)'!$J$11,'Методика оценки (Отч.)'!$E$11,IF('ИД Шатой'!S11='Методика оценки (Отч.)'!$J$12,'Методика оценки (Отч.)'!$E$12,IF('ИД Шатой'!S11='Методика оценки (Отч.)'!$J$13,'Методика оценки (Отч.)'!$E$13,"ошибка")))))*$C$14</f>
        <v>12.5</v>
      </c>
      <c r="T14" s="58">
        <f>IF('ИД Шатой'!T11='Методика оценки (Отч.)'!$J$9,'Методика оценки (Отч.)'!$E$9,IF('ИД Шатой'!T11='Методика оценки (Отч.)'!$J$10,'Методика оценки (Отч.)'!$E$10,IF('ИД Шатой'!T11='Методика оценки (Отч.)'!$J$11,'Методика оценки (Отч.)'!$E$11,IF('ИД Шатой'!T11='Методика оценки (Отч.)'!$J$12,'Методика оценки (Отч.)'!$E$12,IF('ИД Шатой'!T11='Методика оценки (Отч.)'!$J$13,'Методика оценки (Отч.)'!$E$13,"ошибка")))))*$C$14</f>
        <v>12.5</v>
      </c>
      <c r="U14" s="58">
        <f>IF('ИД Шатой'!U11='Методика оценки (Отч.)'!$J$9,'Методика оценки (Отч.)'!$E$9,IF('ИД Шатой'!U11='Методика оценки (Отч.)'!$J$10,'Методика оценки (Отч.)'!$E$10,IF('ИД Шатой'!U11='Методика оценки (Отч.)'!$J$11,'Методика оценки (Отч.)'!$E$11,IF('ИД Шатой'!U11='Методика оценки (Отч.)'!$J$12,'Методика оценки (Отч.)'!$E$12,IF('ИД Шатой'!U11='Методика оценки (Отч.)'!$J$13,'Методика оценки (Отч.)'!$E$13,"ошибка")))))*$C$14</f>
        <v>12.5</v>
      </c>
      <c r="V14" s="58">
        <f>IF('ИД Шатой'!V11='Методика оценки (Отч.)'!$J$9,'Методика оценки (Отч.)'!$E$9,IF('ИД Шатой'!V11='Методика оценки (Отч.)'!$J$10,'Методика оценки (Отч.)'!$E$10,IF('ИД Шатой'!V11='Методика оценки (Отч.)'!$J$11,'Методика оценки (Отч.)'!$E$11,IF('ИД Шатой'!V11='Методика оценки (Отч.)'!$J$12,'Методика оценки (Отч.)'!$E$12,IF('ИД Шатой'!V11='Методика оценки (Отч.)'!$J$13,'Методика оценки (Отч.)'!$E$13,"ошибка")))))*$C$14</f>
        <v>12.5</v>
      </c>
      <c r="W14" s="58">
        <f>IF('ИД Шатой'!W11='Методика оценки (Отч.)'!$J$9,'Методика оценки (Отч.)'!$E$9,IF('ИД Шатой'!W11='Методика оценки (Отч.)'!$J$10,'Методика оценки (Отч.)'!$E$10,IF('ИД Шатой'!W11='Методика оценки (Отч.)'!$J$11,'Методика оценки (Отч.)'!$E$11,IF('ИД Шатой'!W11='Методика оценки (Отч.)'!$J$12,'Методика оценки (Отч.)'!$E$12,IF('ИД Шатой'!W11='Методика оценки (Отч.)'!$J$13,'Методика оценки (Отч.)'!$E$13,"ошибка")))))*$C$14</f>
        <v>25</v>
      </c>
      <c r="X14" s="58">
        <f>IF('ИД Шатой'!X11='Методика оценки (Отч.)'!$J$9,'Методика оценки (Отч.)'!$E$9,IF('ИД Шатой'!X11='Методика оценки (Отч.)'!$J$10,'Методика оценки (Отч.)'!$E$10,IF('ИД Шатой'!X11='Методика оценки (Отч.)'!$J$11,'Методика оценки (Отч.)'!$E$11,IF('ИД Шатой'!X11='Методика оценки (Отч.)'!$J$12,'Методика оценки (Отч.)'!$E$12,IF('ИД Шатой'!X11='Методика оценки (Отч.)'!$J$13,'Методика оценки (Отч.)'!$E$13,"ошибка")))))*$C$14</f>
        <v>25</v>
      </c>
      <c r="Y14" s="58">
        <f>IF('ИД Шатой'!Y11='Методика оценки (Отч.)'!$J$9,'Методика оценки (Отч.)'!$E$9,IF('ИД Шатой'!Y11='Методика оценки (Отч.)'!$J$10,'Методика оценки (Отч.)'!$E$10,IF('ИД Шатой'!Y11='Методика оценки (Отч.)'!$J$11,'Методика оценки (Отч.)'!$E$11,IF('ИД Шатой'!Y11='Методика оценки (Отч.)'!$J$12,'Методика оценки (Отч.)'!$E$12,IF('ИД Шатой'!Y11='Методика оценки (Отч.)'!$J$13,'Методика оценки (Отч.)'!$E$13,"ошибка")))))*$C$14</f>
        <v>25</v>
      </c>
      <c r="Z14" s="58">
        <f>IF('ИД Шатой'!Z11='Методика оценки (Отч.)'!$J$9,'Методика оценки (Отч.)'!$E$9,IF('ИД Шатой'!Z11='Методика оценки (Отч.)'!$J$10,'Методика оценки (Отч.)'!$E$10,IF('ИД Шатой'!Z11='Методика оценки (Отч.)'!$J$11,'Методика оценки (Отч.)'!$E$11,IF('ИД Шатой'!Z11='Методика оценки (Отч.)'!$J$12,'Методика оценки (Отч.)'!$E$12,IF('ИД Шатой'!Z11='Методика оценки (Отч.)'!$J$13,'Методика оценки (Отч.)'!$E$13,"ошибка")))))*$C$14</f>
        <v>12.5</v>
      </c>
      <c r="AA14" s="58">
        <f>IF('ИД Шатой'!AA11='Методика оценки (Отч.)'!$J$9,'Методика оценки (Отч.)'!$E$9,IF('ИД Шатой'!AA11='Методика оценки (Отч.)'!$J$10,'Методика оценки (Отч.)'!$E$10,IF('ИД Шатой'!AA11='Методика оценки (Отч.)'!$J$11,'Методика оценки (Отч.)'!$E$11,IF('ИД Шатой'!AA11='Методика оценки (Отч.)'!$J$12,'Методика оценки (Отч.)'!$E$12,IF('ИД Шатой'!AA11='Методика оценки (Отч.)'!$J$13,'Методика оценки (Отч.)'!$E$13,"ошибка")))))*$C$14</f>
        <v>25</v>
      </c>
      <c r="AB14" s="58">
        <f>IF('ИД Шатой'!AB11='Методика оценки (Отч.)'!$J$9,'Методика оценки (Отч.)'!$E$9,IF('ИД Шатой'!AB11='Методика оценки (Отч.)'!$J$10,'Методика оценки (Отч.)'!$E$10,IF('ИД Шатой'!AB11='Методика оценки (Отч.)'!$J$11,'Методика оценки (Отч.)'!$E$11,IF('ИД Шатой'!AB11='Методика оценки (Отч.)'!$J$12,'Методика оценки (Отч.)'!$E$12,IF('ИД Шатой'!AB11='Методика оценки (Отч.)'!$J$13,'Методика оценки (Отч.)'!$E$13,"ошибка")))))*$C$14</f>
        <v>12.5</v>
      </c>
      <c r="AC14" s="58">
        <f>IF('ИД Шатой'!AC11='Методика оценки (Отч.)'!$J$9,'Методика оценки (Отч.)'!$E$9,IF('ИД Шатой'!AC11='Методика оценки (Отч.)'!$J$10,'Методика оценки (Отч.)'!$E$10,IF('ИД Шатой'!AC11='Методика оценки (Отч.)'!$J$11,'Методика оценки (Отч.)'!$E$11,IF('ИД Шатой'!AC11='Методика оценки (Отч.)'!$J$12,'Методика оценки (Отч.)'!$E$12,IF('ИД Шатой'!AC11='Методика оценки (Отч.)'!$J$13,'Методика оценки (Отч.)'!$E$13,"ошибка")))))*$C$14</f>
        <v>25</v>
      </c>
      <c r="AD14" s="58">
        <f>IF('ИД Шатой'!AD11='Методика оценки (Отч.)'!$J$9,'Методика оценки (Отч.)'!$E$9,IF('ИД Шатой'!AD11='Методика оценки (Отч.)'!$J$10,'Методика оценки (Отч.)'!$E$10,IF('ИД Шатой'!AD11='Методика оценки (Отч.)'!$J$11,'Методика оценки (Отч.)'!$E$11,IF('ИД Шатой'!AD11='Методика оценки (Отч.)'!$J$12,'Методика оценки (Отч.)'!$E$12,IF('ИД Шатой'!AD11='Методика оценки (Отч.)'!$J$13,'Методика оценки (Отч.)'!$E$13,"ошибка")))))*$C$14</f>
        <v>25</v>
      </c>
      <c r="AE14" s="58">
        <f>IF('ИД Шатой'!AE11='Методика оценки (Отч.)'!$J$9,'Методика оценки (Отч.)'!$E$9,IF('ИД Шатой'!AE11='Методика оценки (Отч.)'!$J$10,'Методика оценки (Отч.)'!$E$10,IF('ИД Шатой'!AE11='Методика оценки (Отч.)'!$J$11,'Методика оценки (Отч.)'!$E$11,IF('ИД Шатой'!AE11='Методика оценки (Отч.)'!$J$12,'Методика оценки (Отч.)'!$E$12,IF('ИД Шатой'!AE11='Методика оценки (Отч.)'!$J$13,'Методика оценки (Отч.)'!$E$13,"ошибка")))))*$C$14</f>
        <v>25</v>
      </c>
      <c r="AF14" s="58">
        <f>IF('ИД Шатой'!AF11='Методика оценки (Отч.)'!$J$9,'Методика оценки (Отч.)'!$E$9,IF('ИД Шатой'!AF11='Методика оценки (Отч.)'!$J$10,'Методика оценки (Отч.)'!$E$10,IF('ИД Шатой'!AF11='Методика оценки (Отч.)'!$J$11,'Методика оценки (Отч.)'!$E$11,IF('ИД Шатой'!AF11='Методика оценки (Отч.)'!$J$12,'Методика оценки (Отч.)'!$E$12,IF('ИД Шатой'!AF11='Методика оценки (Отч.)'!$J$13,'Методика оценки (Отч.)'!$E$13,"ошибка")))))*$C$14</f>
        <v>12.5</v>
      </c>
      <c r="AG14" s="58">
        <f>IF('ИД Шатой'!AG11='Методика оценки (Отч.)'!$J$9,'Методика оценки (Отч.)'!$E$9,IF('ИД Шатой'!AG11='Методика оценки (Отч.)'!$J$10,'Методика оценки (Отч.)'!$E$10,IF('ИД Шатой'!AG11='Методика оценки (Отч.)'!$J$11,'Методика оценки (Отч.)'!$E$11,IF('ИД Шатой'!AG11='Методика оценки (Отч.)'!$J$12,'Методика оценки (Отч.)'!$E$12,IF('ИД Шатой'!AG11='Методика оценки (Отч.)'!$J$13,'Методика оценки (Отч.)'!$E$13,"ошибка")))))*$C$14</f>
        <v>25</v>
      </c>
      <c r="AH14" s="58">
        <f>IF('ИД Шатой'!AH11='Методика оценки (Отч.)'!$J$9,'Методика оценки (Отч.)'!$E$9,IF('ИД Шатой'!AH11='Методика оценки (Отч.)'!$J$10,'Методика оценки (Отч.)'!$E$10,IF('ИД Шатой'!AH11='Методика оценки (Отч.)'!$J$11,'Методика оценки (Отч.)'!$E$11,IF('ИД Шатой'!AH11='Методика оценки (Отч.)'!$J$12,'Методика оценки (Отч.)'!$E$12,IF('ИД Шатой'!AH11='Методика оценки (Отч.)'!$J$13,'Методика оценки (Отч.)'!$E$13,"ошибка")))))*$C$14</f>
        <v>12.5</v>
      </c>
      <c r="AI14" s="58">
        <f>IF('ИД Шатой'!AI11='Методика оценки (Отч.)'!$J$9,'Методика оценки (Отч.)'!$E$9,IF('ИД Шатой'!AI11='Методика оценки (Отч.)'!$J$10,'Методика оценки (Отч.)'!$E$10,IF('ИД Шатой'!AI11='Методика оценки (Отч.)'!$J$11,'Методика оценки (Отч.)'!$E$11,IF('ИД Шатой'!AI11='Методика оценки (Отч.)'!$J$12,'Методика оценки (Отч.)'!$E$12,IF('ИД Шатой'!AI11='Методика оценки (Отч.)'!$J$13,'Методика оценки (Отч.)'!$E$13,"ошибка")))))*$C$14</f>
        <v>12.5</v>
      </c>
      <c r="AJ14" s="58">
        <f>IF('ИД Шатой'!AJ11='Методика оценки (Отч.)'!$J$9,'Методика оценки (Отч.)'!$E$9,IF('ИД Шатой'!AJ11='Методика оценки (Отч.)'!$J$10,'Методика оценки (Отч.)'!$E$10,IF('ИД Шатой'!AJ11='Методика оценки (Отч.)'!$J$11,'Методика оценки (Отч.)'!$E$11,IF('ИД Шатой'!AJ11='Методика оценки (Отч.)'!$J$12,'Методика оценки (Отч.)'!$E$12,IF('ИД Шатой'!AJ11='Методика оценки (Отч.)'!$J$13,'Методика оценки (Отч.)'!$E$13,"ошибка")))))*$C$14</f>
        <v>12.5</v>
      </c>
      <c r="AK14" s="58">
        <f>IF('ИД Шатой'!AK11='Методика оценки (Отч.)'!$J$9,'Методика оценки (Отч.)'!$E$9,IF('ИД Шатой'!AK11='Методика оценки (Отч.)'!$J$10,'Методика оценки (Отч.)'!$E$10,IF('ИД Шатой'!AK11='Методика оценки (Отч.)'!$J$11,'Методика оценки (Отч.)'!$E$11,IF('ИД Шатой'!AK11='Методика оценки (Отч.)'!$J$12,'Методика оценки (Отч.)'!$E$12,IF('ИД Шатой'!AK11='Методика оценки (Отч.)'!$J$13,'Методика оценки (Отч.)'!$E$13,"ошибка")))))*$C$14</f>
        <v>12.5</v>
      </c>
      <c r="AL14" s="58">
        <f>IF('ИД Шатой'!AL11='Методика оценки (Отч.)'!$J$9,'Методика оценки (Отч.)'!$E$9,IF('ИД Шатой'!AL11='Методика оценки (Отч.)'!$J$10,'Методика оценки (Отч.)'!$E$10,IF('ИД Шатой'!AL11='Методика оценки (Отч.)'!$J$11,'Методика оценки (Отч.)'!$E$11,IF('ИД Шатой'!AL11='Методика оценки (Отч.)'!$J$12,'Методика оценки (Отч.)'!$E$12,IF('ИД Шатой'!AL11='Методика оценки (Отч.)'!$J$13,'Методика оценки (Отч.)'!$E$13,"ошибка")))))*$C$14</f>
        <v>0</v>
      </c>
      <c r="AM14" s="58">
        <f>IF('ИД Шатой'!AM11='Методика оценки (Отч.)'!$J$9,'Методика оценки (Отч.)'!$E$9,IF('ИД Шатой'!AM11='Методика оценки (Отч.)'!$J$10,'Методика оценки (Отч.)'!$E$10,IF('ИД Шатой'!AM11='Методика оценки (Отч.)'!$J$11,'Методика оценки (Отч.)'!$E$11,IF('ИД Шатой'!AM11='Методика оценки (Отч.)'!$J$12,'Методика оценки (Отч.)'!$E$12,IF('ИД Шатой'!AM11='Методика оценки (Отч.)'!$J$13,'Методика оценки (Отч.)'!$E$13,"ошибка")))))*$C$14</f>
        <v>0</v>
      </c>
      <c r="AN14" s="58">
        <f>IF('ИД Шатой'!AN11='Методика оценки (Отч.)'!$J$9,'Методика оценки (Отч.)'!$E$9,IF('ИД Шатой'!AN11='Методика оценки (Отч.)'!$J$10,'Методика оценки (Отч.)'!$E$10,IF('ИД Шатой'!AN11='Методика оценки (Отч.)'!$J$11,'Методика оценки (Отч.)'!$E$11,IF('ИД Шатой'!AN11='Методика оценки (Отч.)'!$J$12,'Методика оценки (Отч.)'!$E$12,IF('ИД Шатой'!AN11='Методика оценки (Отч.)'!$J$13,'Методика оценки (Отч.)'!$E$13,"ошибка")))))*$C$14</f>
        <v>25</v>
      </c>
      <c r="AO14" s="58">
        <f>IF('ИД Шатой'!AO11='Методика оценки (Отч.)'!$J$9,'Методика оценки (Отч.)'!$E$9,IF('ИД Шатой'!AO11='Методика оценки (Отч.)'!$J$10,'Методика оценки (Отч.)'!$E$10,IF('ИД Шатой'!AO11='Методика оценки (Отч.)'!$J$11,'Методика оценки (Отч.)'!$E$11,IF('ИД Шатой'!AO11='Методика оценки (Отч.)'!$J$12,'Методика оценки (Отч.)'!$E$12,IF('ИД Шатой'!AO11='Методика оценки (Отч.)'!$J$13,'Методика оценки (Отч.)'!$E$13,"ошибка")))))*$C$14</f>
        <v>12.5</v>
      </c>
      <c r="AP14" s="58">
        <f>IF('ИД Шатой'!AP11='Методика оценки (Отч.)'!$J$9,'Методика оценки (Отч.)'!$E$9,IF('ИД Шатой'!AP11='Методика оценки (Отч.)'!$J$10,'Методика оценки (Отч.)'!$E$10,IF('ИД Шатой'!AP11='Методика оценки (Отч.)'!$J$11,'Методика оценки (Отч.)'!$E$11,IF('ИД Шатой'!AP11='Методика оценки (Отч.)'!$J$12,'Методика оценки (Отч.)'!$E$12,IF('ИД Шатой'!AP11='Методика оценки (Отч.)'!$J$13,'Методика оценки (Отч.)'!$E$13,"ошибка")))))*$C$14</f>
        <v>25</v>
      </c>
      <c r="AQ14" s="58">
        <f>IF('ИД Шатой'!AQ11='Методика оценки (Отч.)'!$J$9,'Методика оценки (Отч.)'!$E$9,IF('ИД Шатой'!AQ11='Методика оценки (Отч.)'!$J$10,'Методика оценки (Отч.)'!$E$10,IF('ИД Шатой'!AQ11='Методика оценки (Отч.)'!$J$11,'Методика оценки (Отч.)'!$E$11,IF('ИД Шатой'!AQ11='Методика оценки (Отч.)'!$J$12,'Методика оценки (Отч.)'!$E$12,IF('ИД Шатой'!AQ11='Методика оценки (Отч.)'!$J$13,'Методика оценки (Отч.)'!$E$13,"ошибка")))))*$C$14</f>
        <v>0</v>
      </c>
      <c r="AR14" s="58">
        <f>IF('ИД Шатой'!AR11='Методика оценки (Отч.)'!$J$9,'Методика оценки (Отч.)'!$E$9,IF('ИД Шатой'!AR11='Методика оценки (Отч.)'!$J$10,'Методика оценки (Отч.)'!$E$10,IF('ИД Шатой'!AR11='Методика оценки (Отч.)'!$J$11,'Методика оценки (Отч.)'!$E$11,IF('ИД Шатой'!AR11='Методика оценки (Отч.)'!$J$12,'Методика оценки (Отч.)'!$E$12,IF('ИД Шатой'!AR11='Методика оценки (Отч.)'!$J$13,'Методика оценки (Отч.)'!$E$13,"ошибка")))))*$C$14</f>
        <v>0</v>
      </c>
      <c r="AS14" s="58">
        <f>IF('ИД Шатой'!AS11='Методика оценки (Отч.)'!$J$9,'Методика оценки (Отч.)'!$E$9,IF('ИД Шатой'!AS11='Методика оценки (Отч.)'!$J$10,'Методика оценки (Отч.)'!$E$10,IF('ИД Шатой'!AS11='Методика оценки (Отч.)'!$J$11,'Методика оценки (Отч.)'!$E$11,IF('ИД Шатой'!AS11='Методика оценки (Отч.)'!$J$12,'Методика оценки (Отч.)'!$E$12,IF('ИД Шатой'!AS11='Методика оценки (Отч.)'!$J$13,'Методика оценки (Отч.)'!$E$13,"ошибка")))))*$C$14</f>
        <v>25</v>
      </c>
      <c r="AT14" s="58">
        <f>IF('ИД Шатой'!AT11='Методика оценки (Отч.)'!$J$9,'Методика оценки (Отч.)'!$E$9,IF('ИД Шатой'!AT11='Методика оценки (Отч.)'!$J$10,'Методика оценки (Отч.)'!$E$10,IF('ИД Шатой'!AT11='Методика оценки (Отч.)'!$J$11,'Методика оценки (Отч.)'!$E$11,IF('ИД Шатой'!AT11='Методика оценки (Отч.)'!$J$12,'Методика оценки (Отч.)'!$E$12,IF('ИД Шатой'!AT11='Методика оценки (Отч.)'!$J$13,'Методика оценки (Отч.)'!$E$13,"ошибка")))))*$C$14</f>
        <v>0</v>
      </c>
      <c r="AU14" s="58">
        <f>IF('ИД Шатой'!AU11='Методика оценки (Отч.)'!$J$9,'Методика оценки (Отч.)'!$E$9,IF('ИД Шатой'!AU11='Методика оценки (Отч.)'!$J$10,'Методика оценки (Отч.)'!$E$10,IF('ИД Шатой'!AU11='Методика оценки (Отч.)'!$J$11,'Методика оценки (Отч.)'!$E$11,IF('ИД Шатой'!AU11='Методика оценки (Отч.)'!$J$12,'Методика оценки (Отч.)'!$E$12,IF('ИД Шатой'!AU11='Методика оценки (Отч.)'!$J$13,'Методика оценки (Отч.)'!$E$13,"ошибка")))))*$C$14</f>
        <v>25</v>
      </c>
      <c r="AV14" s="58">
        <f>IF('ИД Шатой'!AV11='Методика оценки (Отч.)'!$J$9,'Методика оценки (Отч.)'!$E$9,IF('ИД Шатой'!AV11='Методика оценки (Отч.)'!$J$10,'Методика оценки (Отч.)'!$E$10,IF('ИД Шатой'!AV11='Методика оценки (Отч.)'!$J$11,'Методика оценки (Отч.)'!$E$11,IF('ИД Шатой'!AV11='Методика оценки (Отч.)'!$J$12,'Методика оценки (Отч.)'!$E$12,IF('ИД Шатой'!AV11='Методика оценки (Отч.)'!$J$13,'Методика оценки (Отч.)'!$E$13,"ошибка")))))*$C$14</f>
        <v>12.5</v>
      </c>
      <c r="AW14" s="58">
        <f>IF('ИД Шатой'!AW11='Методика оценки (Отч.)'!$J$9,'Методика оценки (Отч.)'!$E$9,IF('ИД Шатой'!AW11='Методика оценки (Отч.)'!$J$10,'Методика оценки (Отч.)'!$E$10,IF('ИД Шатой'!AW11='Методика оценки (Отч.)'!$J$11,'Методика оценки (Отч.)'!$E$11,IF('ИД Шатой'!AW11='Методика оценки (Отч.)'!$J$12,'Методика оценки (Отч.)'!$E$12,IF('ИД Шатой'!AW11='Методика оценки (Отч.)'!$J$13,'Методика оценки (Отч.)'!$E$13,"ошибка")))))*$C$14</f>
        <v>25</v>
      </c>
      <c r="AX14" s="58">
        <f>IF('ИД Шатой'!AX11='Методика оценки (Отч.)'!$J$9,'Методика оценки (Отч.)'!$E$9,IF('ИД Шатой'!AX11='Методика оценки (Отч.)'!$J$10,'Методика оценки (Отч.)'!$E$10,IF('ИД Шатой'!AX11='Методика оценки (Отч.)'!$J$11,'Методика оценки (Отч.)'!$E$11,IF('ИД Шатой'!AX11='Методика оценки (Отч.)'!$J$12,'Методика оценки (Отч.)'!$E$12,IF('ИД Шатой'!AX11='Методика оценки (Отч.)'!$J$13,'Методика оценки (Отч.)'!$E$13,"ошибка")))))*$C$14</f>
        <v>0</v>
      </c>
      <c r="AY14" s="58">
        <f>IF('ИД Шатой'!AY11='Методика оценки (Отч.)'!$J$9,'Методика оценки (Отч.)'!$E$9,IF('ИД Шатой'!AY11='Методика оценки (Отч.)'!$J$10,'Методика оценки (Отч.)'!$E$10,IF('ИД Шатой'!AY11='Методика оценки (Отч.)'!$J$11,'Методика оценки (Отч.)'!$E$11,IF('ИД Шатой'!AY11='Методика оценки (Отч.)'!$J$12,'Методика оценки (Отч.)'!$E$12,IF('ИД Шатой'!AY11='Методика оценки (Отч.)'!$J$13,'Методика оценки (Отч.)'!$E$13,"ошибка")))))*$C$14</f>
        <v>0</v>
      </c>
      <c r="AZ14" s="58">
        <f>IF('ИД Шатой'!AZ11='Методика оценки (Отч.)'!$J$9,'Методика оценки (Отч.)'!$E$9,IF('ИД Шатой'!AZ11='Методика оценки (Отч.)'!$J$10,'Методика оценки (Отч.)'!$E$10,IF('ИД Шатой'!AZ11='Методика оценки (Отч.)'!$J$11,'Методика оценки (Отч.)'!$E$11,IF('ИД Шатой'!AZ11='Методика оценки (Отч.)'!$J$12,'Методика оценки (Отч.)'!$E$12,IF('ИД Шатой'!AZ11='Методика оценки (Отч.)'!$J$13,'Методика оценки (Отч.)'!$E$13,"ошибка")))))*$C$14</f>
        <v>12.5</v>
      </c>
      <c r="BA14" s="58">
        <f>IF('ИД Шатой'!BA11='Методика оценки (Отч.)'!$J$9,'Методика оценки (Отч.)'!$E$9,IF('ИД Шатой'!BA11='Методика оценки (Отч.)'!$J$10,'Методика оценки (Отч.)'!$E$10,IF('ИД Шатой'!BA11='Методика оценки (Отч.)'!$J$11,'Методика оценки (Отч.)'!$E$11,IF('ИД Шатой'!BA11='Методика оценки (Отч.)'!$J$12,'Методика оценки (Отч.)'!$E$12,IF('ИД Шатой'!BA11='Методика оценки (Отч.)'!$J$13,'Методика оценки (Отч.)'!$E$13,"ошибка")))))*$C$14</f>
        <v>12.5</v>
      </c>
      <c r="BB14" s="58">
        <f>IF('ИД Шатой'!BB11='Методика оценки (Отч.)'!$J$9,'Методика оценки (Отч.)'!$E$9,IF('ИД Шатой'!BB11='Методика оценки (Отч.)'!$J$10,'Методика оценки (Отч.)'!$E$10,IF('ИД Шатой'!BB11='Методика оценки (Отч.)'!$J$11,'Методика оценки (Отч.)'!$E$11,IF('ИД Шатой'!BB11='Методика оценки (Отч.)'!$J$12,'Методика оценки (Отч.)'!$E$12,IF('ИД Шатой'!BB11='Методика оценки (Отч.)'!$J$13,'Методика оценки (Отч.)'!$E$13,"ошибка")))))*$C$14</f>
        <v>0</v>
      </c>
      <c r="BC14" s="58">
        <f>IF('ИД Шатой'!BC11='Методика оценки (Отч.)'!$J$9,'Методика оценки (Отч.)'!$E$9,IF('ИД Шатой'!BC11='Методика оценки (Отч.)'!$J$10,'Методика оценки (Отч.)'!$E$10,IF('ИД Шатой'!BC11='Методика оценки (Отч.)'!$J$11,'Методика оценки (Отч.)'!$E$11,IF('ИД Шатой'!BC11='Методика оценки (Отч.)'!$J$12,'Методика оценки (Отч.)'!$E$12,IF('ИД Шатой'!BC11='Методика оценки (Отч.)'!$J$13,'Методика оценки (Отч.)'!$E$13,"ошибка")))))*$C$14</f>
        <v>25</v>
      </c>
      <c r="BD14" s="58">
        <f>IF('ИД Шатой'!BD11='Методика оценки (Отч.)'!$J$9,'Методика оценки (Отч.)'!$E$9,IF('ИД Шатой'!BD11='Методика оценки (Отч.)'!$J$10,'Методика оценки (Отч.)'!$E$10,IF('ИД Шатой'!BD11='Методика оценки (Отч.)'!$J$11,'Методика оценки (Отч.)'!$E$11,IF('ИД Шатой'!BD11='Методика оценки (Отч.)'!$J$12,'Методика оценки (Отч.)'!$E$12,IF('ИД Шатой'!BD11='Методика оценки (Отч.)'!$J$13,'Методика оценки (Отч.)'!$E$13,"ошибка")))))*$C$14</f>
        <v>25</v>
      </c>
      <c r="BE14" s="58">
        <f>IF('ИД Шатой'!BE11='Методика оценки (Отч.)'!$J$9,'Методика оценки (Отч.)'!$E$9,IF('ИД Шатой'!BE11='Методика оценки (Отч.)'!$J$10,'Методика оценки (Отч.)'!$E$10,IF('ИД Шатой'!BE11='Методика оценки (Отч.)'!$J$11,'Методика оценки (Отч.)'!$E$11,IF('ИД Шатой'!BE11='Методика оценки (Отч.)'!$J$12,'Методика оценки (Отч.)'!$E$12,IF('ИД Шатой'!BE11='Методика оценки (Отч.)'!$J$13,'Методика оценки (Отч.)'!$E$13,"ошибка")))))*$C$14</f>
        <v>25</v>
      </c>
      <c r="BF14" s="58">
        <f>IF('ИД Шатой'!BF11='Методика оценки (Отч.)'!$J$9,'Методика оценки (Отч.)'!$E$9,IF('ИД Шатой'!BF11='Методика оценки (Отч.)'!$J$10,'Методика оценки (Отч.)'!$E$10,IF('ИД Шатой'!BF11='Методика оценки (Отч.)'!$J$11,'Методика оценки (Отч.)'!$E$11,IF('ИД Шатой'!BF11='Методика оценки (Отч.)'!$J$12,'Методика оценки (Отч.)'!$E$12,IF('ИД Шатой'!BF11='Методика оценки (Отч.)'!$J$13,'Методика оценки (Отч.)'!$E$13,"ошибка")))))*$C$14</f>
        <v>12.5</v>
      </c>
      <c r="BG14" s="58">
        <f>IF('ИД Шатой'!BG11='Методика оценки (Отч.)'!$J$9,'Методика оценки (Отч.)'!$E$9,IF('ИД Шатой'!BG11='Методика оценки (Отч.)'!$J$10,'Методика оценки (Отч.)'!$E$10,IF('ИД Шатой'!BG11='Методика оценки (Отч.)'!$J$11,'Методика оценки (Отч.)'!$E$11,IF('ИД Шатой'!BG11='Методика оценки (Отч.)'!$J$12,'Методика оценки (Отч.)'!$E$12,IF('ИД Шатой'!BG11='Методика оценки (Отч.)'!$J$13,'Методика оценки (Отч.)'!$E$13,"ошибка")))))*$C$14</f>
        <v>12.5</v>
      </c>
      <c r="BH14" s="58">
        <f>IF('ИД Шатой'!BH11='Методика оценки (Отч.)'!$J$9,'Методика оценки (Отч.)'!$E$9,IF('ИД Шатой'!BH11='Методика оценки (Отч.)'!$J$10,'Методика оценки (Отч.)'!$E$10,IF('ИД Шатой'!BH11='Методика оценки (Отч.)'!$J$11,'Методика оценки (Отч.)'!$E$11,IF('ИД Шатой'!BH11='Методика оценки (Отч.)'!$J$12,'Методика оценки (Отч.)'!$E$12,IF('ИД Шатой'!BH11='Методика оценки (Отч.)'!$J$13,'Методика оценки (Отч.)'!$E$13,"ошибка")))))*$C$14</f>
        <v>0</v>
      </c>
      <c r="BI14" s="58">
        <f>IF('ИД Шатой'!BI11='Методика оценки (Отч.)'!$J$9,'Методика оценки (Отч.)'!$E$9,IF('ИД Шатой'!BI11='Методика оценки (Отч.)'!$J$10,'Методика оценки (Отч.)'!$E$10,IF('ИД Шатой'!BI11='Методика оценки (Отч.)'!$J$11,'Методика оценки (Отч.)'!$E$11,IF('ИД Шатой'!BI11='Методика оценки (Отч.)'!$J$12,'Методика оценки (Отч.)'!$E$12,IF('ИД Шатой'!BI11='Методика оценки (Отч.)'!$J$13,'Методика оценки (Отч.)'!$E$13,"ошибка")))))*$C$14</f>
        <v>25</v>
      </c>
      <c r="BJ14" s="58">
        <f>IF('ИД Шатой'!BJ11='Методика оценки (Отч.)'!$J$9,'Методика оценки (Отч.)'!$E$9,IF('ИД Шатой'!BJ11='Методика оценки (Отч.)'!$J$10,'Методика оценки (Отч.)'!$E$10,IF('ИД Шатой'!BJ11='Методика оценки (Отч.)'!$J$11,'Методика оценки (Отч.)'!$E$11,IF('ИД Шатой'!BJ11='Методика оценки (Отч.)'!$J$12,'Методика оценки (Отч.)'!$E$12,IF('ИД Шатой'!BJ11='Методика оценки (Отч.)'!$J$13,'Методика оценки (Отч.)'!$E$13,"ошибка")))))*$C$14</f>
        <v>25</v>
      </c>
      <c r="BK14" s="58">
        <f>IF('ИД Шатой'!BK11='Методика оценки (Отч.)'!$J$9,'Методика оценки (Отч.)'!$E$9,IF('ИД Шатой'!BK11='Методика оценки (Отч.)'!$J$10,'Методика оценки (Отч.)'!$E$10,IF('ИД Шатой'!BK11='Методика оценки (Отч.)'!$J$11,'Методика оценки (Отч.)'!$E$11,IF('ИД Шатой'!BK11='Методика оценки (Отч.)'!$J$12,'Методика оценки (Отч.)'!$E$12,IF('ИД Шатой'!BK11='Методика оценки (Отч.)'!$J$13,'Методика оценки (Отч.)'!$E$13,"ошибка")))))*$C$14</f>
        <v>12.5</v>
      </c>
      <c r="BL14" s="58">
        <f>IF('ИД Шатой'!BL11='Методика оценки (Отч.)'!$J$9,'Методика оценки (Отч.)'!$E$9,IF('ИД Шатой'!BL11='Методика оценки (Отч.)'!$J$10,'Методика оценки (Отч.)'!$E$10,IF('ИД Шатой'!BL11='Методика оценки (Отч.)'!$J$11,'Методика оценки (Отч.)'!$E$11,IF('ИД Шатой'!BL11='Методика оценки (Отч.)'!$J$12,'Методика оценки (Отч.)'!$E$12,IF('ИД Шатой'!BL11='Методика оценки (Отч.)'!$J$13,'Методика оценки (Отч.)'!$E$13,"ошибка")))))*$C$14</f>
        <v>12.5</v>
      </c>
      <c r="BM14" s="58">
        <f>IF('ИД Шатой'!BM11='Методика оценки (Отч.)'!$J$9,'Методика оценки (Отч.)'!$E$9,IF('ИД Шатой'!BM11='Методика оценки (Отч.)'!$J$10,'Методика оценки (Отч.)'!$E$10,IF('ИД Шатой'!BM11='Методика оценки (Отч.)'!$J$11,'Методика оценки (Отч.)'!$E$11,IF('ИД Шатой'!BM11='Методика оценки (Отч.)'!$J$12,'Методика оценки (Отч.)'!$E$12,IF('ИД Шатой'!BM11='Методика оценки (Отч.)'!$J$13,'Методика оценки (Отч.)'!$E$13,"ошибка")))))*$C$14</f>
        <v>25</v>
      </c>
      <c r="BN14" s="58">
        <f>IF('ИД Шатой'!BN11='Методика оценки (Отч.)'!$J$9,'Методика оценки (Отч.)'!$E$9,IF('ИД Шатой'!BN11='Методика оценки (Отч.)'!$J$10,'Методика оценки (Отч.)'!$E$10,IF('ИД Шатой'!BN11='Методика оценки (Отч.)'!$J$11,'Методика оценки (Отч.)'!$E$11,IF('ИД Шатой'!BN11='Методика оценки (Отч.)'!$J$12,'Методика оценки (Отч.)'!$E$12,IF('ИД Шатой'!BN11='Методика оценки (Отч.)'!$J$13,'Методика оценки (Отч.)'!$E$13,"ошибка")))))*$C$14</f>
        <v>25</v>
      </c>
      <c r="BO14" s="58">
        <f>IF('ИД Шатой'!BO11='Методика оценки (Отч.)'!$J$9,'Методика оценки (Отч.)'!$E$9,IF('ИД Шатой'!BO11='Методика оценки (Отч.)'!$J$10,'Методика оценки (Отч.)'!$E$10,IF('ИД Шатой'!BO11='Методика оценки (Отч.)'!$J$11,'Методика оценки (Отч.)'!$E$11,IF('ИД Шатой'!BO11='Методика оценки (Отч.)'!$J$12,'Методика оценки (Отч.)'!$E$12,IF('ИД Шатой'!BO11='Методика оценки (Отч.)'!$J$13,'Методика оценки (Отч.)'!$E$13,"ошибка")))))*$C$14</f>
        <v>12.5</v>
      </c>
      <c r="BP14" s="58">
        <f>IF('ИД Шатой'!BP11='Методика оценки (Отч.)'!$J$9,'Методика оценки (Отч.)'!$E$9,IF('ИД Шатой'!BP11='Методика оценки (Отч.)'!$J$10,'Методика оценки (Отч.)'!$E$10,IF('ИД Шатой'!BP11='Методика оценки (Отч.)'!$J$11,'Методика оценки (Отч.)'!$E$11,IF('ИД Шатой'!BP11='Методика оценки (Отч.)'!$J$12,'Методика оценки (Отч.)'!$E$12,IF('ИД Шатой'!BP11='Методика оценки (Отч.)'!$J$13,'Методика оценки (Отч.)'!$E$13,"ошибка")))))*$C$14</f>
        <v>0</v>
      </c>
    </row>
    <row r="15" spans="1:68" x14ac:dyDescent="0.25">
      <c r="A15" s="77" t="str">
        <f>'Методика оценки (Отч.)'!A45</f>
        <v>N1.2.4.</v>
      </c>
      <c r="B15" s="78" t="str">
        <f>'Методика оценки (Отч.)'!C45</f>
        <v>Наличие материально-технических условий для проведения дополнительных кружков и секций</v>
      </c>
      <c r="C15" s="121">
        <f>'Методика оценки (Отч.)'!D45</f>
        <v>0.25</v>
      </c>
      <c r="D15" s="58">
        <f>IF('ИД Шатой'!D12='Методика оценки (Отч.)'!$J$9,'Методика оценки (Отч.)'!$E$9,IF('ИД Шатой'!D12='Методика оценки (Отч.)'!$J$10,'Методика оценки (Отч.)'!$E$10,IF('ИД Шатой'!D12='Методика оценки (Отч.)'!$J$11,'Методика оценки (Отч.)'!$E$11,IF('ИД Шатой'!D12='Методика оценки (Отч.)'!$J$12,'Методика оценки (Отч.)'!$E$12,IF('ИД Шатой'!D12='Методика оценки (Отч.)'!$J$13,'Методика оценки (Отч.)'!$E$13,"ошибка")))))*$C$15</f>
        <v>12.5</v>
      </c>
      <c r="E15" s="58">
        <f>IF('ИД Шатой'!E12='Методика оценки (Отч.)'!$J$9,'Методика оценки (Отч.)'!$E$9,IF('ИД Шатой'!E12='Методика оценки (Отч.)'!$J$10,'Методика оценки (Отч.)'!$E$10,IF('ИД Шатой'!E12='Методика оценки (Отч.)'!$J$11,'Методика оценки (Отч.)'!$E$11,IF('ИД Шатой'!E12='Методика оценки (Отч.)'!$J$12,'Методика оценки (Отч.)'!$E$12,IF('ИД Шатой'!E12='Методика оценки (Отч.)'!$J$13,'Методика оценки (Отч.)'!$E$13,"ошибка")))))*$C$15</f>
        <v>12.5</v>
      </c>
      <c r="F15" s="58">
        <f>IF('ИД Шатой'!F12='Методика оценки (Отч.)'!$J$9,'Методика оценки (Отч.)'!$E$9,IF('ИД Шатой'!F12='Методика оценки (Отч.)'!$J$10,'Методика оценки (Отч.)'!$E$10,IF('ИД Шатой'!F12='Методика оценки (Отч.)'!$J$11,'Методика оценки (Отч.)'!$E$11,IF('ИД Шатой'!F12='Методика оценки (Отч.)'!$J$12,'Методика оценки (Отч.)'!$E$12,IF('ИД Шатой'!F12='Методика оценки (Отч.)'!$J$13,'Методика оценки (Отч.)'!$E$13,"ошибка")))))*$C$15</f>
        <v>12.5</v>
      </c>
      <c r="G15" s="58">
        <f>IF('ИД Шатой'!G12='Методика оценки (Отч.)'!$J$9,'Методика оценки (Отч.)'!$E$9,IF('ИД Шатой'!G12='Методика оценки (Отч.)'!$J$10,'Методика оценки (Отч.)'!$E$10,IF('ИД Шатой'!G12='Методика оценки (Отч.)'!$J$11,'Методика оценки (Отч.)'!$E$11,IF('ИД Шатой'!G12='Методика оценки (Отч.)'!$J$12,'Методика оценки (Отч.)'!$E$12,IF('ИД Шатой'!G12='Методика оценки (Отч.)'!$J$13,'Методика оценки (Отч.)'!$E$13,"ошибка")))))*$C$15</f>
        <v>12.5</v>
      </c>
      <c r="H15" s="58">
        <f>IF('ИД Шатой'!H12='Методика оценки (Отч.)'!$J$9,'Методика оценки (Отч.)'!$E$9,IF('ИД Шатой'!H12='Методика оценки (Отч.)'!$J$10,'Методика оценки (Отч.)'!$E$10,IF('ИД Шатой'!H12='Методика оценки (Отч.)'!$J$11,'Методика оценки (Отч.)'!$E$11,IF('ИД Шатой'!H12='Методика оценки (Отч.)'!$J$12,'Методика оценки (Отч.)'!$E$12,IF('ИД Шатой'!H12='Методика оценки (Отч.)'!$J$13,'Методика оценки (Отч.)'!$E$13,"ошибка")))))*$C$15</f>
        <v>12.5</v>
      </c>
      <c r="I15" s="58">
        <f>IF('ИД Шатой'!I12='Методика оценки (Отч.)'!$J$9,'Методика оценки (Отч.)'!$E$9,IF('ИД Шатой'!I12='Методика оценки (Отч.)'!$J$10,'Методика оценки (Отч.)'!$E$10,IF('ИД Шатой'!I12='Методика оценки (Отч.)'!$J$11,'Методика оценки (Отч.)'!$E$11,IF('ИД Шатой'!I12='Методика оценки (Отч.)'!$J$12,'Методика оценки (Отч.)'!$E$12,IF('ИД Шатой'!I12='Методика оценки (Отч.)'!$J$13,'Методика оценки (Отч.)'!$E$13,"ошибка")))))*$C$15</f>
        <v>25</v>
      </c>
      <c r="J15" s="58">
        <f>IF('ИД Шатой'!J12='Методика оценки (Отч.)'!$J$9,'Методика оценки (Отч.)'!$E$9,IF('ИД Шатой'!J12='Методика оценки (Отч.)'!$J$10,'Методика оценки (Отч.)'!$E$10,IF('ИД Шатой'!J12='Методика оценки (Отч.)'!$J$11,'Методика оценки (Отч.)'!$E$11,IF('ИД Шатой'!J12='Методика оценки (Отч.)'!$J$12,'Методика оценки (Отч.)'!$E$12,IF('ИД Шатой'!J12='Методика оценки (Отч.)'!$J$13,'Методика оценки (Отч.)'!$E$13,"ошибка")))))*$C$15</f>
        <v>25</v>
      </c>
      <c r="K15" s="58">
        <f>IF('ИД Шатой'!K12='Методика оценки (Отч.)'!$J$9,'Методика оценки (Отч.)'!$E$9,IF('ИД Шатой'!K12='Методика оценки (Отч.)'!$J$10,'Методика оценки (Отч.)'!$E$10,IF('ИД Шатой'!K12='Методика оценки (Отч.)'!$J$11,'Методика оценки (Отч.)'!$E$11,IF('ИД Шатой'!K12='Методика оценки (Отч.)'!$J$12,'Методика оценки (Отч.)'!$E$12,IF('ИД Шатой'!K12='Методика оценки (Отч.)'!$J$13,'Методика оценки (Отч.)'!$E$13,"ошибка")))))*$C$15</f>
        <v>25</v>
      </c>
      <c r="L15" s="58">
        <f>IF('ИД Шатой'!L12='Методика оценки (Отч.)'!$J$9,'Методика оценки (Отч.)'!$E$9,IF('ИД Шатой'!L12='Методика оценки (Отч.)'!$J$10,'Методика оценки (Отч.)'!$E$10,IF('ИД Шатой'!L12='Методика оценки (Отч.)'!$J$11,'Методика оценки (Отч.)'!$E$11,IF('ИД Шатой'!L12='Методика оценки (Отч.)'!$J$12,'Методика оценки (Отч.)'!$E$12,IF('ИД Шатой'!L12='Методика оценки (Отч.)'!$J$13,'Методика оценки (Отч.)'!$E$13,"ошибка")))))*$C$15</f>
        <v>0</v>
      </c>
      <c r="M15" s="58">
        <f>IF('ИД Шатой'!M12='Методика оценки (Отч.)'!$J$9,'Методика оценки (Отч.)'!$E$9,IF('ИД Шатой'!M12='Методика оценки (Отч.)'!$J$10,'Методика оценки (Отч.)'!$E$10,IF('ИД Шатой'!M12='Методика оценки (Отч.)'!$J$11,'Методика оценки (Отч.)'!$E$11,IF('ИД Шатой'!M12='Методика оценки (Отч.)'!$J$12,'Методика оценки (Отч.)'!$E$12,IF('ИД Шатой'!M12='Методика оценки (Отч.)'!$J$13,'Методика оценки (Отч.)'!$E$13,"ошибка")))))*$C$15</f>
        <v>25</v>
      </c>
      <c r="N15" s="58">
        <f>IF('ИД Шатой'!N12='Методика оценки (Отч.)'!$J$9,'Методика оценки (Отч.)'!$E$9,IF('ИД Шатой'!N12='Методика оценки (Отч.)'!$J$10,'Методика оценки (Отч.)'!$E$10,IF('ИД Шатой'!N12='Методика оценки (Отч.)'!$J$11,'Методика оценки (Отч.)'!$E$11,IF('ИД Шатой'!N12='Методика оценки (Отч.)'!$J$12,'Методика оценки (Отч.)'!$E$12,IF('ИД Шатой'!N12='Методика оценки (Отч.)'!$J$13,'Методика оценки (Отч.)'!$E$13,"ошибка")))))*$C$15</f>
        <v>12.5</v>
      </c>
      <c r="O15" s="58">
        <f>IF('ИД Шатой'!O12='Методика оценки (Отч.)'!$J$9,'Методика оценки (Отч.)'!$E$9,IF('ИД Шатой'!O12='Методика оценки (Отч.)'!$J$10,'Методика оценки (Отч.)'!$E$10,IF('ИД Шатой'!O12='Методика оценки (Отч.)'!$J$11,'Методика оценки (Отч.)'!$E$11,IF('ИД Шатой'!O12='Методика оценки (Отч.)'!$J$12,'Методика оценки (Отч.)'!$E$12,IF('ИД Шатой'!O12='Методика оценки (Отч.)'!$J$13,'Методика оценки (Отч.)'!$E$13,"ошибка")))))*$C$15</f>
        <v>0</v>
      </c>
      <c r="P15" s="58">
        <f>IF('ИД Шатой'!P12='Методика оценки (Отч.)'!$J$9,'Методика оценки (Отч.)'!$E$9,IF('ИД Шатой'!P12='Методика оценки (Отч.)'!$J$10,'Методика оценки (Отч.)'!$E$10,IF('ИД Шатой'!P12='Методика оценки (Отч.)'!$J$11,'Методика оценки (Отч.)'!$E$11,IF('ИД Шатой'!P12='Методика оценки (Отч.)'!$J$12,'Методика оценки (Отч.)'!$E$12,IF('ИД Шатой'!P12='Методика оценки (Отч.)'!$J$13,'Методика оценки (Отч.)'!$E$13,"ошибка")))))*$C$15</f>
        <v>12.5</v>
      </c>
      <c r="Q15" s="58">
        <f>IF('ИД Шатой'!Q12='Методика оценки (Отч.)'!$J$9,'Методика оценки (Отч.)'!$E$9,IF('ИД Шатой'!Q12='Методика оценки (Отч.)'!$J$10,'Методика оценки (Отч.)'!$E$10,IF('ИД Шатой'!Q12='Методика оценки (Отч.)'!$J$11,'Методика оценки (Отч.)'!$E$11,IF('ИД Шатой'!Q12='Методика оценки (Отч.)'!$J$12,'Методика оценки (Отч.)'!$E$12,IF('ИД Шатой'!Q12='Методика оценки (Отч.)'!$J$13,'Методика оценки (Отч.)'!$E$13,"ошибка")))))*$C$15</f>
        <v>25</v>
      </c>
      <c r="R15" s="58">
        <f>IF('ИД Шатой'!R12='Методика оценки (Отч.)'!$J$9,'Методика оценки (Отч.)'!$E$9,IF('ИД Шатой'!R12='Методика оценки (Отч.)'!$J$10,'Методика оценки (Отч.)'!$E$10,IF('ИД Шатой'!R12='Методика оценки (Отч.)'!$J$11,'Методика оценки (Отч.)'!$E$11,IF('ИД Шатой'!R12='Методика оценки (Отч.)'!$J$12,'Методика оценки (Отч.)'!$E$12,IF('ИД Шатой'!R12='Методика оценки (Отч.)'!$J$13,'Методика оценки (Отч.)'!$E$13,"ошибка")))))*$C$15</f>
        <v>12.5</v>
      </c>
      <c r="S15" s="58">
        <f>IF('ИД Шатой'!S12='Методика оценки (Отч.)'!$J$9,'Методика оценки (Отч.)'!$E$9,IF('ИД Шатой'!S12='Методика оценки (Отч.)'!$J$10,'Методика оценки (Отч.)'!$E$10,IF('ИД Шатой'!S12='Методика оценки (Отч.)'!$J$11,'Методика оценки (Отч.)'!$E$11,IF('ИД Шатой'!S12='Методика оценки (Отч.)'!$J$12,'Методика оценки (Отч.)'!$E$12,IF('ИД Шатой'!S12='Методика оценки (Отч.)'!$J$13,'Методика оценки (Отч.)'!$E$13,"ошибка")))))*$C$15</f>
        <v>25</v>
      </c>
      <c r="T15" s="58">
        <f>IF('ИД Шатой'!T12='Методика оценки (Отч.)'!$J$9,'Методика оценки (Отч.)'!$E$9,IF('ИД Шатой'!T12='Методика оценки (Отч.)'!$J$10,'Методика оценки (Отч.)'!$E$10,IF('ИД Шатой'!T12='Методика оценки (Отч.)'!$J$11,'Методика оценки (Отч.)'!$E$11,IF('ИД Шатой'!T12='Методика оценки (Отч.)'!$J$12,'Методика оценки (Отч.)'!$E$12,IF('ИД Шатой'!T12='Методика оценки (Отч.)'!$J$13,'Методика оценки (Отч.)'!$E$13,"ошибка")))))*$C$15</f>
        <v>12.5</v>
      </c>
      <c r="U15" s="58">
        <f>IF('ИД Шатой'!U12='Методика оценки (Отч.)'!$J$9,'Методика оценки (Отч.)'!$E$9,IF('ИД Шатой'!U12='Методика оценки (Отч.)'!$J$10,'Методика оценки (Отч.)'!$E$10,IF('ИД Шатой'!U12='Методика оценки (Отч.)'!$J$11,'Методика оценки (Отч.)'!$E$11,IF('ИД Шатой'!U12='Методика оценки (Отч.)'!$J$12,'Методика оценки (Отч.)'!$E$12,IF('ИД Шатой'!U12='Методика оценки (Отч.)'!$J$13,'Методика оценки (Отч.)'!$E$13,"ошибка")))))*$C$15</f>
        <v>12.5</v>
      </c>
      <c r="V15" s="58">
        <f>IF('ИД Шатой'!V12='Методика оценки (Отч.)'!$J$9,'Методика оценки (Отч.)'!$E$9,IF('ИД Шатой'!V12='Методика оценки (Отч.)'!$J$10,'Методика оценки (Отч.)'!$E$10,IF('ИД Шатой'!V12='Методика оценки (Отч.)'!$J$11,'Методика оценки (Отч.)'!$E$11,IF('ИД Шатой'!V12='Методика оценки (Отч.)'!$J$12,'Методика оценки (Отч.)'!$E$12,IF('ИД Шатой'!V12='Методика оценки (Отч.)'!$J$13,'Методика оценки (Отч.)'!$E$13,"ошибка")))))*$C$15</f>
        <v>12.5</v>
      </c>
      <c r="W15" s="58">
        <f>IF('ИД Шатой'!W12='Методика оценки (Отч.)'!$J$9,'Методика оценки (Отч.)'!$E$9,IF('ИД Шатой'!W12='Методика оценки (Отч.)'!$J$10,'Методика оценки (Отч.)'!$E$10,IF('ИД Шатой'!W12='Методика оценки (Отч.)'!$J$11,'Методика оценки (Отч.)'!$E$11,IF('ИД Шатой'!W12='Методика оценки (Отч.)'!$J$12,'Методика оценки (Отч.)'!$E$12,IF('ИД Шатой'!W12='Методика оценки (Отч.)'!$J$13,'Методика оценки (Отч.)'!$E$13,"ошибка")))))*$C$15</f>
        <v>25</v>
      </c>
      <c r="X15" s="58">
        <f>IF('ИД Шатой'!X12='Методика оценки (Отч.)'!$J$9,'Методика оценки (Отч.)'!$E$9,IF('ИД Шатой'!X12='Методика оценки (Отч.)'!$J$10,'Методика оценки (Отч.)'!$E$10,IF('ИД Шатой'!X12='Методика оценки (Отч.)'!$J$11,'Методика оценки (Отч.)'!$E$11,IF('ИД Шатой'!X12='Методика оценки (Отч.)'!$J$12,'Методика оценки (Отч.)'!$E$12,IF('ИД Шатой'!X12='Методика оценки (Отч.)'!$J$13,'Методика оценки (Отч.)'!$E$13,"ошибка")))))*$C$15</f>
        <v>25</v>
      </c>
      <c r="Y15" s="58">
        <f>IF('ИД Шатой'!Y12='Методика оценки (Отч.)'!$J$9,'Методика оценки (Отч.)'!$E$9,IF('ИД Шатой'!Y12='Методика оценки (Отч.)'!$J$10,'Методика оценки (Отч.)'!$E$10,IF('ИД Шатой'!Y12='Методика оценки (Отч.)'!$J$11,'Методика оценки (Отч.)'!$E$11,IF('ИД Шатой'!Y12='Методика оценки (Отч.)'!$J$12,'Методика оценки (Отч.)'!$E$12,IF('ИД Шатой'!Y12='Методика оценки (Отч.)'!$J$13,'Методика оценки (Отч.)'!$E$13,"ошибка")))))*$C$15</f>
        <v>25</v>
      </c>
      <c r="Z15" s="58">
        <f>IF('ИД Шатой'!Z12='Методика оценки (Отч.)'!$J$9,'Методика оценки (Отч.)'!$E$9,IF('ИД Шатой'!Z12='Методика оценки (Отч.)'!$J$10,'Методика оценки (Отч.)'!$E$10,IF('ИД Шатой'!Z12='Методика оценки (Отч.)'!$J$11,'Методика оценки (Отч.)'!$E$11,IF('ИД Шатой'!Z12='Методика оценки (Отч.)'!$J$12,'Методика оценки (Отч.)'!$E$12,IF('ИД Шатой'!Z12='Методика оценки (Отч.)'!$J$13,'Методика оценки (Отч.)'!$E$13,"ошибка")))))*$C$15</f>
        <v>25</v>
      </c>
      <c r="AA15" s="58">
        <f>IF('ИД Шатой'!AA12='Методика оценки (Отч.)'!$J$9,'Методика оценки (Отч.)'!$E$9,IF('ИД Шатой'!AA12='Методика оценки (Отч.)'!$J$10,'Методика оценки (Отч.)'!$E$10,IF('ИД Шатой'!AA12='Методика оценки (Отч.)'!$J$11,'Методика оценки (Отч.)'!$E$11,IF('ИД Шатой'!AA12='Методика оценки (Отч.)'!$J$12,'Методика оценки (Отч.)'!$E$12,IF('ИД Шатой'!AA12='Методика оценки (Отч.)'!$J$13,'Методика оценки (Отч.)'!$E$13,"ошибка")))))*$C$15</f>
        <v>12.5</v>
      </c>
      <c r="AB15" s="58">
        <f>IF('ИД Шатой'!AB12='Методика оценки (Отч.)'!$J$9,'Методика оценки (Отч.)'!$E$9,IF('ИД Шатой'!AB12='Методика оценки (Отч.)'!$J$10,'Методика оценки (Отч.)'!$E$10,IF('ИД Шатой'!AB12='Методика оценки (Отч.)'!$J$11,'Методика оценки (Отч.)'!$E$11,IF('ИД Шатой'!AB12='Методика оценки (Отч.)'!$J$12,'Методика оценки (Отч.)'!$E$12,IF('ИД Шатой'!AB12='Методика оценки (Отч.)'!$J$13,'Методика оценки (Отч.)'!$E$13,"ошибка")))))*$C$15</f>
        <v>12.5</v>
      </c>
      <c r="AC15" s="58">
        <f>IF('ИД Шатой'!AC12='Методика оценки (Отч.)'!$J$9,'Методика оценки (Отч.)'!$E$9,IF('ИД Шатой'!AC12='Методика оценки (Отч.)'!$J$10,'Методика оценки (Отч.)'!$E$10,IF('ИД Шатой'!AC12='Методика оценки (Отч.)'!$J$11,'Методика оценки (Отч.)'!$E$11,IF('ИД Шатой'!AC12='Методика оценки (Отч.)'!$J$12,'Методика оценки (Отч.)'!$E$12,IF('ИД Шатой'!AC12='Методика оценки (Отч.)'!$J$13,'Методика оценки (Отч.)'!$E$13,"ошибка")))))*$C$15</f>
        <v>25</v>
      </c>
      <c r="AD15" s="58">
        <f>IF('ИД Шатой'!AD12='Методика оценки (Отч.)'!$J$9,'Методика оценки (Отч.)'!$E$9,IF('ИД Шатой'!AD12='Методика оценки (Отч.)'!$J$10,'Методика оценки (Отч.)'!$E$10,IF('ИД Шатой'!AD12='Методика оценки (Отч.)'!$J$11,'Методика оценки (Отч.)'!$E$11,IF('ИД Шатой'!AD12='Методика оценки (Отч.)'!$J$12,'Методика оценки (Отч.)'!$E$12,IF('ИД Шатой'!AD12='Методика оценки (Отч.)'!$J$13,'Методика оценки (Отч.)'!$E$13,"ошибка")))))*$C$15</f>
        <v>12.5</v>
      </c>
      <c r="AE15" s="58">
        <f>IF('ИД Шатой'!AE12='Методика оценки (Отч.)'!$J$9,'Методика оценки (Отч.)'!$E$9,IF('ИД Шатой'!AE12='Методика оценки (Отч.)'!$J$10,'Методика оценки (Отч.)'!$E$10,IF('ИД Шатой'!AE12='Методика оценки (Отч.)'!$J$11,'Методика оценки (Отч.)'!$E$11,IF('ИД Шатой'!AE12='Методика оценки (Отч.)'!$J$12,'Методика оценки (Отч.)'!$E$12,IF('ИД Шатой'!AE12='Методика оценки (Отч.)'!$J$13,'Методика оценки (Отч.)'!$E$13,"ошибка")))))*$C$15</f>
        <v>25</v>
      </c>
      <c r="AF15" s="58">
        <f>IF('ИД Шатой'!AF12='Методика оценки (Отч.)'!$J$9,'Методика оценки (Отч.)'!$E$9,IF('ИД Шатой'!AF12='Методика оценки (Отч.)'!$J$10,'Методика оценки (Отч.)'!$E$10,IF('ИД Шатой'!AF12='Методика оценки (Отч.)'!$J$11,'Методика оценки (Отч.)'!$E$11,IF('ИД Шатой'!AF12='Методика оценки (Отч.)'!$J$12,'Методика оценки (Отч.)'!$E$12,IF('ИД Шатой'!AF12='Методика оценки (Отч.)'!$J$13,'Методика оценки (Отч.)'!$E$13,"ошибка")))))*$C$15</f>
        <v>12.5</v>
      </c>
      <c r="AG15" s="58">
        <f>IF('ИД Шатой'!AG12='Методика оценки (Отч.)'!$J$9,'Методика оценки (Отч.)'!$E$9,IF('ИД Шатой'!AG12='Методика оценки (Отч.)'!$J$10,'Методика оценки (Отч.)'!$E$10,IF('ИД Шатой'!AG12='Методика оценки (Отч.)'!$J$11,'Методика оценки (Отч.)'!$E$11,IF('ИД Шатой'!AG12='Методика оценки (Отч.)'!$J$12,'Методика оценки (Отч.)'!$E$12,IF('ИД Шатой'!AG12='Методика оценки (Отч.)'!$J$13,'Методика оценки (Отч.)'!$E$13,"ошибка")))))*$C$15</f>
        <v>12.5</v>
      </c>
      <c r="AH15" s="58">
        <f>IF('ИД Шатой'!AH12='Методика оценки (Отч.)'!$J$9,'Методика оценки (Отч.)'!$E$9,IF('ИД Шатой'!AH12='Методика оценки (Отч.)'!$J$10,'Методика оценки (Отч.)'!$E$10,IF('ИД Шатой'!AH12='Методика оценки (Отч.)'!$J$11,'Методика оценки (Отч.)'!$E$11,IF('ИД Шатой'!AH12='Методика оценки (Отч.)'!$J$12,'Методика оценки (Отч.)'!$E$12,IF('ИД Шатой'!AH12='Методика оценки (Отч.)'!$J$13,'Методика оценки (Отч.)'!$E$13,"ошибка")))))*$C$15</f>
        <v>12.5</v>
      </c>
      <c r="AI15" s="58">
        <f>IF('ИД Шатой'!AI12='Методика оценки (Отч.)'!$J$9,'Методика оценки (Отч.)'!$E$9,IF('ИД Шатой'!AI12='Методика оценки (Отч.)'!$J$10,'Методика оценки (Отч.)'!$E$10,IF('ИД Шатой'!AI12='Методика оценки (Отч.)'!$J$11,'Методика оценки (Отч.)'!$E$11,IF('ИД Шатой'!AI12='Методика оценки (Отч.)'!$J$12,'Методика оценки (Отч.)'!$E$12,IF('ИД Шатой'!AI12='Методика оценки (Отч.)'!$J$13,'Методика оценки (Отч.)'!$E$13,"ошибка")))))*$C$15</f>
        <v>12.5</v>
      </c>
      <c r="AJ15" s="58">
        <f>IF('ИД Шатой'!AJ12='Методика оценки (Отч.)'!$J$9,'Методика оценки (Отч.)'!$E$9,IF('ИД Шатой'!AJ12='Методика оценки (Отч.)'!$J$10,'Методика оценки (Отч.)'!$E$10,IF('ИД Шатой'!AJ12='Методика оценки (Отч.)'!$J$11,'Методика оценки (Отч.)'!$E$11,IF('ИД Шатой'!AJ12='Методика оценки (Отч.)'!$J$12,'Методика оценки (Отч.)'!$E$12,IF('ИД Шатой'!AJ12='Методика оценки (Отч.)'!$J$13,'Методика оценки (Отч.)'!$E$13,"ошибка")))))*$C$15</f>
        <v>12.5</v>
      </c>
      <c r="AK15" s="58">
        <f>IF('ИД Шатой'!AK12='Методика оценки (Отч.)'!$J$9,'Методика оценки (Отч.)'!$E$9,IF('ИД Шатой'!AK12='Методика оценки (Отч.)'!$J$10,'Методика оценки (Отч.)'!$E$10,IF('ИД Шатой'!AK12='Методика оценки (Отч.)'!$J$11,'Методика оценки (Отч.)'!$E$11,IF('ИД Шатой'!AK12='Методика оценки (Отч.)'!$J$12,'Методика оценки (Отч.)'!$E$12,IF('ИД Шатой'!AK12='Методика оценки (Отч.)'!$J$13,'Методика оценки (Отч.)'!$E$13,"ошибка")))))*$C$15</f>
        <v>12.5</v>
      </c>
      <c r="AL15" s="58">
        <f>IF('ИД Шатой'!AL12='Методика оценки (Отч.)'!$J$9,'Методика оценки (Отч.)'!$E$9,IF('ИД Шатой'!AL12='Методика оценки (Отч.)'!$J$10,'Методика оценки (Отч.)'!$E$10,IF('ИД Шатой'!AL12='Методика оценки (Отч.)'!$J$11,'Методика оценки (Отч.)'!$E$11,IF('ИД Шатой'!AL12='Методика оценки (Отч.)'!$J$12,'Методика оценки (Отч.)'!$E$12,IF('ИД Шатой'!AL12='Методика оценки (Отч.)'!$J$13,'Методика оценки (Отч.)'!$E$13,"ошибка")))))*$C$15</f>
        <v>0</v>
      </c>
      <c r="AM15" s="58">
        <f>IF('ИД Шатой'!AM12='Методика оценки (Отч.)'!$J$9,'Методика оценки (Отч.)'!$E$9,IF('ИД Шатой'!AM12='Методика оценки (Отч.)'!$J$10,'Методика оценки (Отч.)'!$E$10,IF('ИД Шатой'!AM12='Методика оценки (Отч.)'!$J$11,'Методика оценки (Отч.)'!$E$11,IF('ИД Шатой'!AM12='Методика оценки (Отч.)'!$J$12,'Методика оценки (Отч.)'!$E$12,IF('ИД Шатой'!AM12='Методика оценки (Отч.)'!$J$13,'Методика оценки (Отч.)'!$E$13,"ошибка")))))*$C$15</f>
        <v>0</v>
      </c>
      <c r="AN15" s="58">
        <f>IF('ИД Шатой'!AN12='Методика оценки (Отч.)'!$J$9,'Методика оценки (Отч.)'!$E$9,IF('ИД Шатой'!AN12='Методика оценки (Отч.)'!$J$10,'Методика оценки (Отч.)'!$E$10,IF('ИД Шатой'!AN12='Методика оценки (Отч.)'!$J$11,'Методика оценки (Отч.)'!$E$11,IF('ИД Шатой'!AN12='Методика оценки (Отч.)'!$J$12,'Методика оценки (Отч.)'!$E$12,IF('ИД Шатой'!AN12='Методика оценки (Отч.)'!$J$13,'Методика оценки (Отч.)'!$E$13,"ошибка")))))*$C$15</f>
        <v>25</v>
      </c>
      <c r="AO15" s="58">
        <f>IF('ИД Шатой'!AO12='Методика оценки (Отч.)'!$J$9,'Методика оценки (Отч.)'!$E$9,IF('ИД Шатой'!AO12='Методика оценки (Отч.)'!$J$10,'Методика оценки (Отч.)'!$E$10,IF('ИД Шатой'!AO12='Методика оценки (Отч.)'!$J$11,'Методика оценки (Отч.)'!$E$11,IF('ИД Шатой'!AO12='Методика оценки (Отч.)'!$J$12,'Методика оценки (Отч.)'!$E$12,IF('ИД Шатой'!AO12='Методика оценки (Отч.)'!$J$13,'Методика оценки (Отч.)'!$E$13,"ошибка")))))*$C$15</f>
        <v>0</v>
      </c>
      <c r="AP15" s="58">
        <f>IF('ИД Шатой'!AP12='Методика оценки (Отч.)'!$J$9,'Методика оценки (Отч.)'!$E$9,IF('ИД Шатой'!AP12='Методика оценки (Отч.)'!$J$10,'Методика оценки (Отч.)'!$E$10,IF('ИД Шатой'!AP12='Методика оценки (Отч.)'!$J$11,'Методика оценки (Отч.)'!$E$11,IF('ИД Шатой'!AP12='Методика оценки (Отч.)'!$J$12,'Методика оценки (Отч.)'!$E$12,IF('ИД Шатой'!AP12='Методика оценки (Отч.)'!$J$13,'Методика оценки (Отч.)'!$E$13,"ошибка")))))*$C$15</f>
        <v>12.5</v>
      </c>
      <c r="AQ15" s="58">
        <f>IF('ИД Шатой'!AQ12='Методика оценки (Отч.)'!$J$9,'Методика оценки (Отч.)'!$E$9,IF('ИД Шатой'!AQ12='Методика оценки (Отч.)'!$J$10,'Методика оценки (Отч.)'!$E$10,IF('ИД Шатой'!AQ12='Методика оценки (Отч.)'!$J$11,'Методика оценки (Отч.)'!$E$11,IF('ИД Шатой'!AQ12='Методика оценки (Отч.)'!$J$12,'Методика оценки (Отч.)'!$E$12,IF('ИД Шатой'!AQ12='Методика оценки (Отч.)'!$J$13,'Методика оценки (Отч.)'!$E$13,"ошибка")))))*$C$15</f>
        <v>0</v>
      </c>
      <c r="AR15" s="58">
        <f>IF('ИД Шатой'!AR12='Методика оценки (Отч.)'!$J$9,'Методика оценки (Отч.)'!$E$9,IF('ИД Шатой'!AR12='Методика оценки (Отч.)'!$J$10,'Методика оценки (Отч.)'!$E$10,IF('ИД Шатой'!AR12='Методика оценки (Отч.)'!$J$11,'Методика оценки (Отч.)'!$E$11,IF('ИД Шатой'!AR12='Методика оценки (Отч.)'!$J$12,'Методика оценки (Отч.)'!$E$12,IF('ИД Шатой'!AR12='Методика оценки (Отч.)'!$J$13,'Методика оценки (Отч.)'!$E$13,"ошибка")))))*$C$15</f>
        <v>12.5</v>
      </c>
      <c r="AS15" s="58">
        <f>IF('ИД Шатой'!AS12='Методика оценки (Отч.)'!$J$9,'Методика оценки (Отч.)'!$E$9,IF('ИД Шатой'!AS12='Методика оценки (Отч.)'!$J$10,'Методика оценки (Отч.)'!$E$10,IF('ИД Шатой'!AS12='Методика оценки (Отч.)'!$J$11,'Методика оценки (Отч.)'!$E$11,IF('ИД Шатой'!AS12='Методика оценки (Отч.)'!$J$12,'Методика оценки (Отч.)'!$E$12,IF('ИД Шатой'!AS12='Методика оценки (Отч.)'!$J$13,'Методика оценки (Отч.)'!$E$13,"ошибка")))))*$C$15</f>
        <v>12.5</v>
      </c>
      <c r="AT15" s="58">
        <f>IF('ИД Шатой'!AT12='Методика оценки (Отч.)'!$J$9,'Методика оценки (Отч.)'!$E$9,IF('ИД Шатой'!AT12='Методика оценки (Отч.)'!$J$10,'Методика оценки (Отч.)'!$E$10,IF('ИД Шатой'!AT12='Методика оценки (Отч.)'!$J$11,'Методика оценки (Отч.)'!$E$11,IF('ИД Шатой'!AT12='Методика оценки (Отч.)'!$J$12,'Методика оценки (Отч.)'!$E$12,IF('ИД Шатой'!AT12='Методика оценки (Отч.)'!$J$13,'Методика оценки (Отч.)'!$E$13,"ошибка")))))*$C$15</f>
        <v>0</v>
      </c>
      <c r="AU15" s="58">
        <f>IF('ИД Шатой'!AU12='Методика оценки (Отч.)'!$J$9,'Методика оценки (Отч.)'!$E$9,IF('ИД Шатой'!AU12='Методика оценки (Отч.)'!$J$10,'Методика оценки (Отч.)'!$E$10,IF('ИД Шатой'!AU12='Методика оценки (Отч.)'!$J$11,'Методика оценки (Отч.)'!$E$11,IF('ИД Шатой'!AU12='Методика оценки (Отч.)'!$J$12,'Методика оценки (Отч.)'!$E$12,IF('ИД Шатой'!AU12='Методика оценки (Отч.)'!$J$13,'Методика оценки (Отч.)'!$E$13,"ошибка")))))*$C$15</f>
        <v>12.5</v>
      </c>
      <c r="AV15" s="58">
        <f>IF('ИД Шатой'!AV12='Методика оценки (Отч.)'!$J$9,'Методика оценки (Отч.)'!$E$9,IF('ИД Шатой'!AV12='Методика оценки (Отч.)'!$J$10,'Методика оценки (Отч.)'!$E$10,IF('ИД Шатой'!AV12='Методика оценки (Отч.)'!$J$11,'Методика оценки (Отч.)'!$E$11,IF('ИД Шатой'!AV12='Методика оценки (Отч.)'!$J$12,'Методика оценки (Отч.)'!$E$12,IF('ИД Шатой'!AV12='Методика оценки (Отч.)'!$J$13,'Методика оценки (Отч.)'!$E$13,"ошибка")))))*$C$15</f>
        <v>12.5</v>
      </c>
      <c r="AW15" s="58">
        <f>IF('ИД Шатой'!AW12='Методика оценки (Отч.)'!$J$9,'Методика оценки (Отч.)'!$E$9,IF('ИД Шатой'!AW12='Методика оценки (Отч.)'!$J$10,'Методика оценки (Отч.)'!$E$10,IF('ИД Шатой'!AW12='Методика оценки (Отч.)'!$J$11,'Методика оценки (Отч.)'!$E$11,IF('ИД Шатой'!AW12='Методика оценки (Отч.)'!$J$12,'Методика оценки (Отч.)'!$E$12,IF('ИД Шатой'!AW12='Методика оценки (Отч.)'!$J$13,'Методика оценки (Отч.)'!$E$13,"ошибка")))))*$C$15</f>
        <v>25</v>
      </c>
      <c r="AX15" s="58">
        <f>IF('ИД Шатой'!AX12='Методика оценки (Отч.)'!$J$9,'Методика оценки (Отч.)'!$E$9,IF('ИД Шатой'!AX12='Методика оценки (Отч.)'!$J$10,'Методика оценки (Отч.)'!$E$10,IF('ИД Шатой'!AX12='Методика оценки (Отч.)'!$J$11,'Методика оценки (Отч.)'!$E$11,IF('ИД Шатой'!AX12='Методика оценки (Отч.)'!$J$12,'Методика оценки (Отч.)'!$E$12,IF('ИД Шатой'!AX12='Методика оценки (Отч.)'!$J$13,'Методика оценки (Отч.)'!$E$13,"ошибка")))))*$C$15</f>
        <v>0</v>
      </c>
      <c r="AY15" s="58">
        <f>IF('ИД Шатой'!AY12='Методика оценки (Отч.)'!$J$9,'Методика оценки (Отч.)'!$E$9,IF('ИД Шатой'!AY12='Методика оценки (Отч.)'!$J$10,'Методика оценки (Отч.)'!$E$10,IF('ИД Шатой'!AY12='Методика оценки (Отч.)'!$J$11,'Методика оценки (Отч.)'!$E$11,IF('ИД Шатой'!AY12='Методика оценки (Отч.)'!$J$12,'Методика оценки (Отч.)'!$E$12,IF('ИД Шатой'!AY12='Методика оценки (Отч.)'!$J$13,'Методика оценки (Отч.)'!$E$13,"ошибка")))))*$C$15</f>
        <v>0</v>
      </c>
      <c r="AZ15" s="58">
        <f>IF('ИД Шатой'!AZ12='Методика оценки (Отч.)'!$J$9,'Методика оценки (Отч.)'!$E$9,IF('ИД Шатой'!AZ12='Методика оценки (Отч.)'!$J$10,'Методика оценки (Отч.)'!$E$10,IF('ИД Шатой'!AZ12='Методика оценки (Отч.)'!$J$11,'Методика оценки (Отч.)'!$E$11,IF('ИД Шатой'!AZ12='Методика оценки (Отч.)'!$J$12,'Методика оценки (Отч.)'!$E$12,IF('ИД Шатой'!AZ12='Методика оценки (Отч.)'!$J$13,'Методика оценки (Отч.)'!$E$13,"ошибка")))))*$C$15</f>
        <v>12.5</v>
      </c>
      <c r="BA15" s="58">
        <f>IF('ИД Шатой'!BA12='Методика оценки (Отч.)'!$J$9,'Методика оценки (Отч.)'!$E$9,IF('ИД Шатой'!BA12='Методика оценки (Отч.)'!$J$10,'Методика оценки (Отч.)'!$E$10,IF('ИД Шатой'!BA12='Методика оценки (Отч.)'!$J$11,'Методика оценки (Отч.)'!$E$11,IF('ИД Шатой'!BA12='Методика оценки (Отч.)'!$J$12,'Методика оценки (Отч.)'!$E$12,IF('ИД Шатой'!BA12='Методика оценки (Отч.)'!$J$13,'Методика оценки (Отч.)'!$E$13,"ошибка")))))*$C$15</f>
        <v>12.5</v>
      </c>
      <c r="BB15" s="58">
        <f>IF('ИД Шатой'!BB12='Методика оценки (Отч.)'!$J$9,'Методика оценки (Отч.)'!$E$9,IF('ИД Шатой'!BB12='Методика оценки (Отч.)'!$J$10,'Методика оценки (Отч.)'!$E$10,IF('ИД Шатой'!BB12='Методика оценки (Отч.)'!$J$11,'Методика оценки (Отч.)'!$E$11,IF('ИД Шатой'!BB12='Методика оценки (Отч.)'!$J$12,'Методика оценки (Отч.)'!$E$12,IF('ИД Шатой'!BB12='Методика оценки (Отч.)'!$J$13,'Методика оценки (Отч.)'!$E$13,"ошибка")))))*$C$15</f>
        <v>0</v>
      </c>
      <c r="BC15" s="58">
        <f>IF('ИД Шатой'!BC12='Методика оценки (Отч.)'!$J$9,'Методика оценки (Отч.)'!$E$9,IF('ИД Шатой'!BC12='Методика оценки (Отч.)'!$J$10,'Методика оценки (Отч.)'!$E$10,IF('ИД Шатой'!BC12='Методика оценки (Отч.)'!$J$11,'Методика оценки (Отч.)'!$E$11,IF('ИД Шатой'!BC12='Методика оценки (Отч.)'!$J$12,'Методика оценки (Отч.)'!$E$12,IF('ИД Шатой'!BC12='Методика оценки (Отч.)'!$J$13,'Методика оценки (Отч.)'!$E$13,"ошибка")))))*$C$15</f>
        <v>25</v>
      </c>
      <c r="BD15" s="58">
        <f>IF('ИД Шатой'!BD12='Методика оценки (Отч.)'!$J$9,'Методика оценки (Отч.)'!$E$9,IF('ИД Шатой'!BD12='Методика оценки (Отч.)'!$J$10,'Методика оценки (Отч.)'!$E$10,IF('ИД Шатой'!BD12='Методика оценки (Отч.)'!$J$11,'Методика оценки (Отч.)'!$E$11,IF('ИД Шатой'!BD12='Методика оценки (Отч.)'!$J$12,'Методика оценки (Отч.)'!$E$12,IF('ИД Шатой'!BD12='Методика оценки (Отч.)'!$J$13,'Методика оценки (Отч.)'!$E$13,"ошибка")))))*$C$15</f>
        <v>25</v>
      </c>
      <c r="BE15" s="58">
        <f>IF('ИД Шатой'!BE12='Методика оценки (Отч.)'!$J$9,'Методика оценки (Отч.)'!$E$9,IF('ИД Шатой'!BE12='Методика оценки (Отч.)'!$J$10,'Методика оценки (Отч.)'!$E$10,IF('ИД Шатой'!BE12='Методика оценки (Отч.)'!$J$11,'Методика оценки (Отч.)'!$E$11,IF('ИД Шатой'!BE12='Методика оценки (Отч.)'!$J$12,'Методика оценки (Отч.)'!$E$12,IF('ИД Шатой'!BE12='Методика оценки (Отч.)'!$J$13,'Методика оценки (Отч.)'!$E$13,"ошибка")))))*$C$15</f>
        <v>12.5</v>
      </c>
      <c r="BF15" s="58">
        <f>IF('ИД Шатой'!BF12='Методика оценки (Отч.)'!$J$9,'Методика оценки (Отч.)'!$E$9,IF('ИД Шатой'!BF12='Методика оценки (Отч.)'!$J$10,'Методика оценки (Отч.)'!$E$10,IF('ИД Шатой'!BF12='Методика оценки (Отч.)'!$J$11,'Методика оценки (Отч.)'!$E$11,IF('ИД Шатой'!BF12='Методика оценки (Отч.)'!$J$12,'Методика оценки (Отч.)'!$E$12,IF('ИД Шатой'!BF12='Методика оценки (Отч.)'!$J$13,'Методика оценки (Отч.)'!$E$13,"ошибка")))))*$C$15</f>
        <v>0</v>
      </c>
      <c r="BG15" s="58">
        <f>IF('ИД Шатой'!BG12='Методика оценки (Отч.)'!$J$9,'Методика оценки (Отч.)'!$E$9,IF('ИД Шатой'!BG12='Методика оценки (Отч.)'!$J$10,'Методика оценки (Отч.)'!$E$10,IF('ИД Шатой'!BG12='Методика оценки (Отч.)'!$J$11,'Методика оценки (Отч.)'!$E$11,IF('ИД Шатой'!BG12='Методика оценки (Отч.)'!$J$12,'Методика оценки (Отч.)'!$E$12,IF('ИД Шатой'!BG12='Методика оценки (Отч.)'!$J$13,'Методика оценки (Отч.)'!$E$13,"ошибка")))))*$C$15</f>
        <v>25</v>
      </c>
      <c r="BH15" s="58">
        <f>IF('ИД Шатой'!BH12='Методика оценки (Отч.)'!$J$9,'Методика оценки (Отч.)'!$E$9,IF('ИД Шатой'!BH12='Методика оценки (Отч.)'!$J$10,'Методика оценки (Отч.)'!$E$10,IF('ИД Шатой'!BH12='Методика оценки (Отч.)'!$J$11,'Методика оценки (Отч.)'!$E$11,IF('ИД Шатой'!BH12='Методика оценки (Отч.)'!$J$12,'Методика оценки (Отч.)'!$E$12,IF('ИД Шатой'!BH12='Методика оценки (Отч.)'!$J$13,'Методика оценки (Отч.)'!$E$13,"ошибка")))))*$C$15</f>
        <v>0</v>
      </c>
      <c r="BI15" s="58">
        <f>IF('ИД Шатой'!BI12='Методика оценки (Отч.)'!$J$9,'Методика оценки (Отч.)'!$E$9,IF('ИД Шатой'!BI12='Методика оценки (Отч.)'!$J$10,'Методика оценки (Отч.)'!$E$10,IF('ИД Шатой'!BI12='Методика оценки (Отч.)'!$J$11,'Методика оценки (Отч.)'!$E$11,IF('ИД Шатой'!BI12='Методика оценки (Отч.)'!$J$12,'Методика оценки (Отч.)'!$E$12,IF('ИД Шатой'!BI12='Методика оценки (Отч.)'!$J$13,'Методика оценки (Отч.)'!$E$13,"ошибка")))))*$C$15</f>
        <v>12.5</v>
      </c>
      <c r="BJ15" s="58">
        <f>IF('ИД Шатой'!BJ12='Методика оценки (Отч.)'!$J$9,'Методика оценки (Отч.)'!$E$9,IF('ИД Шатой'!BJ12='Методика оценки (Отч.)'!$J$10,'Методика оценки (Отч.)'!$E$10,IF('ИД Шатой'!BJ12='Методика оценки (Отч.)'!$J$11,'Методика оценки (Отч.)'!$E$11,IF('ИД Шатой'!BJ12='Методика оценки (Отч.)'!$J$12,'Методика оценки (Отч.)'!$E$12,IF('ИД Шатой'!BJ12='Методика оценки (Отч.)'!$J$13,'Методика оценки (Отч.)'!$E$13,"ошибка")))))*$C$15</f>
        <v>25</v>
      </c>
      <c r="BK15" s="58">
        <f>IF('ИД Шатой'!BK12='Методика оценки (Отч.)'!$J$9,'Методика оценки (Отч.)'!$E$9,IF('ИД Шатой'!BK12='Методика оценки (Отч.)'!$J$10,'Методика оценки (Отч.)'!$E$10,IF('ИД Шатой'!BK12='Методика оценки (Отч.)'!$J$11,'Методика оценки (Отч.)'!$E$11,IF('ИД Шатой'!BK12='Методика оценки (Отч.)'!$J$12,'Методика оценки (Отч.)'!$E$12,IF('ИД Шатой'!BK12='Методика оценки (Отч.)'!$J$13,'Методика оценки (Отч.)'!$E$13,"ошибка")))))*$C$15</f>
        <v>12.5</v>
      </c>
      <c r="BL15" s="58">
        <f>IF('ИД Шатой'!BL12='Методика оценки (Отч.)'!$J$9,'Методика оценки (Отч.)'!$E$9,IF('ИД Шатой'!BL12='Методика оценки (Отч.)'!$J$10,'Методика оценки (Отч.)'!$E$10,IF('ИД Шатой'!BL12='Методика оценки (Отч.)'!$J$11,'Методика оценки (Отч.)'!$E$11,IF('ИД Шатой'!BL12='Методика оценки (Отч.)'!$J$12,'Методика оценки (Отч.)'!$E$12,IF('ИД Шатой'!BL12='Методика оценки (Отч.)'!$J$13,'Методика оценки (Отч.)'!$E$13,"ошибка")))))*$C$15</f>
        <v>12.5</v>
      </c>
      <c r="BM15" s="58">
        <f>IF('ИД Шатой'!BM12='Методика оценки (Отч.)'!$J$9,'Методика оценки (Отч.)'!$E$9,IF('ИД Шатой'!BM12='Методика оценки (Отч.)'!$J$10,'Методика оценки (Отч.)'!$E$10,IF('ИД Шатой'!BM12='Методика оценки (Отч.)'!$J$11,'Методика оценки (Отч.)'!$E$11,IF('ИД Шатой'!BM12='Методика оценки (Отч.)'!$J$12,'Методика оценки (Отч.)'!$E$12,IF('ИД Шатой'!BM12='Методика оценки (Отч.)'!$J$13,'Методика оценки (Отч.)'!$E$13,"ошибка")))))*$C$15</f>
        <v>25</v>
      </c>
      <c r="BN15" s="58">
        <f>IF('ИД Шатой'!BN12='Методика оценки (Отч.)'!$J$9,'Методика оценки (Отч.)'!$E$9,IF('ИД Шатой'!BN12='Методика оценки (Отч.)'!$J$10,'Методика оценки (Отч.)'!$E$10,IF('ИД Шатой'!BN12='Методика оценки (Отч.)'!$J$11,'Методика оценки (Отч.)'!$E$11,IF('ИД Шатой'!BN12='Методика оценки (Отч.)'!$J$12,'Методика оценки (Отч.)'!$E$12,IF('ИД Шатой'!BN12='Методика оценки (Отч.)'!$J$13,'Методика оценки (Отч.)'!$E$13,"ошибка")))))*$C$15</f>
        <v>12.5</v>
      </c>
      <c r="BO15" s="58">
        <f>IF('ИД Шатой'!BO12='Методика оценки (Отч.)'!$J$9,'Методика оценки (Отч.)'!$E$9,IF('ИД Шатой'!BO12='Методика оценки (Отч.)'!$J$10,'Методика оценки (Отч.)'!$E$10,IF('ИД Шатой'!BO12='Методика оценки (Отч.)'!$J$11,'Методика оценки (Отч.)'!$E$11,IF('ИД Шатой'!BO12='Методика оценки (Отч.)'!$J$12,'Методика оценки (Отч.)'!$E$12,IF('ИД Шатой'!BO12='Методика оценки (Отч.)'!$J$13,'Методика оценки (Отч.)'!$E$13,"ошибка")))))*$C$15</f>
        <v>12.5</v>
      </c>
      <c r="BP15" s="58">
        <f>IF('ИД Шатой'!BP12='Методика оценки (Отч.)'!$J$9,'Методика оценки (Отч.)'!$E$9,IF('ИД Шатой'!BP12='Методика оценки (Отч.)'!$J$10,'Методика оценки (Отч.)'!$E$10,IF('ИД Шатой'!BP12='Методика оценки (Отч.)'!$J$11,'Методика оценки (Отч.)'!$E$11,IF('ИД Шатой'!BP12='Методика оценки (Отч.)'!$J$12,'Методика оценки (Отч.)'!$E$12,IF('ИД Шатой'!BP12='Методика оценки (Отч.)'!$J$13,'Методика оценки (Отч.)'!$E$13,"ошибка")))))*$C$15</f>
        <v>12.5</v>
      </c>
    </row>
    <row r="16" spans="1:68" x14ac:dyDescent="0.25">
      <c r="A16" s="74" t="str">
        <f>'Методика оценки (Отч.)'!A51</f>
        <v>N2</v>
      </c>
      <c r="B16" s="74" t="str">
        <f>'Методика оценки (Отч.)'!B51</f>
        <v>II. Качество услуг по присмотру и уходу за детьми</v>
      </c>
      <c r="C16" s="119">
        <f>'Методика оценки (Отч.)'!D51</f>
        <v>0.2</v>
      </c>
      <c r="D16" s="59">
        <f>(D17+D22)*$C$16</f>
        <v>16</v>
      </c>
      <c r="E16" s="59">
        <f t="shared" ref="E16:BP16" si="4">(E17+E22)*$C$16</f>
        <v>12</v>
      </c>
      <c r="F16" s="59">
        <f t="shared" si="4"/>
        <v>6</v>
      </c>
      <c r="G16" s="59">
        <f t="shared" si="4"/>
        <v>18</v>
      </c>
      <c r="H16" s="59">
        <f t="shared" si="4"/>
        <v>16</v>
      </c>
      <c r="I16" s="59">
        <f t="shared" si="4"/>
        <v>12</v>
      </c>
      <c r="J16" s="59">
        <f t="shared" si="4"/>
        <v>12</v>
      </c>
      <c r="K16" s="59">
        <f t="shared" si="4"/>
        <v>20</v>
      </c>
      <c r="L16" s="59">
        <f t="shared" si="4"/>
        <v>20</v>
      </c>
      <c r="M16" s="59">
        <f t="shared" si="4"/>
        <v>19</v>
      </c>
      <c r="N16" s="59">
        <f t="shared" si="4"/>
        <v>14</v>
      </c>
      <c r="O16" s="59">
        <f t="shared" si="4"/>
        <v>11</v>
      </c>
      <c r="P16" s="59">
        <f t="shared" si="4"/>
        <v>15</v>
      </c>
      <c r="Q16" s="59">
        <f t="shared" si="4"/>
        <v>20</v>
      </c>
      <c r="R16" s="59">
        <f t="shared" si="4"/>
        <v>12</v>
      </c>
      <c r="S16" s="59">
        <f t="shared" si="4"/>
        <v>16</v>
      </c>
      <c r="T16" s="59">
        <f t="shared" si="4"/>
        <v>14</v>
      </c>
      <c r="U16" s="59">
        <f t="shared" si="4"/>
        <v>13</v>
      </c>
      <c r="V16" s="59">
        <f t="shared" si="4"/>
        <v>18</v>
      </c>
      <c r="W16" s="59">
        <f t="shared" si="4"/>
        <v>19</v>
      </c>
      <c r="X16" s="59">
        <f t="shared" si="4"/>
        <v>19</v>
      </c>
      <c r="Y16" s="59">
        <f t="shared" si="4"/>
        <v>19</v>
      </c>
      <c r="Z16" s="59">
        <f t="shared" si="4"/>
        <v>19</v>
      </c>
      <c r="AA16" s="59">
        <f t="shared" si="4"/>
        <v>17</v>
      </c>
      <c r="AB16" s="59">
        <f t="shared" si="4"/>
        <v>14</v>
      </c>
      <c r="AC16" s="59">
        <f t="shared" si="4"/>
        <v>13</v>
      </c>
      <c r="AD16" s="59">
        <f t="shared" si="4"/>
        <v>13</v>
      </c>
      <c r="AE16" s="59">
        <f t="shared" si="4"/>
        <v>16</v>
      </c>
      <c r="AF16" s="59">
        <f t="shared" si="4"/>
        <v>12</v>
      </c>
      <c r="AG16" s="59">
        <f t="shared" si="4"/>
        <v>12</v>
      </c>
      <c r="AH16" s="59">
        <f t="shared" si="4"/>
        <v>18</v>
      </c>
      <c r="AI16" s="59">
        <f t="shared" si="4"/>
        <v>12</v>
      </c>
      <c r="AJ16" s="59">
        <f t="shared" si="4"/>
        <v>13</v>
      </c>
      <c r="AK16" s="59">
        <f t="shared" si="4"/>
        <v>11</v>
      </c>
      <c r="AL16" s="59">
        <f t="shared" si="4"/>
        <v>12</v>
      </c>
      <c r="AM16" s="59">
        <f t="shared" si="4"/>
        <v>11</v>
      </c>
      <c r="AN16" s="59">
        <f t="shared" si="4"/>
        <v>15</v>
      </c>
      <c r="AO16" s="59">
        <f t="shared" si="4"/>
        <v>16</v>
      </c>
      <c r="AP16" s="59">
        <f t="shared" si="4"/>
        <v>11</v>
      </c>
      <c r="AQ16" s="59">
        <f t="shared" si="4"/>
        <v>19</v>
      </c>
      <c r="AR16" s="59">
        <f t="shared" si="4"/>
        <v>11</v>
      </c>
      <c r="AS16" s="59">
        <f t="shared" si="4"/>
        <v>16</v>
      </c>
      <c r="AT16" s="59">
        <f t="shared" si="4"/>
        <v>12</v>
      </c>
      <c r="AU16" s="59">
        <f t="shared" si="4"/>
        <v>14</v>
      </c>
      <c r="AV16" s="59">
        <f t="shared" si="4"/>
        <v>6</v>
      </c>
      <c r="AW16" s="59">
        <f t="shared" si="4"/>
        <v>20</v>
      </c>
      <c r="AX16" s="59">
        <f t="shared" si="4"/>
        <v>11</v>
      </c>
      <c r="AY16" s="59">
        <f t="shared" si="4"/>
        <v>9</v>
      </c>
      <c r="AZ16" s="59">
        <f t="shared" si="4"/>
        <v>10</v>
      </c>
      <c r="BA16" s="59">
        <f t="shared" si="4"/>
        <v>20</v>
      </c>
      <c r="BB16" s="59">
        <f t="shared" si="4"/>
        <v>7</v>
      </c>
      <c r="BC16" s="59">
        <f t="shared" si="4"/>
        <v>20</v>
      </c>
      <c r="BD16" s="59">
        <f t="shared" si="4"/>
        <v>20</v>
      </c>
      <c r="BE16" s="59">
        <f t="shared" si="4"/>
        <v>18</v>
      </c>
      <c r="BF16" s="59">
        <f t="shared" si="4"/>
        <v>7</v>
      </c>
      <c r="BG16" s="59">
        <f t="shared" si="4"/>
        <v>10</v>
      </c>
      <c r="BH16" s="59">
        <f t="shared" si="4"/>
        <v>3</v>
      </c>
      <c r="BI16" s="59">
        <f t="shared" si="4"/>
        <v>13</v>
      </c>
      <c r="BJ16" s="59">
        <f t="shared" si="4"/>
        <v>20</v>
      </c>
      <c r="BK16" s="59">
        <f t="shared" si="4"/>
        <v>17</v>
      </c>
      <c r="BL16" s="59">
        <f t="shared" si="4"/>
        <v>12</v>
      </c>
      <c r="BM16" s="59">
        <f t="shared" si="4"/>
        <v>16</v>
      </c>
      <c r="BN16" s="59">
        <f t="shared" si="4"/>
        <v>13</v>
      </c>
      <c r="BO16" s="59">
        <f t="shared" si="4"/>
        <v>19</v>
      </c>
      <c r="BP16" s="59">
        <f t="shared" si="4"/>
        <v>16</v>
      </c>
    </row>
    <row r="17" spans="1:68" s="76" customFormat="1" x14ac:dyDescent="0.25">
      <c r="A17" s="75" t="str">
        <f>'Методика оценки (Отч.)'!A52</f>
        <v>N2.1.</v>
      </c>
      <c r="B17" s="75" t="str">
        <f>'Методика оценки (Отч.)'!C52</f>
        <v>Качество услуг по присмотру и уходу за детьми</v>
      </c>
      <c r="C17" s="120">
        <f>'Методика оценки (Отч.)'!D52</f>
        <v>0.8</v>
      </c>
      <c r="D17" s="60">
        <f>SUM(D18:D21)*$C$17</f>
        <v>80</v>
      </c>
      <c r="E17" s="60">
        <f t="shared" ref="E17:BP17" si="5">SUM(E18:E21)*$C$17</f>
        <v>60</v>
      </c>
      <c r="F17" s="60">
        <f t="shared" si="5"/>
        <v>30</v>
      </c>
      <c r="G17" s="60">
        <f t="shared" si="5"/>
        <v>70</v>
      </c>
      <c r="H17" s="60">
        <f t="shared" si="5"/>
        <v>60</v>
      </c>
      <c r="I17" s="60">
        <f t="shared" si="5"/>
        <v>60</v>
      </c>
      <c r="J17" s="60">
        <f t="shared" si="5"/>
        <v>60</v>
      </c>
      <c r="K17" s="60">
        <f t="shared" si="5"/>
        <v>80</v>
      </c>
      <c r="L17" s="60">
        <f t="shared" si="5"/>
        <v>80</v>
      </c>
      <c r="M17" s="60">
        <f t="shared" si="5"/>
        <v>75</v>
      </c>
      <c r="N17" s="60">
        <f t="shared" si="5"/>
        <v>70</v>
      </c>
      <c r="O17" s="60">
        <f t="shared" si="5"/>
        <v>55</v>
      </c>
      <c r="P17" s="60">
        <f t="shared" si="5"/>
        <v>75</v>
      </c>
      <c r="Q17" s="60">
        <f t="shared" si="5"/>
        <v>80</v>
      </c>
      <c r="R17" s="60">
        <f t="shared" si="5"/>
        <v>60</v>
      </c>
      <c r="S17" s="60">
        <f t="shared" si="5"/>
        <v>60</v>
      </c>
      <c r="T17" s="60">
        <f t="shared" si="5"/>
        <v>50</v>
      </c>
      <c r="U17" s="60">
        <f t="shared" si="5"/>
        <v>65</v>
      </c>
      <c r="V17" s="60">
        <f t="shared" si="5"/>
        <v>70</v>
      </c>
      <c r="W17" s="60">
        <f t="shared" si="5"/>
        <v>75</v>
      </c>
      <c r="X17" s="60">
        <f t="shared" si="5"/>
        <v>75</v>
      </c>
      <c r="Y17" s="60">
        <f t="shared" si="5"/>
        <v>75</v>
      </c>
      <c r="Z17" s="60">
        <f t="shared" si="5"/>
        <v>75</v>
      </c>
      <c r="AA17" s="60">
        <f t="shared" si="5"/>
        <v>65</v>
      </c>
      <c r="AB17" s="60">
        <f t="shared" si="5"/>
        <v>70</v>
      </c>
      <c r="AC17" s="60">
        <f t="shared" si="5"/>
        <v>65</v>
      </c>
      <c r="AD17" s="60">
        <f t="shared" si="5"/>
        <v>65</v>
      </c>
      <c r="AE17" s="60">
        <f t="shared" si="5"/>
        <v>80</v>
      </c>
      <c r="AF17" s="60">
        <f t="shared" si="5"/>
        <v>60</v>
      </c>
      <c r="AG17" s="60">
        <f t="shared" si="5"/>
        <v>60</v>
      </c>
      <c r="AH17" s="60">
        <f t="shared" si="5"/>
        <v>70</v>
      </c>
      <c r="AI17" s="60">
        <f t="shared" si="5"/>
        <v>60</v>
      </c>
      <c r="AJ17" s="60">
        <f t="shared" si="5"/>
        <v>65</v>
      </c>
      <c r="AK17" s="60">
        <f t="shared" si="5"/>
        <v>55</v>
      </c>
      <c r="AL17" s="60">
        <f t="shared" si="5"/>
        <v>60</v>
      </c>
      <c r="AM17" s="60">
        <f t="shared" si="5"/>
        <v>55</v>
      </c>
      <c r="AN17" s="60">
        <f t="shared" si="5"/>
        <v>75</v>
      </c>
      <c r="AO17" s="60">
        <f t="shared" si="5"/>
        <v>80</v>
      </c>
      <c r="AP17" s="60">
        <f t="shared" si="5"/>
        <v>55</v>
      </c>
      <c r="AQ17" s="60">
        <f t="shared" si="5"/>
        <v>75</v>
      </c>
      <c r="AR17" s="60">
        <f t="shared" si="5"/>
        <v>55</v>
      </c>
      <c r="AS17" s="60">
        <f t="shared" si="5"/>
        <v>80</v>
      </c>
      <c r="AT17" s="60">
        <f t="shared" si="5"/>
        <v>60</v>
      </c>
      <c r="AU17" s="60">
        <f t="shared" si="5"/>
        <v>70</v>
      </c>
      <c r="AV17" s="60">
        <f t="shared" si="5"/>
        <v>30</v>
      </c>
      <c r="AW17" s="60">
        <f t="shared" si="5"/>
        <v>80</v>
      </c>
      <c r="AX17" s="60">
        <f t="shared" si="5"/>
        <v>55</v>
      </c>
      <c r="AY17" s="60">
        <f t="shared" si="5"/>
        <v>45</v>
      </c>
      <c r="AZ17" s="60">
        <f t="shared" si="5"/>
        <v>50</v>
      </c>
      <c r="BA17" s="60">
        <f t="shared" si="5"/>
        <v>80</v>
      </c>
      <c r="BB17" s="60">
        <f t="shared" si="5"/>
        <v>35</v>
      </c>
      <c r="BC17" s="60">
        <f t="shared" si="5"/>
        <v>80</v>
      </c>
      <c r="BD17" s="60">
        <f t="shared" si="5"/>
        <v>80</v>
      </c>
      <c r="BE17" s="60">
        <f t="shared" si="5"/>
        <v>70</v>
      </c>
      <c r="BF17" s="60">
        <f t="shared" si="5"/>
        <v>35</v>
      </c>
      <c r="BG17" s="60">
        <f t="shared" si="5"/>
        <v>50</v>
      </c>
      <c r="BH17" s="60">
        <f t="shared" si="5"/>
        <v>15</v>
      </c>
      <c r="BI17" s="60">
        <f t="shared" si="5"/>
        <v>65</v>
      </c>
      <c r="BJ17" s="60">
        <f t="shared" si="5"/>
        <v>80</v>
      </c>
      <c r="BK17" s="60">
        <f t="shared" si="5"/>
        <v>65</v>
      </c>
      <c r="BL17" s="60">
        <f t="shared" si="5"/>
        <v>40</v>
      </c>
      <c r="BM17" s="60">
        <f t="shared" si="5"/>
        <v>60</v>
      </c>
      <c r="BN17" s="60">
        <f t="shared" si="5"/>
        <v>65</v>
      </c>
      <c r="BO17" s="60">
        <f t="shared" si="5"/>
        <v>75</v>
      </c>
      <c r="BP17" s="60">
        <f t="shared" si="5"/>
        <v>60</v>
      </c>
    </row>
    <row r="18" spans="1:68" x14ac:dyDescent="0.25">
      <c r="A18" s="77" t="str">
        <f>'Методика оценки (Отч.)'!A53</f>
        <v>N2.1.1</v>
      </c>
      <c r="B18" s="77" t="str">
        <f>'Методика оценки (Отч.)'!C53</f>
        <v xml:space="preserve">Организация питания детей </v>
      </c>
      <c r="C18" s="121">
        <f>'Методика оценки (Отч.)'!D53</f>
        <v>0.25</v>
      </c>
      <c r="D18" s="58">
        <f>IF('ИД Шатой'!D13='Методика оценки (Отч.)'!$J$9,'Методика оценки (Отч.)'!$E$9,IF('ИД Шатой'!D13='Методика оценки (Отч.)'!$J$10,'Методика оценки (Отч.)'!$E$10,IF('ИД Шатой'!D13='Методика оценки (Отч.)'!$J$11,'Методика оценки (Отч.)'!$E$11,IF('ИД Шатой'!D13='Методика оценки (Отч.)'!$J$12,'Методика оценки (Отч.)'!$E$12,IF('ИД Шатой'!D13='Методика оценки (Отч.)'!$J$13,'Методика оценки (Отч.)'!$E$13,"ошибка")))))*$C$18</f>
        <v>25</v>
      </c>
      <c r="E18" s="58">
        <f>IF('ИД Шатой'!E13='Методика оценки (Отч.)'!$J$9,'Методика оценки (Отч.)'!$E$9,IF('ИД Шатой'!E13='Методика оценки (Отч.)'!$J$10,'Методика оценки (Отч.)'!$E$10,IF('ИД Шатой'!E13='Методика оценки (Отч.)'!$J$11,'Методика оценки (Отч.)'!$E$11,IF('ИД Шатой'!E13='Методика оценки (Отч.)'!$J$12,'Методика оценки (Отч.)'!$E$12,IF('ИД Шатой'!E13='Методика оценки (Отч.)'!$J$13,'Методика оценки (Отч.)'!$E$13,"ошибка")))))*$C$18</f>
        <v>18.75</v>
      </c>
      <c r="F18" s="58">
        <f>IF('ИД Шатой'!F13='Методика оценки (Отч.)'!$J$9,'Методика оценки (Отч.)'!$E$9,IF('ИД Шатой'!F13='Методика оценки (Отч.)'!$J$10,'Методика оценки (Отч.)'!$E$10,IF('ИД Шатой'!F13='Методика оценки (Отч.)'!$J$11,'Методика оценки (Отч.)'!$E$11,IF('ИД Шатой'!F13='Методика оценки (Отч.)'!$J$12,'Методика оценки (Отч.)'!$E$12,IF('ИД Шатой'!F13='Методика оценки (Отч.)'!$J$13,'Методика оценки (Отч.)'!$E$13,"ошибка")))))*$C$18</f>
        <v>12.5</v>
      </c>
      <c r="G18" s="58">
        <f>IF('ИД Шатой'!G13='Методика оценки (Отч.)'!$J$9,'Методика оценки (Отч.)'!$E$9,IF('ИД Шатой'!G13='Методика оценки (Отч.)'!$J$10,'Методика оценки (Отч.)'!$E$10,IF('ИД Шатой'!G13='Методика оценки (Отч.)'!$J$11,'Методика оценки (Отч.)'!$E$11,IF('ИД Шатой'!G13='Методика оценки (Отч.)'!$J$12,'Методика оценки (Отч.)'!$E$12,IF('ИД Шатой'!G13='Методика оценки (Отч.)'!$J$13,'Методика оценки (Отч.)'!$E$13,"ошибка")))))*$C$18</f>
        <v>25</v>
      </c>
      <c r="H18" s="58">
        <f>IF('ИД Шатой'!H13='Методика оценки (Отч.)'!$J$9,'Методика оценки (Отч.)'!$E$9,IF('ИД Шатой'!H13='Методика оценки (Отч.)'!$J$10,'Методика оценки (Отч.)'!$E$10,IF('ИД Шатой'!H13='Методика оценки (Отч.)'!$J$11,'Методика оценки (Отч.)'!$E$11,IF('ИД Шатой'!H13='Методика оценки (Отч.)'!$J$12,'Методика оценки (Отч.)'!$E$12,IF('ИД Шатой'!H13='Методика оценки (Отч.)'!$J$13,'Методика оценки (Отч.)'!$E$13,"ошибка")))))*$C$18</f>
        <v>12.5</v>
      </c>
      <c r="I18" s="58">
        <f>IF('ИД Шатой'!I13='Методика оценки (Отч.)'!$J$9,'Методика оценки (Отч.)'!$E$9,IF('ИД Шатой'!I13='Методика оценки (Отч.)'!$J$10,'Методика оценки (Отч.)'!$E$10,IF('ИД Шатой'!I13='Методика оценки (Отч.)'!$J$11,'Методика оценки (Отч.)'!$E$11,IF('ИД Шатой'!I13='Методика оценки (Отч.)'!$J$12,'Методика оценки (Отч.)'!$E$12,IF('ИД Шатой'!I13='Методика оценки (Отч.)'!$J$13,'Методика оценки (Отч.)'!$E$13,"ошибка")))))*$C$18</f>
        <v>18.75</v>
      </c>
      <c r="J18" s="58">
        <f>IF('ИД Шатой'!J13='Методика оценки (Отч.)'!$J$9,'Методика оценки (Отч.)'!$E$9,IF('ИД Шатой'!J13='Методика оценки (Отч.)'!$J$10,'Методика оценки (Отч.)'!$E$10,IF('ИД Шатой'!J13='Методика оценки (Отч.)'!$J$11,'Методика оценки (Отч.)'!$E$11,IF('ИД Шатой'!J13='Методика оценки (Отч.)'!$J$12,'Методика оценки (Отч.)'!$E$12,IF('ИД Шатой'!J13='Методика оценки (Отч.)'!$J$13,'Методика оценки (Отч.)'!$E$13,"ошибка")))))*$C$18</f>
        <v>12.5</v>
      </c>
      <c r="K18" s="58">
        <f>IF('ИД Шатой'!K13='Методика оценки (Отч.)'!$J$9,'Методика оценки (Отч.)'!$E$9,IF('ИД Шатой'!K13='Методика оценки (Отч.)'!$J$10,'Методика оценки (Отч.)'!$E$10,IF('ИД Шатой'!K13='Методика оценки (Отч.)'!$J$11,'Методика оценки (Отч.)'!$E$11,IF('ИД Шатой'!K13='Методика оценки (Отч.)'!$J$12,'Методика оценки (Отч.)'!$E$12,IF('ИД Шатой'!K13='Методика оценки (Отч.)'!$J$13,'Методика оценки (Отч.)'!$E$13,"ошибка")))))*$C$18</f>
        <v>25</v>
      </c>
      <c r="L18" s="58">
        <f>IF('ИД Шатой'!L13='Методика оценки (Отч.)'!$J$9,'Методика оценки (Отч.)'!$E$9,IF('ИД Шатой'!L13='Методика оценки (Отч.)'!$J$10,'Методика оценки (Отч.)'!$E$10,IF('ИД Шатой'!L13='Методика оценки (Отч.)'!$J$11,'Методика оценки (Отч.)'!$E$11,IF('ИД Шатой'!L13='Методика оценки (Отч.)'!$J$12,'Методика оценки (Отч.)'!$E$12,IF('ИД Шатой'!L13='Методика оценки (Отч.)'!$J$13,'Методика оценки (Отч.)'!$E$13,"ошибка")))))*$C$18</f>
        <v>25</v>
      </c>
      <c r="M18" s="58">
        <f>IF('ИД Шатой'!M13='Методика оценки (Отч.)'!$J$9,'Методика оценки (Отч.)'!$E$9,IF('ИД Шатой'!M13='Методика оценки (Отч.)'!$J$10,'Методика оценки (Отч.)'!$E$10,IF('ИД Шатой'!M13='Методика оценки (Отч.)'!$J$11,'Методика оценки (Отч.)'!$E$11,IF('ИД Шатой'!M13='Методика оценки (Отч.)'!$J$12,'Методика оценки (Отч.)'!$E$12,IF('ИД Шатой'!M13='Методика оценки (Отч.)'!$J$13,'Методика оценки (Отч.)'!$E$13,"ошибка")))))*$C$18</f>
        <v>25</v>
      </c>
      <c r="N18" s="58">
        <f>IF('ИД Шатой'!N13='Методика оценки (Отч.)'!$J$9,'Методика оценки (Отч.)'!$E$9,IF('ИД Шатой'!N13='Методика оценки (Отч.)'!$J$10,'Методика оценки (Отч.)'!$E$10,IF('ИД Шатой'!N13='Методика оценки (Отч.)'!$J$11,'Методика оценки (Отч.)'!$E$11,IF('ИД Шатой'!N13='Методика оценки (Отч.)'!$J$12,'Методика оценки (Отч.)'!$E$12,IF('ИД Шатой'!N13='Методика оценки (Отч.)'!$J$13,'Методика оценки (Отч.)'!$E$13,"ошибка")))))*$C$18</f>
        <v>25</v>
      </c>
      <c r="O18" s="58">
        <f>IF('ИД Шатой'!O13='Методика оценки (Отч.)'!$J$9,'Методика оценки (Отч.)'!$E$9,IF('ИД Шатой'!O13='Методика оценки (Отч.)'!$J$10,'Методика оценки (Отч.)'!$E$10,IF('ИД Шатой'!O13='Методика оценки (Отч.)'!$J$11,'Методика оценки (Отч.)'!$E$11,IF('ИД Шатой'!O13='Методика оценки (Отч.)'!$J$12,'Методика оценки (Отч.)'!$E$12,IF('ИД Шатой'!O13='Методика оценки (Отч.)'!$J$13,'Методика оценки (Отч.)'!$E$13,"ошибка")))))*$C$18</f>
        <v>18.75</v>
      </c>
      <c r="P18" s="58">
        <f>IF('ИД Шатой'!P13='Методика оценки (Отч.)'!$J$9,'Методика оценки (Отч.)'!$E$9,IF('ИД Шатой'!P13='Методика оценки (Отч.)'!$J$10,'Методика оценки (Отч.)'!$E$10,IF('ИД Шатой'!P13='Методика оценки (Отч.)'!$J$11,'Методика оценки (Отч.)'!$E$11,IF('ИД Шатой'!P13='Методика оценки (Отч.)'!$J$12,'Методика оценки (Отч.)'!$E$12,IF('ИД Шатой'!P13='Методика оценки (Отч.)'!$J$13,'Методика оценки (Отч.)'!$E$13,"ошибка")))))*$C$18</f>
        <v>25</v>
      </c>
      <c r="Q18" s="58">
        <f>IF('ИД Шатой'!Q13='Методика оценки (Отч.)'!$J$9,'Методика оценки (Отч.)'!$E$9,IF('ИД Шатой'!Q13='Методика оценки (Отч.)'!$J$10,'Методика оценки (Отч.)'!$E$10,IF('ИД Шатой'!Q13='Методика оценки (Отч.)'!$J$11,'Методика оценки (Отч.)'!$E$11,IF('ИД Шатой'!Q13='Методика оценки (Отч.)'!$J$12,'Методика оценки (Отч.)'!$E$12,IF('ИД Шатой'!Q13='Методика оценки (Отч.)'!$J$13,'Методика оценки (Отч.)'!$E$13,"ошибка")))))*$C$18</f>
        <v>25</v>
      </c>
      <c r="R18" s="58">
        <f>IF('ИД Шатой'!R13='Методика оценки (Отч.)'!$J$9,'Методика оценки (Отч.)'!$E$9,IF('ИД Шатой'!R13='Методика оценки (Отч.)'!$J$10,'Методика оценки (Отч.)'!$E$10,IF('ИД Шатой'!R13='Методика оценки (Отч.)'!$J$11,'Методика оценки (Отч.)'!$E$11,IF('ИД Шатой'!R13='Методика оценки (Отч.)'!$J$12,'Методика оценки (Отч.)'!$E$12,IF('ИД Шатой'!R13='Методика оценки (Отч.)'!$J$13,'Методика оценки (Отч.)'!$E$13,"ошибка")))))*$C$18</f>
        <v>18.75</v>
      </c>
      <c r="S18" s="58">
        <f>IF('ИД Шатой'!S13='Методика оценки (Отч.)'!$J$9,'Методика оценки (Отч.)'!$E$9,IF('ИД Шатой'!S13='Методика оценки (Отч.)'!$J$10,'Методика оценки (Отч.)'!$E$10,IF('ИД Шатой'!S13='Методика оценки (Отч.)'!$J$11,'Методика оценки (Отч.)'!$E$11,IF('ИД Шатой'!S13='Методика оценки (Отч.)'!$J$12,'Методика оценки (Отч.)'!$E$12,IF('ИД Шатой'!S13='Методика оценки (Отч.)'!$J$13,'Методика оценки (Отч.)'!$E$13,"ошибка")))))*$C$18</f>
        <v>25</v>
      </c>
      <c r="T18" s="58">
        <f>IF('ИД Шатой'!T13='Методика оценки (Отч.)'!$J$9,'Методика оценки (Отч.)'!$E$9,IF('ИД Шатой'!T13='Методика оценки (Отч.)'!$J$10,'Методика оценки (Отч.)'!$E$10,IF('ИД Шатой'!T13='Методика оценки (Отч.)'!$J$11,'Методика оценки (Отч.)'!$E$11,IF('ИД Шатой'!T13='Методика оценки (Отч.)'!$J$12,'Методика оценки (Отч.)'!$E$12,IF('ИД Шатой'!T13='Методика оценки (Отч.)'!$J$13,'Методика оценки (Отч.)'!$E$13,"ошибка")))))*$C$18</f>
        <v>25</v>
      </c>
      <c r="U18" s="58">
        <f>IF('ИД Шатой'!U13='Методика оценки (Отч.)'!$J$9,'Методика оценки (Отч.)'!$E$9,IF('ИД Шатой'!U13='Методика оценки (Отч.)'!$J$10,'Методика оценки (Отч.)'!$E$10,IF('ИД Шатой'!U13='Методика оценки (Отч.)'!$J$11,'Методика оценки (Отч.)'!$E$11,IF('ИД Шатой'!U13='Методика оценки (Отч.)'!$J$12,'Методика оценки (Отч.)'!$E$12,IF('ИД Шатой'!U13='Методика оценки (Отч.)'!$J$13,'Методика оценки (Отч.)'!$E$13,"ошибка")))))*$C$18</f>
        <v>18.75</v>
      </c>
      <c r="V18" s="58">
        <f>IF('ИД Шатой'!V13='Методика оценки (Отч.)'!$J$9,'Методика оценки (Отч.)'!$E$9,IF('ИД Шатой'!V13='Методика оценки (Отч.)'!$J$10,'Методика оценки (Отч.)'!$E$10,IF('ИД Шатой'!V13='Методика оценки (Отч.)'!$J$11,'Методика оценки (Отч.)'!$E$11,IF('ИД Шатой'!V13='Методика оценки (Отч.)'!$J$12,'Методика оценки (Отч.)'!$E$12,IF('ИД Шатой'!V13='Методика оценки (Отч.)'!$J$13,'Методика оценки (Отч.)'!$E$13,"ошибка")))))*$C$18</f>
        <v>25</v>
      </c>
      <c r="W18" s="58">
        <f>IF('ИД Шатой'!W13='Методика оценки (Отч.)'!$J$9,'Методика оценки (Отч.)'!$E$9,IF('ИД Шатой'!W13='Методика оценки (Отч.)'!$J$10,'Методика оценки (Отч.)'!$E$10,IF('ИД Шатой'!W13='Методика оценки (Отч.)'!$J$11,'Методика оценки (Отч.)'!$E$11,IF('ИД Шатой'!W13='Методика оценки (Отч.)'!$J$12,'Методика оценки (Отч.)'!$E$12,IF('ИД Шатой'!W13='Методика оценки (Отч.)'!$J$13,'Методика оценки (Отч.)'!$E$13,"ошибка")))))*$C$18</f>
        <v>25</v>
      </c>
      <c r="X18" s="58">
        <f>IF('ИД Шатой'!X13='Методика оценки (Отч.)'!$J$9,'Методика оценки (Отч.)'!$E$9,IF('ИД Шатой'!X13='Методика оценки (Отч.)'!$J$10,'Методика оценки (Отч.)'!$E$10,IF('ИД Шатой'!X13='Методика оценки (Отч.)'!$J$11,'Методика оценки (Отч.)'!$E$11,IF('ИД Шатой'!X13='Методика оценки (Отч.)'!$J$12,'Методика оценки (Отч.)'!$E$12,IF('ИД Шатой'!X13='Методика оценки (Отч.)'!$J$13,'Методика оценки (Отч.)'!$E$13,"ошибка")))))*$C$18</f>
        <v>25</v>
      </c>
      <c r="Y18" s="58">
        <f>IF('ИД Шатой'!Y13='Методика оценки (Отч.)'!$J$9,'Методика оценки (Отч.)'!$E$9,IF('ИД Шатой'!Y13='Методика оценки (Отч.)'!$J$10,'Методика оценки (Отч.)'!$E$10,IF('ИД Шатой'!Y13='Методика оценки (Отч.)'!$J$11,'Методика оценки (Отч.)'!$E$11,IF('ИД Шатой'!Y13='Методика оценки (Отч.)'!$J$12,'Методика оценки (Отч.)'!$E$12,IF('ИД Шатой'!Y13='Методика оценки (Отч.)'!$J$13,'Методика оценки (Отч.)'!$E$13,"ошибка")))))*$C$18</f>
        <v>25</v>
      </c>
      <c r="Z18" s="58">
        <f>IF('ИД Шатой'!Z13='Методика оценки (Отч.)'!$J$9,'Методика оценки (Отч.)'!$E$9,IF('ИД Шатой'!Z13='Методика оценки (Отч.)'!$J$10,'Методика оценки (Отч.)'!$E$10,IF('ИД Шатой'!Z13='Методика оценки (Отч.)'!$J$11,'Методика оценки (Отч.)'!$E$11,IF('ИД Шатой'!Z13='Методика оценки (Отч.)'!$J$12,'Методика оценки (Отч.)'!$E$12,IF('ИД Шатой'!Z13='Методика оценки (Отч.)'!$J$13,'Методика оценки (Отч.)'!$E$13,"ошибка")))))*$C$18</f>
        <v>25</v>
      </c>
      <c r="AA18" s="58">
        <f>IF('ИД Шатой'!AA13='Методика оценки (Отч.)'!$J$9,'Методика оценки (Отч.)'!$E$9,IF('ИД Шатой'!AA13='Методика оценки (Отч.)'!$J$10,'Методика оценки (Отч.)'!$E$10,IF('ИД Шатой'!AA13='Методика оценки (Отч.)'!$J$11,'Методика оценки (Отч.)'!$E$11,IF('ИД Шатой'!AA13='Методика оценки (Отч.)'!$J$12,'Методика оценки (Отч.)'!$E$12,IF('ИД Шатой'!AA13='Методика оценки (Отч.)'!$J$13,'Методика оценки (Отч.)'!$E$13,"ошибка")))))*$C$18</f>
        <v>12.5</v>
      </c>
      <c r="AB18" s="58">
        <f>IF('ИД Шатой'!AB13='Методика оценки (Отч.)'!$J$9,'Методика оценки (Отч.)'!$E$9,IF('ИД Шатой'!AB13='Методика оценки (Отч.)'!$J$10,'Методика оценки (Отч.)'!$E$10,IF('ИД Шатой'!AB13='Методика оценки (Отч.)'!$J$11,'Методика оценки (Отч.)'!$E$11,IF('ИД Шатой'!AB13='Методика оценки (Отч.)'!$J$12,'Методика оценки (Отч.)'!$E$12,IF('ИД Шатой'!AB13='Методика оценки (Отч.)'!$J$13,'Методика оценки (Отч.)'!$E$13,"ошибка")))))*$C$18</f>
        <v>25</v>
      </c>
      <c r="AC18" s="58">
        <f>IF('ИД Шатой'!AC13='Методика оценки (Отч.)'!$J$9,'Методика оценки (Отч.)'!$E$9,IF('ИД Шатой'!AC13='Методика оценки (Отч.)'!$J$10,'Методика оценки (Отч.)'!$E$10,IF('ИД Шатой'!AC13='Методика оценки (Отч.)'!$J$11,'Методика оценки (Отч.)'!$E$11,IF('ИД Шатой'!AC13='Методика оценки (Отч.)'!$J$12,'Методика оценки (Отч.)'!$E$12,IF('ИД Шатой'!AC13='Методика оценки (Отч.)'!$J$13,'Методика оценки (Отч.)'!$E$13,"ошибка")))))*$C$18</f>
        <v>25</v>
      </c>
      <c r="AD18" s="58">
        <f>IF('ИД Шатой'!AD13='Методика оценки (Отч.)'!$J$9,'Методика оценки (Отч.)'!$E$9,IF('ИД Шатой'!AD13='Методика оценки (Отч.)'!$J$10,'Методика оценки (Отч.)'!$E$10,IF('ИД Шатой'!AD13='Методика оценки (Отч.)'!$J$11,'Методика оценки (Отч.)'!$E$11,IF('ИД Шатой'!AD13='Методика оценки (Отч.)'!$J$12,'Методика оценки (Отч.)'!$E$12,IF('ИД Шатой'!AD13='Методика оценки (Отч.)'!$J$13,'Методика оценки (Отч.)'!$E$13,"ошибка")))))*$C$18</f>
        <v>25</v>
      </c>
      <c r="AE18" s="58">
        <f>IF('ИД Шатой'!AE13='Методика оценки (Отч.)'!$J$9,'Методика оценки (Отч.)'!$E$9,IF('ИД Шатой'!AE13='Методика оценки (Отч.)'!$J$10,'Методика оценки (Отч.)'!$E$10,IF('ИД Шатой'!AE13='Методика оценки (Отч.)'!$J$11,'Методика оценки (Отч.)'!$E$11,IF('ИД Шатой'!AE13='Методика оценки (Отч.)'!$J$12,'Методика оценки (Отч.)'!$E$12,IF('ИД Шатой'!AE13='Методика оценки (Отч.)'!$J$13,'Методика оценки (Отч.)'!$E$13,"ошибка")))))*$C$18</f>
        <v>25</v>
      </c>
      <c r="AF18" s="58">
        <f>IF('ИД Шатой'!AF13='Методика оценки (Отч.)'!$J$9,'Методика оценки (Отч.)'!$E$9,IF('ИД Шатой'!AF13='Методика оценки (Отч.)'!$J$10,'Методика оценки (Отч.)'!$E$10,IF('ИД Шатой'!AF13='Методика оценки (Отч.)'!$J$11,'Методика оценки (Отч.)'!$E$11,IF('ИД Шатой'!AF13='Методика оценки (Отч.)'!$J$12,'Методика оценки (Отч.)'!$E$12,IF('ИД Шатой'!AF13='Методика оценки (Отч.)'!$J$13,'Методика оценки (Отч.)'!$E$13,"ошибка")))))*$C$18</f>
        <v>18.75</v>
      </c>
      <c r="AG18" s="58">
        <f>IF('ИД Шатой'!AG13='Методика оценки (Отч.)'!$J$9,'Методика оценки (Отч.)'!$E$9,IF('ИД Шатой'!AG13='Методика оценки (Отч.)'!$J$10,'Методика оценки (Отч.)'!$E$10,IF('ИД Шатой'!AG13='Методика оценки (Отч.)'!$J$11,'Методика оценки (Отч.)'!$E$11,IF('ИД Шатой'!AG13='Методика оценки (Отч.)'!$J$12,'Методика оценки (Отч.)'!$E$12,IF('ИД Шатой'!AG13='Методика оценки (Отч.)'!$J$13,'Методика оценки (Отч.)'!$E$13,"ошибка")))))*$C$18</f>
        <v>18.75</v>
      </c>
      <c r="AH18" s="58">
        <f>IF('ИД Шатой'!AH13='Методика оценки (Отч.)'!$J$9,'Методика оценки (Отч.)'!$E$9,IF('ИД Шатой'!AH13='Методика оценки (Отч.)'!$J$10,'Методика оценки (Отч.)'!$E$10,IF('ИД Шатой'!AH13='Методика оценки (Отч.)'!$J$11,'Методика оценки (Отч.)'!$E$11,IF('ИД Шатой'!AH13='Методика оценки (Отч.)'!$J$12,'Методика оценки (Отч.)'!$E$12,IF('ИД Шатой'!AH13='Методика оценки (Отч.)'!$J$13,'Методика оценки (Отч.)'!$E$13,"ошибка")))))*$C$18</f>
        <v>25</v>
      </c>
      <c r="AI18" s="58">
        <f>IF('ИД Шатой'!AI13='Методика оценки (Отч.)'!$J$9,'Методика оценки (Отч.)'!$E$9,IF('ИД Шатой'!AI13='Методика оценки (Отч.)'!$J$10,'Методика оценки (Отч.)'!$E$10,IF('ИД Шатой'!AI13='Методика оценки (Отч.)'!$J$11,'Методика оценки (Отч.)'!$E$11,IF('ИД Шатой'!AI13='Методика оценки (Отч.)'!$J$12,'Методика оценки (Отч.)'!$E$12,IF('ИД Шатой'!AI13='Методика оценки (Отч.)'!$J$13,'Методика оценки (Отч.)'!$E$13,"ошибка")))))*$C$18</f>
        <v>18.75</v>
      </c>
      <c r="AJ18" s="58">
        <f>IF('ИД Шатой'!AJ13='Методика оценки (Отч.)'!$J$9,'Методика оценки (Отч.)'!$E$9,IF('ИД Шатой'!AJ13='Методика оценки (Отч.)'!$J$10,'Методика оценки (Отч.)'!$E$10,IF('ИД Шатой'!AJ13='Методика оценки (Отч.)'!$J$11,'Методика оценки (Отч.)'!$E$11,IF('ИД Шатой'!AJ13='Методика оценки (Отч.)'!$J$12,'Методика оценки (Отч.)'!$E$12,IF('ИД Шатой'!AJ13='Методика оценки (Отч.)'!$J$13,'Методика оценки (Отч.)'!$E$13,"ошибка")))))*$C$18</f>
        <v>18.75</v>
      </c>
      <c r="AK18" s="58">
        <f>IF('ИД Шатой'!AK13='Методика оценки (Отч.)'!$J$9,'Методика оценки (Отч.)'!$E$9,IF('ИД Шатой'!AK13='Методика оценки (Отч.)'!$J$10,'Методика оценки (Отч.)'!$E$10,IF('ИД Шатой'!AK13='Методика оценки (Отч.)'!$J$11,'Методика оценки (Отч.)'!$E$11,IF('ИД Шатой'!AK13='Методика оценки (Отч.)'!$J$12,'Методика оценки (Отч.)'!$E$12,IF('ИД Шатой'!AK13='Методика оценки (Отч.)'!$J$13,'Методика оценки (Отч.)'!$E$13,"ошибка")))))*$C$18</f>
        <v>25</v>
      </c>
      <c r="AL18" s="58">
        <f>IF('ИД Шатой'!AL13='Методика оценки (Отч.)'!$J$9,'Методика оценки (Отч.)'!$E$9,IF('ИД Шатой'!AL13='Методика оценки (Отч.)'!$J$10,'Методика оценки (Отч.)'!$E$10,IF('ИД Шатой'!AL13='Методика оценки (Отч.)'!$J$11,'Методика оценки (Отч.)'!$E$11,IF('ИД Шатой'!AL13='Методика оценки (Отч.)'!$J$12,'Методика оценки (Отч.)'!$E$12,IF('ИД Шатой'!AL13='Методика оценки (Отч.)'!$J$13,'Методика оценки (Отч.)'!$E$13,"ошибка")))))*$C$18</f>
        <v>25</v>
      </c>
      <c r="AM18" s="58">
        <f>IF('ИД Шатой'!AM13='Методика оценки (Отч.)'!$J$9,'Методика оценки (Отч.)'!$E$9,IF('ИД Шатой'!AM13='Методика оценки (Отч.)'!$J$10,'Методика оценки (Отч.)'!$E$10,IF('ИД Шатой'!AM13='Методика оценки (Отч.)'!$J$11,'Методика оценки (Отч.)'!$E$11,IF('ИД Шатой'!AM13='Методика оценки (Отч.)'!$J$12,'Методика оценки (Отч.)'!$E$12,IF('ИД Шатой'!AM13='Методика оценки (Отч.)'!$J$13,'Методика оценки (Отч.)'!$E$13,"ошибка")))))*$C$18</f>
        <v>18.75</v>
      </c>
      <c r="AN18" s="58">
        <f>IF('ИД Шатой'!AN13='Методика оценки (Отч.)'!$J$9,'Методика оценки (Отч.)'!$E$9,IF('ИД Шатой'!AN13='Методика оценки (Отч.)'!$J$10,'Методика оценки (Отч.)'!$E$10,IF('ИД Шатой'!AN13='Методика оценки (Отч.)'!$J$11,'Методика оценки (Отч.)'!$E$11,IF('ИД Шатой'!AN13='Методика оценки (Отч.)'!$J$12,'Методика оценки (Отч.)'!$E$12,IF('ИД Шатой'!AN13='Методика оценки (Отч.)'!$J$13,'Методика оценки (Отч.)'!$E$13,"ошибка")))))*$C$18</f>
        <v>25</v>
      </c>
      <c r="AO18" s="58">
        <f>IF('ИД Шатой'!AO13='Методика оценки (Отч.)'!$J$9,'Методика оценки (Отч.)'!$E$9,IF('ИД Шатой'!AO13='Методика оценки (Отч.)'!$J$10,'Методика оценки (Отч.)'!$E$10,IF('ИД Шатой'!AO13='Методика оценки (Отч.)'!$J$11,'Методика оценки (Отч.)'!$E$11,IF('ИД Шатой'!AO13='Методика оценки (Отч.)'!$J$12,'Методика оценки (Отч.)'!$E$12,IF('ИД Шатой'!AO13='Методика оценки (Отч.)'!$J$13,'Методика оценки (Отч.)'!$E$13,"ошибка")))))*$C$18</f>
        <v>25</v>
      </c>
      <c r="AP18" s="58">
        <f>IF('ИД Шатой'!AP13='Методика оценки (Отч.)'!$J$9,'Методика оценки (Отч.)'!$E$9,IF('ИД Шатой'!AP13='Методика оценки (Отч.)'!$J$10,'Методика оценки (Отч.)'!$E$10,IF('ИД Шатой'!AP13='Методика оценки (Отч.)'!$J$11,'Методика оценки (Отч.)'!$E$11,IF('ИД Шатой'!AP13='Методика оценки (Отч.)'!$J$12,'Методика оценки (Отч.)'!$E$12,IF('ИД Шатой'!AP13='Методика оценки (Отч.)'!$J$13,'Методика оценки (Отч.)'!$E$13,"ошибка")))))*$C$18</f>
        <v>18.75</v>
      </c>
      <c r="AQ18" s="58">
        <f>IF('ИД Шатой'!AQ13='Методика оценки (Отч.)'!$J$9,'Методика оценки (Отч.)'!$E$9,IF('ИД Шатой'!AQ13='Методика оценки (Отч.)'!$J$10,'Методика оценки (Отч.)'!$E$10,IF('ИД Шатой'!AQ13='Методика оценки (Отч.)'!$J$11,'Методика оценки (Отч.)'!$E$11,IF('ИД Шатой'!AQ13='Методика оценки (Отч.)'!$J$12,'Методика оценки (Отч.)'!$E$12,IF('ИД Шатой'!AQ13='Методика оценки (Отч.)'!$J$13,'Методика оценки (Отч.)'!$E$13,"ошибка")))))*$C$18</f>
        <v>18.75</v>
      </c>
      <c r="AR18" s="58">
        <f>IF('ИД Шатой'!AR13='Методика оценки (Отч.)'!$J$9,'Методика оценки (Отч.)'!$E$9,IF('ИД Шатой'!AR13='Методика оценки (Отч.)'!$J$10,'Методика оценки (Отч.)'!$E$10,IF('ИД Шатой'!AR13='Методика оценки (Отч.)'!$J$11,'Методика оценки (Отч.)'!$E$11,IF('ИД Шатой'!AR13='Методика оценки (Отч.)'!$J$12,'Методика оценки (Отч.)'!$E$12,IF('ИД Шатой'!AR13='Методика оценки (Отч.)'!$J$13,'Методика оценки (Отч.)'!$E$13,"ошибка")))))*$C$18</f>
        <v>18.75</v>
      </c>
      <c r="AS18" s="58">
        <f>IF('ИД Шатой'!AS13='Методика оценки (Отч.)'!$J$9,'Методика оценки (Отч.)'!$E$9,IF('ИД Шатой'!AS13='Методика оценки (Отч.)'!$J$10,'Методика оценки (Отч.)'!$E$10,IF('ИД Шатой'!AS13='Методика оценки (Отч.)'!$J$11,'Методика оценки (Отч.)'!$E$11,IF('ИД Шатой'!AS13='Методика оценки (Отч.)'!$J$12,'Методика оценки (Отч.)'!$E$12,IF('ИД Шатой'!AS13='Методика оценки (Отч.)'!$J$13,'Методика оценки (Отч.)'!$E$13,"ошибка")))))*$C$18</f>
        <v>25</v>
      </c>
      <c r="AT18" s="58">
        <f>IF('ИД Шатой'!AT13='Методика оценки (Отч.)'!$J$9,'Методика оценки (Отч.)'!$E$9,IF('ИД Шатой'!AT13='Методика оценки (Отч.)'!$J$10,'Методика оценки (Отч.)'!$E$10,IF('ИД Шатой'!AT13='Методика оценки (Отч.)'!$J$11,'Методика оценки (Отч.)'!$E$11,IF('ИД Шатой'!AT13='Методика оценки (Отч.)'!$J$12,'Методика оценки (Отч.)'!$E$12,IF('ИД Шатой'!AT13='Методика оценки (Отч.)'!$J$13,'Методика оценки (Отч.)'!$E$13,"ошибка")))))*$C$18</f>
        <v>18.75</v>
      </c>
      <c r="AU18" s="58">
        <f>IF('ИД Шатой'!AU13='Методика оценки (Отч.)'!$J$9,'Методика оценки (Отч.)'!$E$9,IF('ИД Шатой'!AU13='Методика оценки (Отч.)'!$J$10,'Методика оценки (Отч.)'!$E$10,IF('ИД Шатой'!AU13='Методика оценки (Отч.)'!$J$11,'Методика оценки (Отч.)'!$E$11,IF('ИД Шатой'!AU13='Методика оценки (Отч.)'!$J$12,'Методика оценки (Отч.)'!$E$12,IF('ИД Шатой'!AU13='Методика оценки (Отч.)'!$J$13,'Методика оценки (Отч.)'!$E$13,"ошибка")))))*$C$18</f>
        <v>25</v>
      </c>
      <c r="AV18" s="58">
        <f>IF('ИД Шатой'!AV13='Методика оценки (Отч.)'!$J$9,'Методика оценки (Отч.)'!$E$9,IF('ИД Шатой'!AV13='Методика оценки (Отч.)'!$J$10,'Методика оценки (Отч.)'!$E$10,IF('ИД Шатой'!AV13='Методика оценки (Отч.)'!$J$11,'Методика оценки (Отч.)'!$E$11,IF('ИД Шатой'!AV13='Методика оценки (Отч.)'!$J$12,'Методика оценки (Отч.)'!$E$12,IF('ИД Шатой'!AV13='Методика оценки (Отч.)'!$J$13,'Методика оценки (Отч.)'!$E$13,"ошибка")))))*$C$18</f>
        <v>12.5</v>
      </c>
      <c r="AW18" s="58">
        <f>IF('ИД Шатой'!AW13='Методика оценки (Отч.)'!$J$9,'Методика оценки (Отч.)'!$E$9,IF('ИД Шатой'!AW13='Методика оценки (Отч.)'!$J$10,'Методика оценки (Отч.)'!$E$10,IF('ИД Шатой'!AW13='Методика оценки (Отч.)'!$J$11,'Методика оценки (Отч.)'!$E$11,IF('ИД Шатой'!AW13='Методика оценки (Отч.)'!$J$12,'Методика оценки (Отч.)'!$E$12,IF('ИД Шатой'!AW13='Методика оценки (Отч.)'!$J$13,'Методика оценки (Отч.)'!$E$13,"ошибка")))))*$C$18</f>
        <v>25</v>
      </c>
      <c r="AX18" s="58">
        <f>IF('ИД Шатой'!AX13='Методика оценки (Отч.)'!$J$9,'Методика оценки (Отч.)'!$E$9,IF('ИД Шатой'!AX13='Методика оценки (Отч.)'!$J$10,'Методика оценки (Отч.)'!$E$10,IF('ИД Шатой'!AX13='Методика оценки (Отч.)'!$J$11,'Методика оценки (Отч.)'!$E$11,IF('ИД Шатой'!AX13='Методика оценки (Отч.)'!$J$12,'Методика оценки (Отч.)'!$E$12,IF('ИД Шатой'!AX13='Методика оценки (Отч.)'!$J$13,'Методика оценки (Отч.)'!$E$13,"ошибка")))))*$C$18</f>
        <v>12.5</v>
      </c>
      <c r="AY18" s="58">
        <f>IF('ИД Шатой'!AY13='Методика оценки (Отч.)'!$J$9,'Методика оценки (Отч.)'!$E$9,IF('ИД Шатой'!AY13='Методика оценки (Отч.)'!$J$10,'Методика оценки (Отч.)'!$E$10,IF('ИД Шатой'!AY13='Методика оценки (Отч.)'!$J$11,'Методика оценки (Отч.)'!$E$11,IF('ИД Шатой'!AY13='Методика оценки (Отч.)'!$J$12,'Методика оценки (Отч.)'!$E$12,IF('ИД Шатой'!AY13='Методика оценки (Отч.)'!$J$13,'Методика оценки (Отч.)'!$E$13,"ошибка")))))*$C$18</f>
        <v>18.75</v>
      </c>
      <c r="AZ18" s="58">
        <f>IF('ИД Шатой'!AZ13='Методика оценки (Отч.)'!$J$9,'Методика оценки (Отч.)'!$E$9,IF('ИД Шатой'!AZ13='Методика оценки (Отч.)'!$J$10,'Методика оценки (Отч.)'!$E$10,IF('ИД Шатой'!AZ13='Методика оценки (Отч.)'!$J$11,'Методика оценки (Отч.)'!$E$11,IF('ИД Шатой'!AZ13='Методика оценки (Отч.)'!$J$12,'Методика оценки (Отч.)'!$E$12,IF('ИД Шатой'!AZ13='Методика оценки (Отч.)'!$J$13,'Методика оценки (Отч.)'!$E$13,"ошибка")))))*$C$18</f>
        <v>18.75</v>
      </c>
      <c r="BA18" s="58">
        <f>IF('ИД Шатой'!BA13='Методика оценки (Отч.)'!$J$9,'Методика оценки (Отч.)'!$E$9,IF('ИД Шатой'!BA13='Методика оценки (Отч.)'!$J$10,'Методика оценки (Отч.)'!$E$10,IF('ИД Шатой'!BA13='Методика оценки (Отч.)'!$J$11,'Методика оценки (Отч.)'!$E$11,IF('ИД Шатой'!BA13='Методика оценки (Отч.)'!$J$12,'Методика оценки (Отч.)'!$E$12,IF('ИД Шатой'!BA13='Методика оценки (Отч.)'!$J$13,'Методика оценки (Отч.)'!$E$13,"ошибка")))))*$C$18</f>
        <v>25</v>
      </c>
      <c r="BB18" s="58">
        <f>IF('ИД Шатой'!BB13='Методика оценки (Отч.)'!$J$9,'Методика оценки (Отч.)'!$E$9,IF('ИД Шатой'!BB13='Методика оценки (Отч.)'!$J$10,'Методика оценки (Отч.)'!$E$10,IF('ИД Шатой'!BB13='Методика оценки (Отч.)'!$J$11,'Методика оценки (Отч.)'!$E$11,IF('ИД Шатой'!BB13='Методика оценки (Отч.)'!$J$12,'Методика оценки (Отч.)'!$E$12,IF('ИД Шатой'!BB13='Методика оценки (Отч.)'!$J$13,'Методика оценки (Отч.)'!$E$13,"ошибка")))))*$C$18</f>
        <v>18.75</v>
      </c>
      <c r="BC18" s="58">
        <f>IF('ИД Шатой'!BC13='Методика оценки (Отч.)'!$J$9,'Методика оценки (Отч.)'!$E$9,IF('ИД Шатой'!BC13='Методика оценки (Отч.)'!$J$10,'Методика оценки (Отч.)'!$E$10,IF('ИД Шатой'!BC13='Методика оценки (Отч.)'!$J$11,'Методика оценки (Отч.)'!$E$11,IF('ИД Шатой'!BC13='Методика оценки (Отч.)'!$J$12,'Методика оценки (Отч.)'!$E$12,IF('ИД Шатой'!BC13='Методика оценки (Отч.)'!$J$13,'Методика оценки (Отч.)'!$E$13,"ошибка")))))*$C$18</f>
        <v>25</v>
      </c>
      <c r="BD18" s="58">
        <f>IF('ИД Шатой'!BD13='Методика оценки (Отч.)'!$J$9,'Методика оценки (Отч.)'!$E$9,IF('ИД Шатой'!BD13='Методика оценки (Отч.)'!$J$10,'Методика оценки (Отч.)'!$E$10,IF('ИД Шатой'!BD13='Методика оценки (Отч.)'!$J$11,'Методика оценки (Отч.)'!$E$11,IF('ИД Шатой'!BD13='Методика оценки (Отч.)'!$J$12,'Методика оценки (Отч.)'!$E$12,IF('ИД Шатой'!BD13='Методика оценки (Отч.)'!$J$13,'Методика оценки (Отч.)'!$E$13,"ошибка")))))*$C$18</f>
        <v>25</v>
      </c>
      <c r="BE18" s="58">
        <f>IF('ИД Шатой'!BE13='Методика оценки (Отч.)'!$J$9,'Методика оценки (Отч.)'!$E$9,IF('ИД Шатой'!BE13='Методика оценки (Отч.)'!$J$10,'Методика оценки (Отч.)'!$E$10,IF('ИД Шатой'!BE13='Методика оценки (Отч.)'!$J$11,'Методика оценки (Отч.)'!$E$11,IF('ИД Шатой'!BE13='Методика оценки (Отч.)'!$J$12,'Методика оценки (Отч.)'!$E$12,IF('ИД Шатой'!BE13='Методика оценки (Отч.)'!$J$13,'Методика оценки (Отч.)'!$E$13,"ошибка")))))*$C$18</f>
        <v>18.75</v>
      </c>
      <c r="BF18" s="58">
        <f>IF('ИД Шатой'!BF13='Методика оценки (Отч.)'!$J$9,'Методика оценки (Отч.)'!$E$9,IF('ИД Шатой'!BF13='Методика оценки (Отч.)'!$J$10,'Методика оценки (Отч.)'!$E$10,IF('ИД Шатой'!BF13='Методика оценки (Отч.)'!$J$11,'Методика оценки (Отч.)'!$E$11,IF('ИД Шатой'!BF13='Методика оценки (Отч.)'!$J$12,'Методика оценки (Отч.)'!$E$12,IF('ИД Шатой'!BF13='Методика оценки (Отч.)'!$J$13,'Методика оценки (Отч.)'!$E$13,"ошибка")))))*$C$18</f>
        <v>0</v>
      </c>
      <c r="BG18" s="58">
        <f>IF('ИД Шатой'!BG13='Методика оценки (Отч.)'!$J$9,'Методика оценки (Отч.)'!$E$9,IF('ИД Шатой'!BG13='Методика оценки (Отч.)'!$J$10,'Методика оценки (Отч.)'!$E$10,IF('ИД Шатой'!BG13='Методика оценки (Отч.)'!$J$11,'Методика оценки (Отч.)'!$E$11,IF('ИД Шатой'!BG13='Методика оценки (Отч.)'!$J$12,'Методика оценки (Отч.)'!$E$12,IF('ИД Шатой'!BG13='Методика оценки (Отч.)'!$J$13,'Методика оценки (Отч.)'!$E$13,"ошибка")))))*$C$18</f>
        <v>25</v>
      </c>
      <c r="BH18" s="58">
        <f>IF('ИД Шатой'!BH13='Методика оценки (Отч.)'!$J$9,'Методика оценки (Отч.)'!$E$9,IF('ИД Шатой'!BH13='Методика оценки (Отч.)'!$J$10,'Методика оценки (Отч.)'!$E$10,IF('ИД Шатой'!BH13='Методика оценки (Отч.)'!$J$11,'Методика оценки (Отч.)'!$E$11,IF('ИД Шатой'!BH13='Методика оценки (Отч.)'!$J$12,'Методика оценки (Отч.)'!$E$12,IF('ИД Шатой'!BH13='Методика оценки (Отч.)'!$J$13,'Методика оценки (Отч.)'!$E$13,"ошибка")))))*$C$18</f>
        <v>18.75</v>
      </c>
      <c r="BI18" s="58">
        <f>IF('ИД Шатой'!BI13='Методика оценки (Отч.)'!$J$9,'Методика оценки (Отч.)'!$E$9,IF('ИД Шатой'!BI13='Методика оценки (Отч.)'!$J$10,'Методика оценки (Отч.)'!$E$10,IF('ИД Шатой'!BI13='Методика оценки (Отч.)'!$J$11,'Методика оценки (Отч.)'!$E$11,IF('ИД Шатой'!BI13='Методика оценки (Отч.)'!$J$12,'Методика оценки (Отч.)'!$E$12,IF('ИД Шатой'!BI13='Методика оценки (Отч.)'!$J$13,'Методика оценки (Отч.)'!$E$13,"ошибка")))))*$C$18</f>
        <v>25</v>
      </c>
      <c r="BJ18" s="58">
        <f>IF('ИД Шатой'!BJ13='Методика оценки (Отч.)'!$J$9,'Методика оценки (Отч.)'!$E$9,IF('ИД Шатой'!BJ13='Методика оценки (Отч.)'!$J$10,'Методика оценки (Отч.)'!$E$10,IF('ИД Шатой'!BJ13='Методика оценки (Отч.)'!$J$11,'Методика оценки (Отч.)'!$E$11,IF('ИД Шатой'!BJ13='Методика оценки (Отч.)'!$J$12,'Методика оценки (Отч.)'!$E$12,IF('ИД Шатой'!BJ13='Методика оценки (Отч.)'!$J$13,'Методика оценки (Отч.)'!$E$13,"ошибка")))))*$C$18</f>
        <v>25</v>
      </c>
      <c r="BK18" s="58">
        <f>IF('ИД Шатой'!BK13='Методика оценки (Отч.)'!$J$9,'Методика оценки (Отч.)'!$E$9,IF('ИД Шатой'!BK13='Методика оценки (Отч.)'!$J$10,'Методика оценки (Отч.)'!$E$10,IF('ИД Шатой'!BK13='Методика оценки (Отч.)'!$J$11,'Методика оценки (Отч.)'!$E$11,IF('ИД Шатой'!BK13='Методика оценки (Отч.)'!$J$12,'Методика оценки (Отч.)'!$E$12,IF('ИД Шатой'!BK13='Методика оценки (Отч.)'!$J$13,'Методика оценки (Отч.)'!$E$13,"ошибка")))))*$C$18</f>
        <v>25</v>
      </c>
      <c r="BL18" s="58">
        <f>IF('ИД Шатой'!BL13='Методика оценки (Отч.)'!$J$9,'Методика оценки (Отч.)'!$E$9,IF('ИД Шатой'!BL13='Методика оценки (Отч.)'!$J$10,'Методика оценки (Отч.)'!$E$10,IF('ИД Шатой'!BL13='Методика оценки (Отч.)'!$J$11,'Методика оценки (Отч.)'!$E$11,IF('ИД Шатой'!BL13='Методика оценки (Отч.)'!$J$12,'Методика оценки (Отч.)'!$E$12,IF('ИД Шатой'!BL13='Методика оценки (Отч.)'!$J$13,'Методика оценки (Отч.)'!$E$13,"ошибка")))))*$C$18</f>
        <v>12.5</v>
      </c>
      <c r="BM18" s="58">
        <f>IF('ИД Шатой'!BM13='Методика оценки (Отч.)'!$J$9,'Методика оценки (Отч.)'!$E$9,IF('ИД Шатой'!BM13='Методика оценки (Отч.)'!$J$10,'Методика оценки (Отч.)'!$E$10,IF('ИД Шатой'!BM13='Методика оценки (Отч.)'!$J$11,'Методика оценки (Отч.)'!$E$11,IF('ИД Шатой'!BM13='Методика оценки (Отч.)'!$J$12,'Методика оценки (Отч.)'!$E$12,IF('ИД Шатой'!BM13='Методика оценки (Отч.)'!$J$13,'Методика оценки (Отч.)'!$E$13,"ошибка")))))*$C$18</f>
        <v>25</v>
      </c>
      <c r="BN18" s="58">
        <f>IF('ИД Шатой'!BN13='Методика оценки (Отч.)'!$J$9,'Методика оценки (Отч.)'!$E$9,IF('ИД Шатой'!BN13='Методика оценки (Отч.)'!$J$10,'Методика оценки (Отч.)'!$E$10,IF('ИД Шатой'!BN13='Методика оценки (Отч.)'!$J$11,'Методика оценки (Отч.)'!$E$11,IF('ИД Шатой'!BN13='Методика оценки (Отч.)'!$J$12,'Методика оценки (Отч.)'!$E$12,IF('ИД Шатой'!BN13='Методика оценки (Отч.)'!$J$13,'Методика оценки (Отч.)'!$E$13,"ошибка")))))*$C$18</f>
        <v>25</v>
      </c>
      <c r="BO18" s="58">
        <f>IF('ИД Шатой'!BO13='Методика оценки (Отч.)'!$J$9,'Методика оценки (Отч.)'!$E$9,IF('ИД Шатой'!BO13='Методика оценки (Отч.)'!$J$10,'Методика оценки (Отч.)'!$E$10,IF('ИД Шатой'!BO13='Методика оценки (Отч.)'!$J$11,'Методика оценки (Отч.)'!$E$11,IF('ИД Шатой'!BO13='Методика оценки (Отч.)'!$J$12,'Методика оценки (Отч.)'!$E$12,IF('ИД Шатой'!BO13='Методика оценки (Отч.)'!$J$13,'Методика оценки (Отч.)'!$E$13,"ошибка")))))*$C$18</f>
        <v>25</v>
      </c>
      <c r="BP18" s="58">
        <f>IF('ИД Шатой'!BP13='Методика оценки (Отч.)'!$J$9,'Методика оценки (Отч.)'!$E$9,IF('ИД Шатой'!BP13='Методика оценки (Отч.)'!$J$10,'Методика оценки (Отч.)'!$E$10,IF('ИД Шатой'!BP13='Методика оценки (Отч.)'!$J$11,'Методика оценки (Отч.)'!$E$11,IF('ИД Шатой'!BP13='Методика оценки (Отч.)'!$J$12,'Методика оценки (Отч.)'!$E$12,IF('ИД Шатой'!BP13='Методика оценки (Отч.)'!$J$13,'Методика оценки (Отч.)'!$E$13,"ошибка")))))*$C$18</f>
        <v>18.75</v>
      </c>
    </row>
    <row r="19" spans="1:68" x14ac:dyDescent="0.25">
      <c r="A19" s="77" t="str">
        <f>'Методика оценки (Отч.)'!A59</f>
        <v>N2.1.2</v>
      </c>
      <c r="B19" s="77" t="str">
        <f>'Методика оценки (Отч.)'!C59</f>
        <v>Обеспечение здоровья и предотвращение травматизма детей</v>
      </c>
      <c r="C19" s="121">
        <f>'Методика оценки (Отч.)'!D59</f>
        <v>0.25</v>
      </c>
      <c r="D19" s="58">
        <f>IF('ИД Шатой'!D14='Методика оценки (Отч.)'!$J$9,'Методика оценки (Отч.)'!$E$9,IF('ИД Шатой'!D14='Методика оценки (Отч.)'!$J$10,'Методика оценки (Отч.)'!$E$10,IF('ИД Шатой'!D14='Методика оценки (Отч.)'!$J$11,'Методика оценки (Отч.)'!$E$11,IF('ИД Шатой'!D14='Методика оценки (Отч.)'!$J$12,'Методика оценки (Отч.)'!$E$12,IF('ИД Шатой'!D14='Методика оценки (Отч.)'!$J$13,'Методика оценки (Отч.)'!$E$13,"ошибка")))))*$C$19</f>
        <v>25</v>
      </c>
      <c r="E19" s="58">
        <f>IF('ИД Шатой'!E14='Методика оценки (Отч.)'!$J$9,'Методика оценки (Отч.)'!$E$9,IF('ИД Шатой'!E14='Методика оценки (Отч.)'!$J$10,'Методика оценки (Отч.)'!$E$10,IF('ИД Шатой'!E14='Методика оценки (Отч.)'!$J$11,'Методика оценки (Отч.)'!$E$11,IF('ИД Шатой'!E14='Методика оценки (Отч.)'!$J$12,'Методика оценки (Отч.)'!$E$12,IF('ИД Шатой'!E14='Методика оценки (Отч.)'!$J$13,'Методика оценки (Отч.)'!$E$13,"ошибка")))))*$C$19</f>
        <v>25</v>
      </c>
      <c r="F19" s="58">
        <f>IF('ИД Шатой'!F14='Методика оценки (Отч.)'!$J$9,'Методика оценки (Отч.)'!$E$9,IF('ИД Шатой'!F14='Методика оценки (Отч.)'!$J$10,'Методика оценки (Отч.)'!$E$10,IF('ИД Шатой'!F14='Методика оценки (Отч.)'!$J$11,'Методика оценки (Отч.)'!$E$11,IF('ИД Шатой'!F14='Методика оценки (Отч.)'!$J$12,'Методика оценки (Отч.)'!$E$12,IF('ИД Шатой'!F14='Методика оценки (Отч.)'!$J$13,'Методика оценки (Отч.)'!$E$13,"ошибка")))))*$C$19</f>
        <v>12.5</v>
      </c>
      <c r="G19" s="58">
        <f>IF('ИД Шатой'!G14='Методика оценки (Отч.)'!$J$9,'Методика оценки (Отч.)'!$E$9,IF('ИД Шатой'!G14='Методика оценки (Отч.)'!$J$10,'Методика оценки (Отч.)'!$E$10,IF('ИД Шатой'!G14='Методика оценки (Отч.)'!$J$11,'Методика оценки (Отч.)'!$E$11,IF('ИД Шатой'!G14='Методика оценки (Отч.)'!$J$12,'Методика оценки (Отч.)'!$E$12,IF('ИД Шатой'!G14='Методика оценки (Отч.)'!$J$13,'Методика оценки (Отч.)'!$E$13,"ошибка")))))*$C$19</f>
        <v>25</v>
      </c>
      <c r="H19" s="58">
        <f>IF('ИД Шатой'!H14='Методика оценки (Отч.)'!$J$9,'Методика оценки (Отч.)'!$E$9,IF('ИД Шатой'!H14='Методика оценки (Отч.)'!$J$10,'Методика оценки (Отч.)'!$E$10,IF('ИД Шатой'!H14='Методика оценки (Отч.)'!$J$11,'Методика оценки (Отч.)'!$E$11,IF('ИД Шатой'!H14='Методика оценки (Отч.)'!$J$12,'Методика оценки (Отч.)'!$E$12,IF('ИД Шатой'!H14='Методика оценки (Отч.)'!$J$13,'Методика оценки (Отч.)'!$E$13,"ошибка")))))*$C$19</f>
        <v>12.5</v>
      </c>
      <c r="I19" s="58">
        <f>IF('ИД Шатой'!I14='Методика оценки (Отч.)'!$J$9,'Методика оценки (Отч.)'!$E$9,IF('ИД Шатой'!I14='Методика оценки (Отч.)'!$J$10,'Методика оценки (Отч.)'!$E$10,IF('ИД Шатой'!I14='Методика оценки (Отч.)'!$J$11,'Методика оценки (Отч.)'!$E$11,IF('ИД Шатой'!I14='Методика оценки (Отч.)'!$J$12,'Методика оценки (Отч.)'!$E$12,IF('ИД Шатой'!I14='Методика оценки (Отч.)'!$J$13,'Методика оценки (Отч.)'!$E$13,"ошибка")))))*$C$19</f>
        <v>18.75</v>
      </c>
      <c r="J19" s="58">
        <f>IF('ИД Шатой'!J14='Методика оценки (Отч.)'!$J$9,'Методика оценки (Отч.)'!$E$9,IF('ИД Шатой'!J14='Методика оценки (Отч.)'!$J$10,'Методика оценки (Отч.)'!$E$10,IF('ИД Шатой'!J14='Методика оценки (Отч.)'!$J$11,'Методика оценки (Отч.)'!$E$11,IF('ИД Шатой'!J14='Методика оценки (Отч.)'!$J$12,'Методика оценки (Отч.)'!$E$12,IF('ИД Шатой'!J14='Методика оценки (Отч.)'!$J$13,'Методика оценки (Отч.)'!$E$13,"ошибка")))))*$C$19</f>
        <v>25</v>
      </c>
      <c r="K19" s="58">
        <f>IF('ИД Шатой'!K14='Методика оценки (Отч.)'!$J$9,'Методика оценки (Отч.)'!$E$9,IF('ИД Шатой'!K14='Методика оценки (Отч.)'!$J$10,'Методика оценки (Отч.)'!$E$10,IF('ИД Шатой'!K14='Методика оценки (Отч.)'!$J$11,'Методика оценки (Отч.)'!$E$11,IF('ИД Шатой'!K14='Методика оценки (Отч.)'!$J$12,'Методика оценки (Отч.)'!$E$12,IF('ИД Шатой'!K14='Методика оценки (Отч.)'!$J$13,'Методика оценки (Отч.)'!$E$13,"ошибка")))))*$C$19</f>
        <v>25</v>
      </c>
      <c r="L19" s="58">
        <f>IF('ИД Шатой'!L14='Методика оценки (Отч.)'!$J$9,'Методика оценки (Отч.)'!$E$9,IF('ИД Шатой'!L14='Методика оценки (Отч.)'!$J$10,'Методика оценки (Отч.)'!$E$10,IF('ИД Шатой'!L14='Методика оценки (Отч.)'!$J$11,'Методика оценки (Отч.)'!$E$11,IF('ИД Шатой'!L14='Методика оценки (Отч.)'!$J$12,'Методика оценки (Отч.)'!$E$12,IF('ИД Шатой'!L14='Методика оценки (Отч.)'!$J$13,'Методика оценки (Отч.)'!$E$13,"ошибка")))))*$C$19</f>
        <v>25</v>
      </c>
      <c r="M19" s="58">
        <f>IF('ИД Шатой'!M14='Методика оценки (Отч.)'!$J$9,'Методика оценки (Отч.)'!$E$9,IF('ИД Шатой'!M14='Методика оценки (Отч.)'!$J$10,'Методика оценки (Отч.)'!$E$10,IF('ИД Шатой'!M14='Методика оценки (Отч.)'!$J$11,'Методика оценки (Отч.)'!$E$11,IF('ИД Шатой'!M14='Методика оценки (Отч.)'!$J$12,'Методика оценки (Отч.)'!$E$12,IF('ИД Шатой'!M14='Методика оценки (Отч.)'!$J$13,'Методика оценки (Отч.)'!$E$13,"ошибка")))))*$C$19</f>
        <v>25</v>
      </c>
      <c r="N19" s="58">
        <f>IF('ИД Шатой'!N14='Методика оценки (Отч.)'!$J$9,'Методика оценки (Отч.)'!$E$9,IF('ИД Шатой'!N14='Методика оценки (Отч.)'!$J$10,'Методика оценки (Отч.)'!$E$10,IF('ИД Шатой'!N14='Методика оценки (Отч.)'!$J$11,'Методика оценки (Отч.)'!$E$11,IF('ИД Шатой'!N14='Методика оценки (Отч.)'!$J$12,'Методика оценки (Отч.)'!$E$12,IF('ИД Шатой'!N14='Методика оценки (Отч.)'!$J$13,'Методика оценки (Отч.)'!$E$13,"ошибка")))))*$C$19</f>
        <v>25</v>
      </c>
      <c r="O19" s="58">
        <f>IF('ИД Шатой'!O14='Методика оценки (Отч.)'!$J$9,'Методика оценки (Отч.)'!$E$9,IF('ИД Шатой'!O14='Методика оценки (Отч.)'!$J$10,'Методика оценки (Отч.)'!$E$10,IF('ИД Шатой'!O14='Методика оценки (Отч.)'!$J$11,'Методика оценки (Отч.)'!$E$11,IF('ИД Шатой'!O14='Методика оценки (Отч.)'!$J$12,'Методика оценки (Отч.)'!$E$12,IF('ИД Шатой'!O14='Методика оценки (Отч.)'!$J$13,'Методика оценки (Отч.)'!$E$13,"ошибка")))))*$C$19</f>
        <v>18.75</v>
      </c>
      <c r="P19" s="58">
        <f>IF('ИД Шатой'!P14='Методика оценки (Отч.)'!$J$9,'Методика оценки (Отч.)'!$E$9,IF('ИД Шатой'!P14='Методика оценки (Отч.)'!$J$10,'Методика оценки (Отч.)'!$E$10,IF('ИД Шатой'!P14='Методика оценки (Отч.)'!$J$11,'Методика оценки (Отч.)'!$E$11,IF('ИД Шатой'!P14='Методика оценки (Отч.)'!$J$12,'Методика оценки (Отч.)'!$E$12,IF('ИД Шатой'!P14='Методика оценки (Отч.)'!$J$13,'Методика оценки (Отч.)'!$E$13,"ошибка")))))*$C$19</f>
        <v>25</v>
      </c>
      <c r="Q19" s="58">
        <f>IF('ИД Шатой'!Q14='Методика оценки (Отч.)'!$J$9,'Методика оценки (Отч.)'!$E$9,IF('ИД Шатой'!Q14='Методика оценки (Отч.)'!$J$10,'Методика оценки (Отч.)'!$E$10,IF('ИД Шатой'!Q14='Методика оценки (Отч.)'!$J$11,'Методика оценки (Отч.)'!$E$11,IF('ИД Шатой'!Q14='Методика оценки (Отч.)'!$J$12,'Методика оценки (Отч.)'!$E$12,IF('ИД Шатой'!Q14='Методика оценки (Отч.)'!$J$13,'Методика оценки (Отч.)'!$E$13,"ошибка")))))*$C$19</f>
        <v>25</v>
      </c>
      <c r="R19" s="58">
        <f>IF('ИД Шатой'!R14='Методика оценки (Отч.)'!$J$9,'Методика оценки (Отч.)'!$E$9,IF('ИД Шатой'!R14='Методика оценки (Отч.)'!$J$10,'Методика оценки (Отч.)'!$E$10,IF('ИД Шатой'!R14='Методика оценки (Отч.)'!$J$11,'Методика оценки (Отч.)'!$E$11,IF('ИД Шатой'!R14='Методика оценки (Отч.)'!$J$12,'Методика оценки (Отч.)'!$E$12,IF('ИД Шатой'!R14='Методика оценки (Отч.)'!$J$13,'Методика оценки (Отч.)'!$E$13,"ошибка")))))*$C$19</f>
        <v>12.5</v>
      </c>
      <c r="S19" s="58">
        <f>IF('ИД Шатой'!S14='Методика оценки (Отч.)'!$J$9,'Методика оценки (Отч.)'!$E$9,IF('ИД Шатой'!S14='Методика оценки (Отч.)'!$J$10,'Методика оценки (Отч.)'!$E$10,IF('ИД Шатой'!S14='Методика оценки (Отч.)'!$J$11,'Методика оценки (Отч.)'!$E$11,IF('ИД Шатой'!S14='Методика оценки (Отч.)'!$J$12,'Методика оценки (Отч.)'!$E$12,IF('ИД Шатой'!S14='Методика оценки (Отч.)'!$J$13,'Методика оценки (Отч.)'!$E$13,"ошибка")))))*$C$19</f>
        <v>12.5</v>
      </c>
      <c r="T19" s="58">
        <f>IF('ИД Шатой'!T14='Методика оценки (Отч.)'!$J$9,'Методика оценки (Отч.)'!$E$9,IF('ИД Шатой'!T14='Методика оценки (Отч.)'!$J$10,'Методика оценки (Отч.)'!$E$10,IF('ИД Шатой'!T14='Методика оценки (Отч.)'!$J$11,'Методика оценки (Отч.)'!$E$11,IF('ИД Шатой'!T14='Методика оценки (Отч.)'!$J$12,'Методика оценки (Отч.)'!$E$12,IF('ИД Шатой'!T14='Методика оценки (Отч.)'!$J$13,'Методика оценки (Отч.)'!$E$13,"ошибка")))))*$C$19</f>
        <v>18.75</v>
      </c>
      <c r="U19" s="58">
        <f>IF('ИД Шатой'!U14='Методика оценки (Отч.)'!$J$9,'Методика оценки (Отч.)'!$E$9,IF('ИД Шатой'!U14='Методика оценки (Отч.)'!$J$10,'Методика оценки (Отч.)'!$E$10,IF('ИД Шатой'!U14='Методика оценки (Отч.)'!$J$11,'Методика оценки (Отч.)'!$E$11,IF('ИД Шатой'!U14='Методика оценки (Отч.)'!$J$12,'Методика оценки (Отч.)'!$E$12,IF('ИД Шатой'!U14='Методика оценки (Отч.)'!$J$13,'Методика оценки (Отч.)'!$E$13,"ошибка")))))*$C$19</f>
        <v>18.75</v>
      </c>
      <c r="V19" s="58">
        <f>IF('ИД Шатой'!V14='Методика оценки (Отч.)'!$J$9,'Методика оценки (Отч.)'!$E$9,IF('ИД Шатой'!V14='Методика оценки (Отч.)'!$J$10,'Методика оценки (Отч.)'!$E$10,IF('ИД Шатой'!V14='Методика оценки (Отч.)'!$J$11,'Методика оценки (Отч.)'!$E$11,IF('ИД Шатой'!V14='Методика оценки (Отч.)'!$J$12,'Методика оценки (Отч.)'!$E$12,IF('ИД Шатой'!V14='Методика оценки (Отч.)'!$J$13,'Методика оценки (Отч.)'!$E$13,"ошибка")))))*$C$19</f>
        <v>25</v>
      </c>
      <c r="W19" s="58">
        <f>IF('ИД Шатой'!W14='Методика оценки (Отч.)'!$J$9,'Методика оценки (Отч.)'!$E$9,IF('ИД Шатой'!W14='Методика оценки (Отч.)'!$J$10,'Методика оценки (Отч.)'!$E$10,IF('ИД Шатой'!W14='Методика оценки (Отч.)'!$J$11,'Методика оценки (Отч.)'!$E$11,IF('ИД Шатой'!W14='Методика оценки (Отч.)'!$J$12,'Методика оценки (Отч.)'!$E$12,IF('ИД Шатой'!W14='Методика оценки (Отч.)'!$J$13,'Методика оценки (Отч.)'!$E$13,"ошибка")))))*$C$19</f>
        <v>25</v>
      </c>
      <c r="X19" s="58">
        <f>IF('ИД Шатой'!X14='Методика оценки (Отч.)'!$J$9,'Методика оценки (Отч.)'!$E$9,IF('ИД Шатой'!X14='Методика оценки (Отч.)'!$J$10,'Методика оценки (Отч.)'!$E$10,IF('ИД Шатой'!X14='Методика оценки (Отч.)'!$J$11,'Методика оценки (Отч.)'!$E$11,IF('ИД Шатой'!X14='Методика оценки (Отч.)'!$J$12,'Методика оценки (Отч.)'!$E$12,IF('ИД Шатой'!X14='Методика оценки (Отч.)'!$J$13,'Методика оценки (Отч.)'!$E$13,"ошибка")))))*$C$19</f>
        <v>25</v>
      </c>
      <c r="Y19" s="58">
        <f>IF('ИД Шатой'!Y14='Методика оценки (Отч.)'!$J$9,'Методика оценки (Отч.)'!$E$9,IF('ИД Шатой'!Y14='Методика оценки (Отч.)'!$J$10,'Методика оценки (Отч.)'!$E$10,IF('ИД Шатой'!Y14='Методика оценки (Отч.)'!$J$11,'Методика оценки (Отч.)'!$E$11,IF('ИД Шатой'!Y14='Методика оценки (Отч.)'!$J$12,'Методика оценки (Отч.)'!$E$12,IF('ИД Шатой'!Y14='Методика оценки (Отч.)'!$J$13,'Методика оценки (Отч.)'!$E$13,"ошибка")))))*$C$19</f>
        <v>18.75</v>
      </c>
      <c r="Z19" s="58">
        <f>IF('ИД Шатой'!Z14='Методика оценки (Отч.)'!$J$9,'Методика оценки (Отч.)'!$E$9,IF('ИД Шатой'!Z14='Методика оценки (Отч.)'!$J$10,'Методика оценки (Отч.)'!$E$10,IF('ИД Шатой'!Z14='Методика оценки (Отч.)'!$J$11,'Методика оценки (Отч.)'!$E$11,IF('ИД Шатой'!Z14='Методика оценки (Отч.)'!$J$12,'Методика оценки (Отч.)'!$E$12,IF('ИД Шатой'!Z14='Методика оценки (Отч.)'!$J$13,'Методика оценки (Отч.)'!$E$13,"ошибка")))))*$C$19</f>
        <v>18.75</v>
      </c>
      <c r="AA19" s="58">
        <f>IF('ИД Шатой'!AA14='Методика оценки (Отч.)'!$J$9,'Методика оценки (Отч.)'!$E$9,IF('ИД Шатой'!AA14='Методика оценки (Отч.)'!$J$10,'Методика оценки (Отч.)'!$E$10,IF('ИД Шатой'!AA14='Методика оценки (Отч.)'!$J$11,'Методика оценки (Отч.)'!$E$11,IF('ИД Шатой'!AA14='Методика оценки (Отч.)'!$J$12,'Методика оценки (Отч.)'!$E$12,IF('ИД Шатой'!AA14='Методика оценки (Отч.)'!$J$13,'Методика оценки (Отч.)'!$E$13,"ошибка")))))*$C$19</f>
        <v>18.75</v>
      </c>
      <c r="AB19" s="58">
        <f>IF('ИД Шатой'!AB14='Методика оценки (Отч.)'!$J$9,'Методика оценки (Отч.)'!$E$9,IF('ИД Шатой'!AB14='Методика оценки (Отч.)'!$J$10,'Методика оценки (Отч.)'!$E$10,IF('ИД Шатой'!AB14='Методика оценки (Отч.)'!$J$11,'Методика оценки (Отч.)'!$E$11,IF('ИД Шатой'!AB14='Методика оценки (Отч.)'!$J$12,'Методика оценки (Отч.)'!$E$12,IF('ИД Шатой'!AB14='Методика оценки (Отч.)'!$J$13,'Методика оценки (Отч.)'!$E$13,"ошибка")))))*$C$19</f>
        <v>18.75</v>
      </c>
      <c r="AC19" s="58">
        <f>IF('ИД Шатой'!AC14='Методика оценки (Отч.)'!$J$9,'Методика оценки (Отч.)'!$E$9,IF('ИД Шатой'!AC14='Методика оценки (Отч.)'!$J$10,'Методика оценки (Отч.)'!$E$10,IF('ИД Шатой'!AC14='Методика оценки (Отч.)'!$J$11,'Методика оценки (Отч.)'!$E$11,IF('ИД Шатой'!AC14='Методика оценки (Отч.)'!$J$12,'Методика оценки (Отч.)'!$E$12,IF('ИД Шатой'!AC14='Методика оценки (Отч.)'!$J$13,'Методика оценки (Отч.)'!$E$13,"ошибка")))))*$C$19</f>
        <v>25</v>
      </c>
      <c r="AD19" s="58">
        <f>IF('ИД Шатой'!AD14='Методика оценки (Отч.)'!$J$9,'Методика оценки (Отч.)'!$E$9,IF('ИД Шатой'!AD14='Методика оценки (Отч.)'!$J$10,'Методика оценки (Отч.)'!$E$10,IF('ИД Шатой'!AD14='Методика оценки (Отч.)'!$J$11,'Методика оценки (Отч.)'!$E$11,IF('ИД Шатой'!AD14='Методика оценки (Отч.)'!$J$12,'Методика оценки (Отч.)'!$E$12,IF('ИД Шатой'!AD14='Методика оценки (Отч.)'!$J$13,'Методика оценки (Отч.)'!$E$13,"ошибка")))))*$C$19</f>
        <v>25</v>
      </c>
      <c r="AE19" s="58">
        <f>IF('ИД Шатой'!AE14='Методика оценки (Отч.)'!$J$9,'Методика оценки (Отч.)'!$E$9,IF('ИД Шатой'!AE14='Методика оценки (Отч.)'!$J$10,'Методика оценки (Отч.)'!$E$10,IF('ИД Шатой'!AE14='Методика оценки (Отч.)'!$J$11,'Методика оценки (Отч.)'!$E$11,IF('ИД Шатой'!AE14='Методика оценки (Отч.)'!$J$12,'Методика оценки (Отч.)'!$E$12,IF('ИД Шатой'!AE14='Методика оценки (Отч.)'!$J$13,'Методика оценки (Отч.)'!$E$13,"ошибка")))))*$C$19</f>
        <v>25</v>
      </c>
      <c r="AF19" s="58">
        <f>IF('ИД Шатой'!AF14='Методика оценки (Отч.)'!$J$9,'Методика оценки (Отч.)'!$E$9,IF('ИД Шатой'!AF14='Методика оценки (Отч.)'!$J$10,'Методика оценки (Отч.)'!$E$10,IF('ИД Шатой'!AF14='Методика оценки (Отч.)'!$J$11,'Методика оценки (Отч.)'!$E$11,IF('ИД Шатой'!AF14='Методика оценки (Отч.)'!$J$12,'Методика оценки (Отч.)'!$E$12,IF('ИД Шатой'!AF14='Методика оценки (Отч.)'!$J$13,'Методика оценки (Отч.)'!$E$13,"ошибка")))))*$C$19</f>
        <v>18.75</v>
      </c>
      <c r="AG19" s="58">
        <f>IF('ИД Шатой'!AG14='Методика оценки (Отч.)'!$J$9,'Методика оценки (Отч.)'!$E$9,IF('ИД Шатой'!AG14='Методика оценки (Отч.)'!$J$10,'Методика оценки (Отч.)'!$E$10,IF('ИД Шатой'!AG14='Методика оценки (Отч.)'!$J$11,'Методика оценки (Отч.)'!$E$11,IF('ИД Шатой'!AG14='Методика оценки (Отч.)'!$J$12,'Методика оценки (Отч.)'!$E$12,IF('ИД Шатой'!AG14='Методика оценки (Отч.)'!$J$13,'Методика оценки (Отч.)'!$E$13,"ошибка")))))*$C$19</f>
        <v>18.75</v>
      </c>
      <c r="AH19" s="58">
        <f>IF('ИД Шатой'!AH14='Методика оценки (Отч.)'!$J$9,'Методика оценки (Отч.)'!$E$9,IF('ИД Шатой'!AH14='Методика оценки (Отч.)'!$J$10,'Методика оценки (Отч.)'!$E$10,IF('ИД Шатой'!AH14='Методика оценки (Отч.)'!$J$11,'Методика оценки (Отч.)'!$E$11,IF('ИД Шатой'!AH14='Методика оценки (Отч.)'!$J$12,'Методика оценки (Отч.)'!$E$12,IF('ИД Шатой'!AH14='Методика оценки (Отч.)'!$J$13,'Методика оценки (Отч.)'!$E$13,"ошибка")))))*$C$19</f>
        <v>12.5</v>
      </c>
      <c r="AI19" s="58">
        <f>IF('ИД Шатой'!AI14='Методика оценки (Отч.)'!$J$9,'Методика оценки (Отч.)'!$E$9,IF('ИД Шатой'!AI14='Методика оценки (Отч.)'!$J$10,'Методика оценки (Отч.)'!$E$10,IF('ИД Шатой'!AI14='Методика оценки (Отч.)'!$J$11,'Методика оценки (Отч.)'!$E$11,IF('ИД Шатой'!AI14='Методика оценки (Отч.)'!$J$12,'Методика оценки (Отч.)'!$E$12,IF('ИД Шатой'!AI14='Методика оценки (Отч.)'!$J$13,'Методика оценки (Отч.)'!$E$13,"ошибка")))))*$C$19</f>
        <v>18.75</v>
      </c>
      <c r="AJ19" s="58">
        <f>IF('ИД Шатой'!AJ14='Методика оценки (Отч.)'!$J$9,'Методика оценки (Отч.)'!$E$9,IF('ИД Шатой'!AJ14='Методика оценки (Отч.)'!$J$10,'Методика оценки (Отч.)'!$E$10,IF('ИД Шатой'!AJ14='Методика оценки (Отч.)'!$J$11,'Методика оценки (Отч.)'!$E$11,IF('ИД Шатой'!AJ14='Методика оценки (Отч.)'!$J$12,'Методика оценки (Отч.)'!$E$12,IF('ИД Шатой'!AJ14='Методика оценки (Отч.)'!$J$13,'Методика оценки (Отч.)'!$E$13,"ошибка")))))*$C$19</f>
        <v>25</v>
      </c>
      <c r="AK19" s="58">
        <f>IF('ИД Шатой'!AK14='Методика оценки (Отч.)'!$J$9,'Методика оценки (Отч.)'!$E$9,IF('ИД Шатой'!AK14='Методика оценки (Отч.)'!$J$10,'Методика оценки (Отч.)'!$E$10,IF('ИД Шатой'!AK14='Методика оценки (Отч.)'!$J$11,'Методика оценки (Отч.)'!$E$11,IF('ИД Шатой'!AK14='Методика оценки (Отч.)'!$J$12,'Методика оценки (Отч.)'!$E$12,IF('ИД Шатой'!AK14='Методика оценки (Отч.)'!$J$13,'Методика оценки (Отч.)'!$E$13,"ошибка")))))*$C$19</f>
        <v>0</v>
      </c>
      <c r="AL19" s="58">
        <f>IF('ИД Шатой'!AL14='Методика оценки (Отч.)'!$J$9,'Методика оценки (Отч.)'!$E$9,IF('ИД Шатой'!AL14='Методика оценки (Отч.)'!$J$10,'Методика оценки (Отч.)'!$E$10,IF('ИД Шатой'!AL14='Методика оценки (Отч.)'!$J$11,'Методика оценки (Отч.)'!$E$11,IF('ИД Шатой'!AL14='Методика оценки (Отч.)'!$J$12,'Методика оценки (Отч.)'!$E$12,IF('ИД Шатой'!AL14='Методика оценки (Отч.)'!$J$13,'Методика оценки (Отч.)'!$E$13,"ошибка")))))*$C$19</f>
        <v>18.75</v>
      </c>
      <c r="AM19" s="58">
        <f>IF('ИД Шатой'!AM14='Методика оценки (Отч.)'!$J$9,'Методика оценки (Отч.)'!$E$9,IF('ИД Шатой'!AM14='Методика оценки (Отч.)'!$J$10,'Методика оценки (Отч.)'!$E$10,IF('ИД Шатой'!AM14='Методика оценки (Отч.)'!$J$11,'Методика оценки (Отч.)'!$E$11,IF('ИД Шатой'!AM14='Методика оценки (Отч.)'!$J$12,'Методика оценки (Отч.)'!$E$12,IF('ИД Шатой'!AM14='Методика оценки (Отч.)'!$J$13,'Методика оценки (Отч.)'!$E$13,"ошибка")))))*$C$19</f>
        <v>12.5</v>
      </c>
      <c r="AN19" s="58">
        <f>IF('ИД Шатой'!AN14='Методика оценки (Отч.)'!$J$9,'Методика оценки (Отч.)'!$E$9,IF('ИД Шатой'!AN14='Методика оценки (Отч.)'!$J$10,'Методика оценки (Отч.)'!$E$10,IF('ИД Шатой'!AN14='Методика оценки (Отч.)'!$J$11,'Методика оценки (Отч.)'!$E$11,IF('ИД Шатой'!AN14='Методика оценки (Отч.)'!$J$12,'Методика оценки (Отч.)'!$E$12,IF('ИД Шатой'!AN14='Методика оценки (Отч.)'!$J$13,'Методика оценки (Отч.)'!$E$13,"ошибка")))))*$C$19</f>
        <v>25</v>
      </c>
      <c r="AO19" s="58">
        <f>IF('ИД Шатой'!AO14='Методика оценки (Отч.)'!$J$9,'Методика оценки (Отч.)'!$E$9,IF('ИД Шатой'!AO14='Методика оценки (Отч.)'!$J$10,'Методика оценки (Отч.)'!$E$10,IF('ИД Шатой'!AO14='Методика оценки (Отч.)'!$J$11,'Методика оценки (Отч.)'!$E$11,IF('ИД Шатой'!AO14='Методика оценки (Отч.)'!$J$12,'Методика оценки (Отч.)'!$E$12,IF('ИД Шатой'!AO14='Методика оценки (Отч.)'!$J$13,'Методика оценки (Отч.)'!$E$13,"ошибка")))))*$C$19</f>
        <v>25</v>
      </c>
      <c r="AP19" s="58">
        <f>IF('ИД Шатой'!AP14='Методика оценки (Отч.)'!$J$9,'Методика оценки (Отч.)'!$E$9,IF('ИД Шатой'!AP14='Методика оценки (Отч.)'!$J$10,'Методика оценки (Отч.)'!$E$10,IF('ИД Шатой'!AP14='Методика оценки (Отч.)'!$J$11,'Методика оценки (Отч.)'!$E$11,IF('ИД Шатой'!AP14='Методика оценки (Отч.)'!$J$12,'Методика оценки (Отч.)'!$E$12,IF('ИД Шатой'!AP14='Методика оценки (Отч.)'!$J$13,'Методика оценки (Отч.)'!$E$13,"ошибка")))))*$C$19</f>
        <v>18.75</v>
      </c>
      <c r="AQ19" s="58">
        <f>IF('ИД Шатой'!AQ14='Методика оценки (Отч.)'!$J$9,'Методика оценки (Отч.)'!$E$9,IF('ИД Шатой'!AQ14='Методика оценки (Отч.)'!$J$10,'Методика оценки (Отч.)'!$E$10,IF('ИД Шатой'!AQ14='Методика оценки (Отч.)'!$J$11,'Методика оценки (Отч.)'!$E$11,IF('ИД Шатой'!AQ14='Методика оценки (Отч.)'!$J$12,'Методика оценки (Отч.)'!$E$12,IF('ИД Шатой'!AQ14='Методика оценки (Отч.)'!$J$13,'Методика оценки (Отч.)'!$E$13,"ошибка")))))*$C$19</f>
        <v>25</v>
      </c>
      <c r="AR19" s="58">
        <f>IF('ИД Шатой'!AR14='Методика оценки (Отч.)'!$J$9,'Методика оценки (Отч.)'!$E$9,IF('ИД Шатой'!AR14='Методика оценки (Отч.)'!$J$10,'Методика оценки (Отч.)'!$E$10,IF('ИД Шатой'!AR14='Методика оценки (Отч.)'!$J$11,'Методика оценки (Отч.)'!$E$11,IF('ИД Шатой'!AR14='Методика оценки (Отч.)'!$J$12,'Методика оценки (Отч.)'!$E$12,IF('ИД Шатой'!AR14='Методика оценки (Отч.)'!$J$13,'Методика оценки (Отч.)'!$E$13,"ошибка")))))*$C$19</f>
        <v>12.5</v>
      </c>
      <c r="AS19" s="58">
        <f>IF('ИД Шатой'!AS14='Методика оценки (Отч.)'!$J$9,'Методика оценки (Отч.)'!$E$9,IF('ИД Шатой'!AS14='Методика оценки (Отч.)'!$J$10,'Методика оценки (Отч.)'!$E$10,IF('ИД Шатой'!AS14='Методика оценки (Отч.)'!$J$11,'Методика оценки (Отч.)'!$E$11,IF('ИД Шатой'!AS14='Методика оценки (Отч.)'!$J$12,'Методика оценки (Отч.)'!$E$12,IF('ИД Шатой'!AS14='Методика оценки (Отч.)'!$J$13,'Методика оценки (Отч.)'!$E$13,"ошибка")))))*$C$19</f>
        <v>25</v>
      </c>
      <c r="AT19" s="58">
        <f>IF('ИД Шатой'!AT14='Методика оценки (Отч.)'!$J$9,'Методика оценки (Отч.)'!$E$9,IF('ИД Шатой'!AT14='Методика оценки (Отч.)'!$J$10,'Методика оценки (Отч.)'!$E$10,IF('ИД Шатой'!AT14='Методика оценки (Отч.)'!$J$11,'Методика оценки (Отч.)'!$E$11,IF('ИД Шатой'!AT14='Методика оценки (Отч.)'!$J$12,'Методика оценки (Отч.)'!$E$12,IF('ИД Шатой'!AT14='Методика оценки (Отч.)'!$J$13,'Методика оценки (Отч.)'!$E$13,"ошибка")))))*$C$19</f>
        <v>18.75</v>
      </c>
      <c r="AU19" s="58">
        <f>IF('ИД Шатой'!AU14='Методика оценки (Отч.)'!$J$9,'Методика оценки (Отч.)'!$E$9,IF('ИД Шатой'!AU14='Методика оценки (Отч.)'!$J$10,'Методика оценки (Отч.)'!$E$10,IF('ИД Шатой'!AU14='Методика оценки (Отч.)'!$J$11,'Методика оценки (Отч.)'!$E$11,IF('ИД Шатой'!AU14='Методика оценки (Отч.)'!$J$12,'Методика оценки (Отч.)'!$E$12,IF('ИД Шатой'!AU14='Методика оценки (Отч.)'!$J$13,'Методика оценки (Отч.)'!$E$13,"ошибка")))))*$C$19</f>
        <v>25</v>
      </c>
      <c r="AV19" s="58">
        <f>IF('ИД Шатой'!AV14='Методика оценки (Отч.)'!$J$9,'Методика оценки (Отч.)'!$E$9,IF('ИД Шатой'!AV14='Методика оценки (Отч.)'!$J$10,'Методика оценки (Отч.)'!$E$10,IF('ИД Шатой'!AV14='Методика оценки (Отч.)'!$J$11,'Методика оценки (Отч.)'!$E$11,IF('ИД Шатой'!AV14='Методика оценки (Отч.)'!$J$12,'Методика оценки (Отч.)'!$E$12,IF('ИД Шатой'!AV14='Методика оценки (Отч.)'!$J$13,'Методика оценки (Отч.)'!$E$13,"ошибка")))))*$C$19</f>
        <v>12.5</v>
      </c>
      <c r="AW19" s="58">
        <f>IF('ИД Шатой'!AW14='Методика оценки (Отч.)'!$J$9,'Методика оценки (Отч.)'!$E$9,IF('ИД Шатой'!AW14='Методика оценки (Отч.)'!$J$10,'Методика оценки (Отч.)'!$E$10,IF('ИД Шатой'!AW14='Методика оценки (Отч.)'!$J$11,'Методика оценки (Отч.)'!$E$11,IF('ИД Шатой'!AW14='Методика оценки (Отч.)'!$J$12,'Методика оценки (Отч.)'!$E$12,IF('ИД Шатой'!AW14='Методика оценки (Отч.)'!$J$13,'Методика оценки (Отч.)'!$E$13,"ошибка")))))*$C$19</f>
        <v>25</v>
      </c>
      <c r="AX19" s="58">
        <f>IF('ИД Шатой'!AX14='Методика оценки (Отч.)'!$J$9,'Методика оценки (Отч.)'!$E$9,IF('ИД Шатой'!AX14='Методика оценки (Отч.)'!$J$10,'Методика оценки (Отч.)'!$E$10,IF('ИД Шатой'!AX14='Методика оценки (Отч.)'!$J$11,'Методика оценки (Отч.)'!$E$11,IF('ИД Шатой'!AX14='Методика оценки (Отч.)'!$J$12,'Методика оценки (Отч.)'!$E$12,IF('ИД Шатой'!AX14='Методика оценки (Отч.)'!$J$13,'Методика оценки (Отч.)'!$E$13,"ошибка")))))*$C$19</f>
        <v>12.5</v>
      </c>
      <c r="AY19" s="58">
        <f>IF('ИД Шатой'!AY14='Методика оценки (Отч.)'!$J$9,'Методика оценки (Отч.)'!$E$9,IF('ИД Шатой'!AY14='Методика оценки (Отч.)'!$J$10,'Методика оценки (Отч.)'!$E$10,IF('ИД Шатой'!AY14='Методика оценки (Отч.)'!$J$11,'Методика оценки (Отч.)'!$E$11,IF('ИД Шатой'!AY14='Методика оценки (Отч.)'!$J$12,'Методика оценки (Отч.)'!$E$12,IF('ИД Шатой'!AY14='Методика оценки (Отч.)'!$J$13,'Методика оценки (Отч.)'!$E$13,"ошибка")))))*$C$19</f>
        <v>12.5</v>
      </c>
      <c r="AZ19" s="58">
        <f>IF('ИД Шатой'!AZ14='Методика оценки (Отч.)'!$J$9,'Методика оценки (Отч.)'!$E$9,IF('ИД Шатой'!AZ14='Методика оценки (Отч.)'!$J$10,'Методика оценки (Отч.)'!$E$10,IF('ИД Шатой'!AZ14='Методика оценки (Отч.)'!$J$11,'Методика оценки (Отч.)'!$E$11,IF('ИД Шатой'!AZ14='Методика оценки (Отч.)'!$J$12,'Методика оценки (Отч.)'!$E$12,IF('ИД Шатой'!AZ14='Методика оценки (Отч.)'!$J$13,'Методика оценки (Отч.)'!$E$13,"ошибка")))))*$C$19</f>
        <v>12.5</v>
      </c>
      <c r="BA19" s="58">
        <f>IF('ИД Шатой'!BA14='Методика оценки (Отч.)'!$J$9,'Методика оценки (Отч.)'!$E$9,IF('ИД Шатой'!BA14='Методика оценки (Отч.)'!$J$10,'Методика оценки (Отч.)'!$E$10,IF('ИД Шатой'!BA14='Методика оценки (Отч.)'!$J$11,'Методика оценки (Отч.)'!$E$11,IF('ИД Шатой'!BA14='Методика оценки (Отч.)'!$J$12,'Методика оценки (Отч.)'!$E$12,IF('ИД Шатой'!BA14='Методика оценки (Отч.)'!$J$13,'Методика оценки (Отч.)'!$E$13,"ошибка")))))*$C$19</f>
        <v>25</v>
      </c>
      <c r="BB19" s="58">
        <f>IF('ИД Шатой'!BB14='Методика оценки (Отч.)'!$J$9,'Методика оценки (Отч.)'!$E$9,IF('ИД Шатой'!BB14='Методика оценки (Отч.)'!$J$10,'Методика оценки (Отч.)'!$E$10,IF('ИД Шатой'!BB14='Методика оценки (Отч.)'!$J$11,'Методика оценки (Отч.)'!$E$11,IF('ИД Шатой'!BB14='Методика оценки (Отч.)'!$J$12,'Методика оценки (Отч.)'!$E$12,IF('ИД Шатой'!BB14='Методика оценки (Отч.)'!$J$13,'Методика оценки (Отч.)'!$E$13,"ошибка")))))*$C$19</f>
        <v>0</v>
      </c>
      <c r="BC19" s="58">
        <f>IF('ИД Шатой'!BC14='Методика оценки (Отч.)'!$J$9,'Методика оценки (Отч.)'!$E$9,IF('ИД Шатой'!BC14='Методика оценки (Отч.)'!$J$10,'Методика оценки (Отч.)'!$E$10,IF('ИД Шатой'!BC14='Методика оценки (Отч.)'!$J$11,'Методика оценки (Отч.)'!$E$11,IF('ИД Шатой'!BC14='Методика оценки (Отч.)'!$J$12,'Методика оценки (Отч.)'!$E$12,IF('ИД Шатой'!BC14='Методика оценки (Отч.)'!$J$13,'Методика оценки (Отч.)'!$E$13,"ошибка")))))*$C$19</f>
        <v>25</v>
      </c>
      <c r="BD19" s="58">
        <f>IF('ИД Шатой'!BD14='Методика оценки (Отч.)'!$J$9,'Методика оценки (Отч.)'!$E$9,IF('ИД Шатой'!BD14='Методика оценки (Отч.)'!$J$10,'Методика оценки (Отч.)'!$E$10,IF('ИД Шатой'!BD14='Методика оценки (Отч.)'!$J$11,'Методика оценки (Отч.)'!$E$11,IF('ИД Шатой'!BD14='Методика оценки (Отч.)'!$J$12,'Методика оценки (Отч.)'!$E$12,IF('ИД Шатой'!BD14='Методика оценки (Отч.)'!$J$13,'Методика оценки (Отч.)'!$E$13,"ошибка")))))*$C$19</f>
        <v>25</v>
      </c>
      <c r="BE19" s="58">
        <f>IF('ИД Шатой'!BE14='Методика оценки (Отч.)'!$J$9,'Методика оценки (Отч.)'!$E$9,IF('ИД Шатой'!BE14='Методика оценки (Отч.)'!$J$10,'Методика оценки (Отч.)'!$E$10,IF('ИД Шатой'!BE14='Методика оценки (Отч.)'!$J$11,'Методика оценки (Отч.)'!$E$11,IF('ИД Шатой'!BE14='Методика оценки (Отч.)'!$J$12,'Методика оценки (Отч.)'!$E$12,IF('ИД Шатой'!BE14='Методика оценки (Отч.)'!$J$13,'Методика оценки (Отч.)'!$E$13,"ошибка")))))*$C$19</f>
        <v>25</v>
      </c>
      <c r="BF19" s="58">
        <f>IF('ИД Шатой'!BF14='Методика оценки (Отч.)'!$J$9,'Методика оценки (Отч.)'!$E$9,IF('ИД Шатой'!BF14='Методика оценки (Отч.)'!$J$10,'Методика оценки (Отч.)'!$E$10,IF('ИД Шатой'!BF14='Методика оценки (Отч.)'!$J$11,'Методика оценки (Отч.)'!$E$11,IF('ИД Шатой'!BF14='Методика оценки (Отч.)'!$J$12,'Методика оценки (Отч.)'!$E$12,IF('ИД Шатой'!BF14='Методика оценки (Отч.)'!$J$13,'Методика оценки (Отч.)'!$E$13,"ошибка")))))*$C$19</f>
        <v>12.5</v>
      </c>
      <c r="BG19" s="58">
        <f>IF('ИД Шатой'!BG14='Методика оценки (Отч.)'!$J$9,'Методика оценки (Отч.)'!$E$9,IF('ИД Шатой'!BG14='Методика оценки (Отч.)'!$J$10,'Методика оценки (Отч.)'!$E$10,IF('ИД Шатой'!BG14='Методика оценки (Отч.)'!$J$11,'Методика оценки (Отч.)'!$E$11,IF('ИД Шатой'!BG14='Методика оценки (Отч.)'!$J$12,'Методика оценки (Отч.)'!$E$12,IF('ИД Шатой'!BG14='Методика оценки (Отч.)'!$J$13,'Методика оценки (Отч.)'!$E$13,"ошибка")))))*$C$19</f>
        <v>18.75</v>
      </c>
      <c r="BH19" s="58">
        <f>IF('ИД Шатой'!BH14='Методика оценки (Отч.)'!$J$9,'Методика оценки (Отч.)'!$E$9,IF('ИД Шатой'!BH14='Методика оценки (Отч.)'!$J$10,'Методика оценки (Отч.)'!$E$10,IF('ИД Шатой'!BH14='Методика оценки (Отч.)'!$J$11,'Методика оценки (Отч.)'!$E$11,IF('ИД Шатой'!BH14='Методика оценки (Отч.)'!$J$12,'Методика оценки (Отч.)'!$E$12,IF('ИД Шатой'!BH14='Методика оценки (Отч.)'!$J$13,'Методика оценки (Отч.)'!$E$13,"ошибка")))))*$C$19</f>
        <v>0</v>
      </c>
      <c r="BI19" s="58">
        <f>IF('ИД Шатой'!BI14='Методика оценки (Отч.)'!$J$9,'Методика оценки (Отч.)'!$E$9,IF('ИД Шатой'!BI14='Методика оценки (Отч.)'!$J$10,'Методика оценки (Отч.)'!$E$10,IF('ИД Шатой'!BI14='Методика оценки (Отч.)'!$J$11,'Методика оценки (Отч.)'!$E$11,IF('ИД Шатой'!BI14='Методика оценки (Отч.)'!$J$12,'Методика оценки (Отч.)'!$E$12,IF('ИД Шатой'!BI14='Методика оценки (Отч.)'!$J$13,'Методика оценки (Отч.)'!$E$13,"ошибка")))))*$C$19</f>
        <v>12.5</v>
      </c>
      <c r="BJ19" s="58">
        <f>IF('ИД Шатой'!BJ14='Методика оценки (Отч.)'!$J$9,'Методика оценки (Отч.)'!$E$9,IF('ИД Шатой'!BJ14='Методика оценки (Отч.)'!$J$10,'Методика оценки (Отч.)'!$E$10,IF('ИД Шатой'!BJ14='Методика оценки (Отч.)'!$J$11,'Методика оценки (Отч.)'!$E$11,IF('ИД Шатой'!BJ14='Методика оценки (Отч.)'!$J$12,'Методика оценки (Отч.)'!$E$12,IF('ИД Шатой'!BJ14='Методика оценки (Отч.)'!$J$13,'Методика оценки (Отч.)'!$E$13,"ошибка")))))*$C$19</f>
        <v>25</v>
      </c>
      <c r="BK19" s="58">
        <f>IF('ИД Шатой'!BK14='Методика оценки (Отч.)'!$J$9,'Методика оценки (Отч.)'!$E$9,IF('ИД Шатой'!BK14='Методика оценки (Отч.)'!$J$10,'Методика оценки (Отч.)'!$E$10,IF('ИД Шатой'!BK14='Методика оценки (Отч.)'!$J$11,'Методика оценки (Отч.)'!$E$11,IF('ИД Шатой'!BK14='Методика оценки (Отч.)'!$J$12,'Методика оценки (Отч.)'!$E$12,IF('ИД Шатой'!BK14='Методика оценки (Отч.)'!$J$13,'Методика оценки (Отч.)'!$E$13,"ошибка")))))*$C$19</f>
        <v>18.75</v>
      </c>
      <c r="BL19" s="58">
        <f>IF('ИД Шатой'!BL14='Методика оценки (Отч.)'!$J$9,'Методика оценки (Отч.)'!$E$9,IF('ИД Шатой'!BL14='Методика оценки (Отч.)'!$J$10,'Методика оценки (Отч.)'!$E$10,IF('ИД Шатой'!BL14='Методика оценки (Отч.)'!$J$11,'Методика оценки (Отч.)'!$E$11,IF('ИД Шатой'!BL14='Методика оценки (Отч.)'!$J$12,'Методика оценки (Отч.)'!$E$12,IF('ИД Шатой'!BL14='Методика оценки (Отч.)'!$J$13,'Методика оценки (Отч.)'!$E$13,"ошибка")))))*$C$19</f>
        <v>12.5</v>
      </c>
      <c r="BM19" s="58">
        <f>IF('ИД Шатой'!BM14='Методика оценки (Отч.)'!$J$9,'Методика оценки (Отч.)'!$E$9,IF('ИД Шатой'!BM14='Методика оценки (Отч.)'!$J$10,'Методика оценки (Отч.)'!$E$10,IF('ИД Шатой'!BM14='Методика оценки (Отч.)'!$J$11,'Методика оценки (Отч.)'!$E$11,IF('ИД Шатой'!BM14='Методика оценки (Отч.)'!$J$12,'Методика оценки (Отч.)'!$E$12,IF('ИД Шатой'!BM14='Методика оценки (Отч.)'!$J$13,'Методика оценки (Отч.)'!$E$13,"ошибка")))))*$C$19</f>
        <v>25</v>
      </c>
      <c r="BN19" s="58">
        <f>IF('ИД Шатой'!BN14='Методика оценки (Отч.)'!$J$9,'Методика оценки (Отч.)'!$E$9,IF('ИД Шатой'!BN14='Методика оценки (Отч.)'!$J$10,'Методика оценки (Отч.)'!$E$10,IF('ИД Шатой'!BN14='Методика оценки (Отч.)'!$J$11,'Методика оценки (Отч.)'!$E$11,IF('ИД Шатой'!BN14='Методика оценки (Отч.)'!$J$12,'Методика оценки (Отч.)'!$E$12,IF('ИД Шатой'!BN14='Методика оценки (Отч.)'!$J$13,'Методика оценки (Отч.)'!$E$13,"ошибка")))))*$C$19</f>
        <v>25</v>
      </c>
      <c r="BO19" s="58">
        <f>IF('ИД Шатой'!BO14='Методика оценки (Отч.)'!$J$9,'Методика оценки (Отч.)'!$E$9,IF('ИД Шатой'!BO14='Методика оценки (Отч.)'!$J$10,'Методика оценки (Отч.)'!$E$10,IF('ИД Шатой'!BO14='Методика оценки (Отч.)'!$J$11,'Методика оценки (Отч.)'!$E$11,IF('ИД Шатой'!BO14='Методика оценки (Отч.)'!$J$12,'Методика оценки (Отч.)'!$E$12,IF('ИД Шатой'!BO14='Методика оценки (Отч.)'!$J$13,'Методика оценки (Отч.)'!$E$13,"ошибка")))))*$C$19</f>
        <v>25</v>
      </c>
      <c r="BP19" s="58">
        <f>IF('ИД Шатой'!BP14='Методика оценки (Отч.)'!$J$9,'Методика оценки (Отч.)'!$E$9,IF('ИД Шатой'!BP14='Методика оценки (Отч.)'!$J$10,'Методика оценки (Отч.)'!$E$10,IF('ИД Шатой'!BP14='Методика оценки (Отч.)'!$J$11,'Методика оценки (Отч.)'!$E$11,IF('ИД Шатой'!BP14='Методика оценки (Отч.)'!$J$12,'Методика оценки (Отч.)'!$E$12,IF('ИД Шатой'!BP14='Методика оценки (Отч.)'!$J$13,'Методика оценки (Отч.)'!$E$13,"ошибка")))))*$C$19</f>
        <v>18.75</v>
      </c>
    </row>
    <row r="20" spans="1:68" x14ac:dyDescent="0.25">
      <c r="A20" s="77" t="str">
        <f>'Методика оценки (Отч.)'!A65</f>
        <v>N2.1.3</v>
      </c>
      <c r="B20" s="77" t="str">
        <f>'Методика оценки (Отч.)'!C65</f>
        <v>Организация охраны здания детского сада и прилегающей территории</v>
      </c>
      <c r="C20" s="121">
        <f>'Методика оценки (Отч.)'!D65</f>
        <v>0.25</v>
      </c>
      <c r="D20" s="58">
        <f>IF('ИД Шатой'!D15='Методика оценки (Отч.)'!$J$9,'Методика оценки (Отч.)'!$E$9,IF('ИД Шатой'!D15='Методика оценки (Отч.)'!$J$10,'Методика оценки (Отч.)'!$E$10,IF('ИД Шатой'!D15='Методика оценки (Отч.)'!$J$11,'Методика оценки (Отч.)'!$E$11,IF('ИД Шатой'!D15='Методика оценки (Отч.)'!$J$12,'Методика оценки (Отч.)'!$E$12,IF('ИД Шатой'!D15='Методика оценки (Отч.)'!$J$13,'Методика оценки (Отч.)'!$E$13,"ошибка")))))*$C$20</f>
        <v>25</v>
      </c>
      <c r="E20" s="58">
        <f>IF('ИД Шатой'!E15='Методика оценки (Отч.)'!$J$9,'Методика оценки (Отч.)'!$E$9,IF('ИД Шатой'!E15='Методика оценки (Отч.)'!$J$10,'Методика оценки (Отч.)'!$E$10,IF('ИД Шатой'!E15='Методика оценки (Отч.)'!$J$11,'Методика оценки (Отч.)'!$E$11,IF('ИД Шатой'!E15='Методика оценки (Отч.)'!$J$12,'Методика оценки (Отч.)'!$E$12,IF('ИД Шатой'!E15='Методика оценки (Отч.)'!$J$13,'Методика оценки (Отч.)'!$E$13,"ошибка")))))*$C$20</f>
        <v>18.75</v>
      </c>
      <c r="F20" s="58">
        <f>IF('ИД Шатой'!F15='Методика оценки (Отч.)'!$J$9,'Методика оценки (Отч.)'!$E$9,IF('ИД Шатой'!F15='Методика оценки (Отч.)'!$J$10,'Методика оценки (Отч.)'!$E$10,IF('ИД Шатой'!F15='Методика оценки (Отч.)'!$J$11,'Методика оценки (Отч.)'!$E$11,IF('ИД Шатой'!F15='Методика оценки (Отч.)'!$J$12,'Методика оценки (Отч.)'!$E$12,IF('ИД Шатой'!F15='Методика оценки (Отч.)'!$J$13,'Методика оценки (Отч.)'!$E$13,"ошибка")))))*$C$20</f>
        <v>0</v>
      </c>
      <c r="G20" s="58">
        <f>IF('ИД Шатой'!G15='Методика оценки (Отч.)'!$J$9,'Методика оценки (Отч.)'!$E$9,IF('ИД Шатой'!G15='Методика оценки (Отч.)'!$J$10,'Методика оценки (Отч.)'!$E$10,IF('ИД Шатой'!G15='Методика оценки (Отч.)'!$J$11,'Методика оценки (Отч.)'!$E$11,IF('ИД Шатой'!G15='Методика оценки (Отч.)'!$J$12,'Методика оценки (Отч.)'!$E$12,IF('ИД Шатой'!G15='Методика оценки (Отч.)'!$J$13,'Методика оценки (Отч.)'!$E$13,"ошибка")))))*$C$20</f>
        <v>18.75</v>
      </c>
      <c r="H20" s="58">
        <f>IF('ИД Шатой'!H15='Методика оценки (Отч.)'!$J$9,'Методика оценки (Отч.)'!$E$9,IF('ИД Шатой'!H15='Методика оценки (Отч.)'!$J$10,'Методика оценки (Отч.)'!$E$10,IF('ИД Шатой'!H15='Методика оценки (Отч.)'!$J$11,'Методика оценки (Отч.)'!$E$11,IF('ИД Шатой'!H15='Методика оценки (Отч.)'!$J$12,'Методика оценки (Отч.)'!$E$12,IF('ИД Шатой'!H15='Методика оценки (Отч.)'!$J$13,'Методика оценки (Отч.)'!$E$13,"ошибка")))))*$C$20</f>
        <v>25</v>
      </c>
      <c r="I20" s="58">
        <f>IF('ИД Шатой'!I15='Методика оценки (Отч.)'!$J$9,'Методика оценки (Отч.)'!$E$9,IF('ИД Шатой'!I15='Методика оценки (Отч.)'!$J$10,'Методика оценки (Отч.)'!$E$10,IF('ИД Шатой'!I15='Методика оценки (Отч.)'!$J$11,'Методика оценки (Отч.)'!$E$11,IF('ИД Шатой'!I15='Методика оценки (Отч.)'!$J$12,'Методика оценки (Отч.)'!$E$12,IF('ИД Шатой'!I15='Методика оценки (Отч.)'!$J$13,'Методика оценки (Отч.)'!$E$13,"ошибка")))))*$C$20</f>
        <v>18.75</v>
      </c>
      <c r="J20" s="58">
        <f>IF('ИД Шатой'!J15='Методика оценки (Отч.)'!$J$9,'Методика оценки (Отч.)'!$E$9,IF('ИД Шатой'!J15='Методика оценки (Отч.)'!$J$10,'Методика оценки (Отч.)'!$E$10,IF('ИД Шатой'!J15='Методика оценки (Отч.)'!$J$11,'Методика оценки (Отч.)'!$E$11,IF('ИД Шатой'!J15='Методика оценки (Отч.)'!$J$12,'Методика оценки (Отч.)'!$E$12,IF('ИД Шатой'!J15='Методика оценки (Отч.)'!$J$13,'Методика оценки (Отч.)'!$E$13,"ошибка")))))*$C$20</f>
        <v>18.75</v>
      </c>
      <c r="K20" s="58">
        <f>IF('ИД Шатой'!K15='Методика оценки (Отч.)'!$J$9,'Методика оценки (Отч.)'!$E$9,IF('ИД Шатой'!K15='Методика оценки (Отч.)'!$J$10,'Методика оценки (Отч.)'!$E$10,IF('ИД Шатой'!K15='Методика оценки (Отч.)'!$J$11,'Методика оценки (Отч.)'!$E$11,IF('ИД Шатой'!K15='Методика оценки (Отч.)'!$J$12,'Методика оценки (Отч.)'!$E$12,IF('ИД Шатой'!K15='Методика оценки (Отч.)'!$J$13,'Методика оценки (Отч.)'!$E$13,"ошибка")))))*$C$20</f>
        <v>25</v>
      </c>
      <c r="L20" s="58">
        <f>IF('ИД Шатой'!L15='Методика оценки (Отч.)'!$J$9,'Методика оценки (Отч.)'!$E$9,IF('ИД Шатой'!L15='Методика оценки (Отч.)'!$J$10,'Методика оценки (Отч.)'!$E$10,IF('ИД Шатой'!L15='Методика оценки (Отч.)'!$J$11,'Методика оценки (Отч.)'!$E$11,IF('ИД Шатой'!L15='Методика оценки (Отч.)'!$J$12,'Методика оценки (Отч.)'!$E$12,IF('ИД Шатой'!L15='Методика оценки (Отч.)'!$J$13,'Методика оценки (Отч.)'!$E$13,"ошибка")))))*$C$20</f>
        <v>25</v>
      </c>
      <c r="M20" s="58">
        <f>IF('ИД Шатой'!M15='Методика оценки (Отч.)'!$J$9,'Методика оценки (Отч.)'!$E$9,IF('ИД Шатой'!M15='Методика оценки (Отч.)'!$J$10,'Методика оценки (Отч.)'!$E$10,IF('ИД Шатой'!M15='Методика оценки (Отч.)'!$J$11,'Методика оценки (Отч.)'!$E$11,IF('ИД Шатой'!M15='Методика оценки (Отч.)'!$J$12,'Методика оценки (Отч.)'!$E$12,IF('ИД Шатой'!M15='Методика оценки (Отч.)'!$J$13,'Методика оценки (Отч.)'!$E$13,"ошибка")))))*$C$20</f>
        <v>25</v>
      </c>
      <c r="N20" s="58">
        <f>IF('ИД Шатой'!N15='Методика оценки (Отч.)'!$J$9,'Методика оценки (Отч.)'!$E$9,IF('ИД Шатой'!N15='Методика оценки (Отч.)'!$J$10,'Методика оценки (Отч.)'!$E$10,IF('ИД Шатой'!N15='Методика оценки (Отч.)'!$J$11,'Методика оценки (Отч.)'!$E$11,IF('ИД Шатой'!N15='Методика оценки (Отч.)'!$J$12,'Методика оценки (Отч.)'!$E$12,IF('ИД Шатой'!N15='Методика оценки (Отч.)'!$J$13,'Методика оценки (Отч.)'!$E$13,"ошибка")))))*$C$20</f>
        <v>18.75</v>
      </c>
      <c r="O20" s="58">
        <f>IF('ИД Шатой'!O15='Методика оценки (Отч.)'!$J$9,'Методика оценки (Отч.)'!$E$9,IF('ИД Шатой'!O15='Методика оценки (Отч.)'!$J$10,'Методика оценки (Отч.)'!$E$10,IF('ИД Шатой'!O15='Методика оценки (Отч.)'!$J$11,'Методика оценки (Отч.)'!$E$11,IF('ИД Шатой'!O15='Методика оценки (Отч.)'!$J$12,'Методика оценки (Отч.)'!$E$12,IF('ИД Шатой'!O15='Методика оценки (Отч.)'!$J$13,'Методика оценки (Отч.)'!$E$13,"ошибка")))))*$C$20</f>
        <v>12.5</v>
      </c>
      <c r="P20" s="58">
        <f>IF('ИД Шатой'!P15='Методика оценки (Отч.)'!$J$9,'Методика оценки (Отч.)'!$E$9,IF('ИД Шатой'!P15='Методика оценки (Отч.)'!$J$10,'Методика оценки (Отч.)'!$E$10,IF('ИД Шатой'!P15='Методика оценки (Отч.)'!$J$11,'Методика оценки (Отч.)'!$E$11,IF('ИД Шатой'!P15='Методика оценки (Отч.)'!$J$12,'Методика оценки (Отч.)'!$E$12,IF('ИД Шатой'!P15='Методика оценки (Отч.)'!$J$13,'Методика оценки (Отч.)'!$E$13,"ошибка")))))*$C$20</f>
        <v>18.75</v>
      </c>
      <c r="Q20" s="58">
        <f>IF('ИД Шатой'!Q15='Методика оценки (Отч.)'!$J$9,'Методика оценки (Отч.)'!$E$9,IF('ИД Шатой'!Q15='Методика оценки (Отч.)'!$J$10,'Методика оценки (Отч.)'!$E$10,IF('ИД Шатой'!Q15='Методика оценки (Отч.)'!$J$11,'Методика оценки (Отч.)'!$E$11,IF('ИД Шатой'!Q15='Методика оценки (Отч.)'!$J$12,'Методика оценки (Отч.)'!$E$12,IF('ИД Шатой'!Q15='Методика оценки (Отч.)'!$J$13,'Методика оценки (Отч.)'!$E$13,"ошибка")))))*$C$20</f>
        <v>25</v>
      </c>
      <c r="R20" s="58">
        <f>IF('ИД Шатой'!R15='Методика оценки (Отч.)'!$J$9,'Методика оценки (Отч.)'!$E$9,IF('ИД Шатой'!R15='Методика оценки (Отч.)'!$J$10,'Методика оценки (Отч.)'!$E$10,IF('ИД Шатой'!R15='Методика оценки (Отч.)'!$J$11,'Методика оценки (Отч.)'!$E$11,IF('ИД Шатой'!R15='Методика оценки (Отч.)'!$J$12,'Методика оценки (Отч.)'!$E$12,IF('ИД Шатой'!R15='Методика оценки (Отч.)'!$J$13,'Методика оценки (Отч.)'!$E$13,"ошибка")))))*$C$20</f>
        <v>18.75</v>
      </c>
      <c r="S20" s="58">
        <f>IF('ИД Шатой'!S15='Методика оценки (Отч.)'!$J$9,'Методика оценки (Отч.)'!$E$9,IF('ИД Шатой'!S15='Методика оценки (Отч.)'!$J$10,'Методика оценки (Отч.)'!$E$10,IF('ИД Шатой'!S15='Методика оценки (Отч.)'!$J$11,'Методика оценки (Отч.)'!$E$11,IF('ИД Шатой'!S15='Методика оценки (Отч.)'!$J$12,'Методика оценки (Отч.)'!$E$12,IF('ИД Шатой'!S15='Методика оценки (Отч.)'!$J$13,'Методика оценки (Отч.)'!$E$13,"ошибка")))))*$C$20</f>
        <v>18.75</v>
      </c>
      <c r="T20" s="58">
        <f>IF('ИД Шатой'!T15='Методика оценки (Отч.)'!$J$9,'Методика оценки (Отч.)'!$E$9,IF('ИД Шатой'!T15='Методика оценки (Отч.)'!$J$10,'Методика оценки (Отч.)'!$E$10,IF('ИД Шатой'!T15='Методика оценки (Отч.)'!$J$11,'Методика оценки (Отч.)'!$E$11,IF('ИД Шатой'!T15='Методика оценки (Отч.)'!$J$12,'Методика оценки (Отч.)'!$E$12,IF('ИД Шатой'!T15='Методика оценки (Отч.)'!$J$13,'Методика оценки (Отч.)'!$E$13,"ошибка")))))*$C$20</f>
        <v>0</v>
      </c>
      <c r="U20" s="58">
        <f>IF('ИД Шатой'!U15='Методика оценки (Отч.)'!$J$9,'Методика оценки (Отч.)'!$E$9,IF('ИД Шатой'!U15='Методика оценки (Отч.)'!$J$10,'Методика оценки (Отч.)'!$E$10,IF('ИД Шатой'!U15='Методика оценки (Отч.)'!$J$11,'Методика оценки (Отч.)'!$E$11,IF('ИД Шатой'!U15='Методика оценки (Отч.)'!$J$12,'Методика оценки (Отч.)'!$E$12,IF('ИД Шатой'!U15='Методика оценки (Отч.)'!$J$13,'Методика оценки (Отч.)'!$E$13,"ошибка")))))*$C$20</f>
        <v>18.75</v>
      </c>
      <c r="V20" s="58">
        <f>IF('ИД Шатой'!V15='Методика оценки (Отч.)'!$J$9,'Методика оценки (Отч.)'!$E$9,IF('ИД Шатой'!V15='Методика оценки (Отч.)'!$J$10,'Методика оценки (Отч.)'!$E$10,IF('ИД Шатой'!V15='Методика оценки (Отч.)'!$J$11,'Методика оценки (Отч.)'!$E$11,IF('ИД Шатой'!V15='Методика оценки (Отч.)'!$J$12,'Методика оценки (Отч.)'!$E$12,IF('ИД Шатой'!V15='Методика оценки (Отч.)'!$J$13,'Методика оценки (Отч.)'!$E$13,"ошибка")))))*$C$20</f>
        <v>18.75</v>
      </c>
      <c r="W20" s="58">
        <f>IF('ИД Шатой'!W15='Методика оценки (Отч.)'!$J$9,'Методика оценки (Отч.)'!$E$9,IF('ИД Шатой'!W15='Методика оценки (Отч.)'!$J$10,'Методика оценки (Отч.)'!$E$10,IF('ИД Шатой'!W15='Методика оценки (Отч.)'!$J$11,'Методика оценки (Отч.)'!$E$11,IF('ИД Шатой'!W15='Методика оценки (Отч.)'!$J$12,'Методика оценки (Отч.)'!$E$12,IF('ИД Шатой'!W15='Методика оценки (Отч.)'!$J$13,'Методика оценки (Отч.)'!$E$13,"ошибка")))))*$C$20</f>
        <v>18.75</v>
      </c>
      <c r="X20" s="58">
        <f>IF('ИД Шатой'!X15='Методика оценки (Отч.)'!$J$9,'Методика оценки (Отч.)'!$E$9,IF('ИД Шатой'!X15='Методика оценки (Отч.)'!$J$10,'Методика оценки (Отч.)'!$E$10,IF('ИД Шатой'!X15='Методика оценки (Отч.)'!$J$11,'Методика оценки (Отч.)'!$E$11,IF('ИД Шатой'!X15='Методика оценки (Отч.)'!$J$12,'Методика оценки (Отч.)'!$E$12,IF('ИД Шатой'!X15='Методика оценки (Отч.)'!$J$13,'Методика оценки (Отч.)'!$E$13,"ошибка")))))*$C$20</f>
        <v>25</v>
      </c>
      <c r="Y20" s="58">
        <f>IF('ИД Шатой'!Y15='Методика оценки (Отч.)'!$J$9,'Методика оценки (Отч.)'!$E$9,IF('ИД Шатой'!Y15='Методика оценки (Отч.)'!$J$10,'Методика оценки (Отч.)'!$E$10,IF('ИД Шатой'!Y15='Методика оценки (Отч.)'!$J$11,'Методика оценки (Отч.)'!$E$11,IF('ИД Шатой'!Y15='Методика оценки (Отч.)'!$J$12,'Методика оценки (Отч.)'!$E$12,IF('ИД Шатой'!Y15='Методика оценки (Отч.)'!$J$13,'Методика оценки (Отч.)'!$E$13,"ошибка")))))*$C$20</f>
        <v>25</v>
      </c>
      <c r="Z20" s="58">
        <f>IF('ИД Шатой'!Z15='Методика оценки (Отч.)'!$J$9,'Методика оценки (Отч.)'!$E$9,IF('ИД Шатой'!Z15='Методика оценки (Отч.)'!$J$10,'Методика оценки (Отч.)'!$E$10,IF('ИД Шатой'!Z15='Методика оценки (Отч.)'!$J$11,'Методика оценки (Отч.)'!$E$11,IF('ИД Шатой'!Z15='Методика оценки (Отч.)'!$J$12,'Методика оценки (Отч.)'!$E$12,IF('ИД Шатой'!Z15='Методика оценки (Отч.)'!$J$13,'Методика оценки (Отч.)'!$E$13,"ошибка")))))*$C$20</f>
        <v>25</v>
      </c>
      <c r="AA20" s="58">
        <f>IF('ИД Шатой'!AA15='Методика оценки (Отч.)'!$J$9,'Методика оценки (Отч.)'!$E$9,IF('ИД Шатой'!AA15='Методика оценки (Отч.)'!$J$10,'Методика оценки (Отч.)'!$E$10,IF('ИД Шатой'!AA15='Методика оценки (Отч.)'!$J$11,'Методика оценки (Отч.)'!$E$11,IF('ИД Шатой'!AA15='Методика оценки (Отч.)'!$J$12,'Методика оценки (Отч.)'!$E$12,IF('ИД Шатой'!AA15='Методика оценки (Отч.)'!$J$13,'Методика оценки (Отч.)'!$E$13,"ошибка")))))*$C$20</f>
        <v>25</v>
      </c>
      <c r="AB20" s="58">
        <f>IF('ИД Шатой'!AB15='Методика оценки (Отч.)'!$J$9,'Методика оценки (Отч.)'!$E$9,IF('ИД Шатой'!AB15='Методика оценки (Отч.)'!$J$10,'Методика оценки (Отч.)'!$E$10,IF('ИД Шатой'!AB15='Методика оценки (Отч.)'!$J$11,'Методика оценки (Отч.)'!$E$11,IF('ИД Шатой'!AB15='Методика оценки (Отч.)'!$J$12,'Методика оценки (Отч.)'!$E$12,IF('ИД Шатой'!AB15='Методика оценки (Отч.)'!$J$13,'Методика оценки (Отч.)'!$E$13,"ошибка")))))*$C$20</f>
        <v>25</v>
      </c>
      <c r="AC20" s="58">
        <f>IF('ИД Шатой'!AC15='Методика оценки (Отч.)'!$J$9,'Методика оценки (Отч.)'!$E$9,IF('ИД Шатой'!AC15='Методика оценки (Отч.)'!$J$10,'Методика оценки (Отч.)'!$E$10,IF('ИД Шатой'!AC15='Методика оценки (Отч.)'!$J$11,'Методика оценки (Отч.)'!$E$11,IF('ИД Шатой'!AC15='Методика оценки (Отч.)'!$J$12,'Методика оценки (Отч.)'!$E$12,IF('ИД Шатой'!AC15='Методика оценки (Отч.)'!$J$13,'Методика оценки (Отч.)'!$E$13,"ошибка")))))*$C$20</f>
        <v>18.75</v>
      </c>
      <c r="AD20" s="58">
        <f>IF('ИД Шатой'!AD15='Методика оценки (Отч.)'!$J$9,'Методика оценки (Отч.)'!$E$9,IF('ИД Шатой'!AD15='Методика оценки (Отч.)'!$J$10,'Методика оценки (Отч.)'!$E$10,IF('ИД Шатой'!AD15='Методика оценки (Отч.)'!$J$11,'Методика оценки (Отч.)'!$E$11,IF('ИД Шатой'!AD15='Методика оценки (Отч.)'!$J$12,'Методика оценки (Отч.)'!$E$12,IF('ИД Шатой'!AD15='Методика оценки (Отч.)'!$J$13,'Методика оценки (Отч.)'!$E$13,"ошибка")))))*$C$20</f>
        <v>18.75</v>
      </c>
      <c r="AE20" s="58">
        <f>IF('ИД Шатой'!AE15='Методика оценки (Отч.)'!$J$9,'Методика оценки (Отч.)'!$E$9,IF('ИД Шатой'!AE15='Методика оценки (Отч.)'!$J$10,'Методика оценки (Отч.)'!$E$10,IF('ИД Шатой'!AE15='Методика оценки (Отч.)'!$J$11,'Методика оценки (Отч.)'!$E$11,IF('ИД Шатой'!AE15='Методика оценки (Отч.)'!$J$12,'Методика оценки (Отч.)'!$E$12,IF('ИД Шатой'!AE15='Методика оценки (Отч.)'!$J$13,'Методика оценки (Отч.)'!$E$13,"ошибка")))))*$C$20</f>
        <v>25</v>
      </c>
      <c r="AF20" s="58">
        <f>IF('ИД Шатой'!AF15='Методика оценки (Отч.)'!$J$9,'Методика оценки (Отч.)'!$E$9,IF('ИД Шатой'!AF15='Методика оценки (Отч.)'!$J$10,'Методика оценки (Отч.)'!$E$10,IF('ИД Шатой'!AF15='Методика оценки (Отч.)'!$J$11,'Методика оценки (Отч.)'!$E$11,IF('ИД Шатой'!AF15='Методика оценки (Отч.)'!$J$12,'Методика оценки (Отч.)'!$E$12,IF('ИД Шатой'!AF15='Методика оценки (Отч.)'!$J$13,'Методика оценки (Отч.)'!$E$13,"ошибка")))))*$C$20</f>
        <v>18.75</v>
      </c>
      <c r="AG20" s="58">
        <f>IF('ИД Шатой'!AG15='Методика оценки (Отч.)'!$J$9,'Методика оценки (Отч.)'!$E$9,IF('ИД Шатой'!AG15='Методика оценки (Отч.)'!$J$10,'Методика оценки (Отч.)'!$E$10,IF('ИД Шатой'!AG15='Методика оценки (Отч.)'!$J$11,'Методика оценки (Отч.)'!$E$11,IF('ИД Шатой'!AG15='Методика оценки (Отч.)'!$J$12,'Методика оценки (Отч.)'!$E$12,IF('ИД Шатой'!AG15='Методика оценки (Отч.)'!$J$13,'Методика оценки (Отч.)'!$E$13,"ошибка")))))*$C$20</f>
        <v>18.75</v>
      </c>
      <c r="AH20" s="58">
        <f>IF('ИД Шатой'!AH15='Методика оценки (Отч.)'!$J$9,'Методика оценки (Отч.)'!$E$9,IF('ИД Шатой'!AH15='Методика оценки (Отч.)'!$J$10,'Методика оценки (Отч.)'!$E$10,IF('ИД Шатой'!AH15='Методика оценки (Отч.)'!$J$11,'Методика оценки (Отч.)'!$E$11,IF('ИД Шатой'!AH15='Методика оценки (Отч.)'!$J$12,'Методика оценки (Отч.)'!$E$12,IF('ИД Шатой'!AH15='Методика оценки (Отч.)'!$J$13,'Методика оценки (Отч.)'!$E$13,"ошибка")))))*$C$20</f>
        <v>25</v>
      </c>
      <c r="AI20" s="58">
        <f>IF('ИД Шатой'!AI15='Методика оценки (Отч.)'!$J$9,'Методика оценки (Отч.)'!$E$9,IF('ИД Шатой'!AI15='Методика оценки (Отч.)'!$J$10,'Методика оценки (Отч.)'!$E$10,IF('ИД Шатой'!AI15='Методика оценки (Отч.)'!$J$11,'Методика оценки (Отч.)'!$E$11,IF('ИД Шатой'!AI15='Методика оценки (Отч.)'!$J$12,'Методика оценки (Отч.)'!$E$12,IF('ИД Шатой'!AI15='Методика оценки (Отч.)'!$J$13,'Методика оценки (Отч.)'!$E$13,"ошибка")))))*$C$20</f>
        <v>18.75</v>
      </c>
      <c r="AJ20" s="58">
        <f>IF('ИД Шатой'!AJ15='Методика оценки (Отч.)'!$J$9,'Методика оценки (Отч.)'!$E$9,IF('ИД Шатой'!AJ15='Методика оценки (Отч.)'!$J$10,'Методика оценки (Отч.)'!$E$10,IF('ИД Шатой'!AJ15='Методика оценки (Отч.)'!$J$11,'Методика оценки (Отч.)'!$E$11,IF('ИД Шатой'!AJ15='Методика оценки (Отч.)'!$J$12,'Методика оценки (Отч.)'!$E$12,IF('ИД Шатой'!AJ15='Методика оценки (Отч.)'!$J$13,'Методика оценки (Отч.)'!$E$13,"ошибка")))))*$C$20</f>
        <v>18.75</v>
      </c>
      <c r="AK20" s="58">
        <f>IF('ИД Шатой'!AK15='Методика оценки (Отч.)'!$J$9,'Методика оценки (Отч.)'!$E$9,IF('ИД Шатой'!AK15='Методика оценки (Отч.)'!$J$10,'Методика оценки (Отч.)'!$E$10,IF('ИД Шатой'!AK15='Методика оценки (Отч.)'!$J$11,'Методика оценки (Отч.)'!$E$11,IF('ИД Шатой'!AK15='Методика оценки (Отч.)'!$J$12,'Методика оценки (Отч.)'!$E$12,IF('ИД Шатой'!AK15='Методика оценки (Отч.)'!$J$13,'Методика оценки (Отч.)'!$E$13,"ошибка")))))*$C$20</f>
        <v>18.75</v>
      </c>
      <c r="AL20" s="58">
        <f>IF('ИД Шатой'!AL15='Методика оценки (Отч.)'!$J$9,'Методика оценки (Отч.)'!$E$9,IF('ИД Шатой'!AL15='Методика оценки (Отч.)'!$J$10,'Методика оценки (Отч.)'!$E$10,IF('ИД Шатой'!AL15='Методика оценки (Отч.)'!$J$11,'Методика оценки (Отч.)'!$E$11,IF('ИД Шатой'!AL15='Методика оценки (Отч.)'!$J$12,'Методика оценки (Отч.)'!$E$12,IF('ИД Шатой'!AL15='Методика оценки (Отч.)'!$J$13,'Методика оценки (Отч.)'!$E$13,"ошибка")))))*$C$20</f>
        <v>18.75</v>
      </c>
      <c r="AM20" s="58">
        <f>IF('ИД Шатой'!AM15='Методика оценки (Отч.)'!$J$9,'Методика оценки (Отч.)'!$E$9,IF('ИД Шатой'!AM15='Методика оценки (Отч.)'!$J$10,'Методика оценки (Отч.)'!$E$10,IF('ИД Шатой'!AM15='Методика оценки (Отч.)'!$J$11,'Методика оценки (Отч.)'!$E$11,IF('ИД Шатой'!AM15='Методика оценки (Отч.)'!$J$12,'Методика оценки (Отч.)'!$E$12,IF('ИД Шатой'!AM15='Методика оценки (Отч.)'!$J$13,'Методика оценки (Отч.)'!$E$13,"ошибка")))))*$C$20</f>
        <v>18.75</v>
      </c>
      <c r="AN20" s="58">
        <f>IF('ИД Шатой'!AN15='Методика оценки (Отч.)'!$J$9,'Методика оценки (Отч.)'!$E$9,IF('ИД Шатой'!AN15='Методика оценки (Отч.)'!$J$10,'Методика оценки (Отч.)'!$E$10,IF('ИД Шатой'!AN15='Методика оценки (Отч.)'!$J$11,'Методика оценки (Отч.)'!$E$11,IF('ИД Шатой'!AN15='Методика оценки (Отч.)'!$J$12,'Методика оценки (Отч.)'!$E$12,IF('ИД Шатой'!AN15='Методика оценки (Отч.)'!$J$13,'Методика оценки (Отч.)'!$E$13,"ошибка")))))*$C$20</f>
        <v>25</v>
      </c>
      <c r="AO20" s="58">
        <f>IF('ИД Шатой'!AO15='Методика оценки (Отч.)'!$J$9,'Методика оценки (Отч.)'!$E$9,IF('ИД Шатой'!AO15='Методика оценки (Отч.)'!$J$10,'Методика оценки (Отч.)'!$E$10,IF('ИД Шатой'!AO15='Методика оценки (Отч.)'!$J$11,'Методика оценки (Отч.)'!$E$11,IF('ИД Шатой'!AO15='Методика оценки (Отч.)'!$J$12,'Методика оценки (Отч.)'!$E$12,IF('ИД Шатой'!AO15='Методика оценки (Отч.)'!$J$13,'Методика оценки (Отч.)'!$E$13,"ошибка")))))*$C$20</f>
        <v>25</v>
      </c>
      <c r="AP20" s="58">
        <f>IF('ИД Шатой'!AP15='Методика оценки (Отч.)'!$J$9,'Методика оценки (Отч.)'!$E$9,IF('ИД Шатой'!AP15='Методика оценки (Отч.)'!$J$10,'Методика оценки (Отч.)'!$E$10,IF('ИД Шатой'!AP15='Методика оценки (Отч.)'!$J$11,'Методика оценки (Отч.)'!$E$11,IF('ИД Шатой'!AP15='Методика оценки (Отч.)'!$J$12,'Методика оценки (Отч.)'!$E$12,IF('ИД Шатой'!AP15='Методика оценки (Отч.)'!$J$13,'Методика оценки (Отч.)'!$E$13,"ошибка")))))*$C$20</f>
        <v>12.5</v>
      </c>
      <c r="AQ20" s="58">
        <f>IF('ИД Шатой'!AQ15='Методика оценки (Отч.)'!$J$9,'Методика оценки (Отч.)'!$E$9,IF('ИД Шатой'!AQ15='Методика оценки (Отч.)'!$J$10,'Методика оценки (Отч.)'!$E$10,IF('ИД Шатой'!AQ15='Методика оценки (Отч.)'!$J$11,'Методика оценки (Отч.)'!$E$11,IF('ИД Шатой'!AQ15='Методика оценки (Отч.)'!$J$12,'Методика оценки (Отч.)'!$E$12,IF('ИД Шатой'!AQ15='Методика оценки (Отч.)'!$J$13,'Методика оценки (Отч.)'!$E$13,"ошибка")))))*$C$20</f>
        <v>25</v>
      </c>
      <c r="AR20" s="58">
        <f>IF('ИД Шатой'!AR15='Методика оценки (Отч.)'!$J$9,'Методика оценки (Отч.)'!$E$9,IF('ИД Шатой'!AR15='Методика оценки (Отч.)'!$J$10,'Методика оценки (Отч.)'!$E$10,IF('ИД Шатой'!AR15='Методика оценки (Отч.)'!$J$11,'Методика оценки (Отч.)'!$E$11,IF('ИД Шатой'!AR15='Методика оценки (Отч.)'!$J$12,'Методика оценки (Отч.)'!$E$12,IF('ИД Шатой'!AR15='Методика оценки (Отч.)'!$J$13,'Методика оценки (Отч.)'!$E$13,"ошибка")))))*$C$20</f>
        <v>18.75</v>
      </c>
      <c r="AS20" s="58">
        <f>IF('ИД Шатой'!AS15='Методика оценки (Отч.)'!$J$9,'Методика оценки (Отч.)'!$E$9,IF('ИД Шатой'!AS15='Методика оценки (Отч.)'!$J$10,'Методика оценки (Отч.)'!$E$10,IF('ИД Шатой'!AS15='Методика оценки (Отч.)'!$J$11,'Методика оценки (Отч.)'!$E$11,IF('ИД Шатой'!AS15='Методика оценки (Отч.)'!$J$12,'Методика оценки (Отч.)'!$E$12,IF('ИД Шатой'!AS15='Методика оценки (Отч.)'!$J$13,'Методика оценки (Отч.)'!$E$13,"ошибка")))))*$C$20</f>
        <v>25</v>
      </c>
      <c r="AT20" s="58">
        <f>IF('ИД Шатой'!AT15='Методика оценки (Отч.)'!$J$9,'Методика оценки (Отч.)'!$E$9,IF('ИД Шатой'!AT15='Методика оценки (Отч.)'!$J$10,'Методика оценки (Отч.)'!$E$10,IF('ИД Шатой'!AT15='Методика оценки (Отч.)'!$J$11,'Методика оценки (Отч.)'!$E$11,IF('ИД Шатой'!AT15='Методика оценки (Отч.)'!$J$12,'Методика оценки (Отч.)'!$E$12,IF('ИД Шатой'!AT15='Методика оценки (Отч.)'!$J$13,'Методика оценки (Отч.)'!$E$13,"ошибка")))))*$C$20</f>
        <v>18.75</v>
      </c>
      <c r="AU20" s="58">
        <f>IF('ИД Шатой'!AU15='Методика оценки (Отч.)'!$J$9,'Методика оценки (Отч.)'!$E$9,IF('ИД Шатой'!AU15='Методика оценки (Отч.)'!$J$10,'Методика оценки (Отч.)'!$E$10,IF('ИД Шатой'!AU15='Методика оценки (Отч.)'!$J$11,'Методика оценки (Отч.)'!$E$11,IF('ИД Шатой'!AU15='Методика оценки (Отч.)'!$J$12,'Методика оценки (Отч.)'!$E$12,IF('ИД Шатой'!AU15='Методика оценки (Отч.)'!$J$13,'Методика оценки (Отч.)'!$E$13,"ошибка")))))*$C$20</f>
        <v>18.75</v>
      </c>
      <c r="AV20" s="58">
        <f>IF('ИД Шатой'!AV15='Методика оценки (Отч.)'!$J$9,'Методика оценки (Отч.)'!$E$9,IF('ИД Шатой'!AV15='Методика оценки (Отч.)'!$J$10,'Методика оценки (Отч.)'!$E$10,IF('ИД Шатой'!AV15='Методика оценки (Отч.)'!$J$11,'Методика оценки (Отч.)'!$E$11,IF('ИД Шатой'!AV15='Методика оценки (Отч.)'!$J$12,'Методика оценки (Отч.)'!$E$12,IF('ИД Шатой'!AV15='Методика оценки (Отч.)'!$J$13,'Методика оценки (Отч.)'!$E$13,"ошибка")))))*$C$20</f>
        <v>0</v>
      </c>
      <c r="AW20" s="58">
        <f>IF('ИД Шатой'!AW15='Методика оценки (Отч.)'!$J$9,'Методика оценки (Отч.)'!$E$9,IF('ИД Шатой'!AW15='Методика оценки (Отч.)'!$J$10,'Методика оценки (Отч.)'!$E$10,IF('ИД Шатой'!AW15='Методика оценки (Отч.)'!$J$11,'Методика оценки (Отч.)'!$E$11,IF('ИД Шатой'!AW15='Методика оценки (Отч.)'!$J$12,'Методика оценки (Отч.)'!$E$12,IF('ИД Шатой'!AW15='Методика оценки (Отч.)'!$J$13,'Методика оценки (Отч.)'!$E$13,"ошибка")))))*$C$20</f>
        <v>25</v>
      </c>
      <c r="AX20" s="58">
        <f>IF('ИД Шатой'!AX15='Методика оценки (Отч.)'!$J$9,'Методика оценки (Отч.)'!$E$9,IF('ИД Шатой'!AX15='Методика оценки (Отч.)'!$J$10,'Методика оценки (Отч.)'!$E$10,IF('ИД Шатой'!AX15='Методика оценки (Отч.)'!$J$11,'Методика оценки (Отч.)'!$E$11,IF('ИД Шатой'!AX15='Методика оценки (Отч.)'!$J$12,'Методика оценки (Отч.)'!$E$12,IF('ИД Шатой'!AX15='Методика оценки (Отч.)'!$J$13,'Методика оценки (Отч.)'!$E$13,"ошибка")))))*$C$20</f>
        <v>18.75</v>
      </c>
      <c r="AY20" s="58">
        <f>IF('ИД Шатой'!AY15='Методика оценки (Отч.)'!$J$9,'Методика оценки (Отч.)'!$E$9,IF('ИД Шатой'!AY15='Методика оценки (Отч.)'!$J$10,'Методика оценки (Отч.)'!$E$10,IF('ИД Шатой'!AY15='Методика оценки (Отч.)'!$J$11,'Методика оценки (Отч.)'!$E$11,IF('ИД Шатой'!AY15='Методика оценки (Отч.)'!$J$12,'Методика оценки (Отч.)'!$E$12,IF('ИД Шатой'!AY15='Методика оценки (Отч.)'!$J$13,'Методика оценки (Отч.)'!$E$13,"ошибка")))))*$C$20</f>
        <v>12.5</v>
      </c>
      <c r="AZ20" s="58">
        <f>IF('ИД Шатой'!AZ15='Методика оценки (Отч.)'!$J$9,'Методика оценки (Отч.)'!$E$9,IF('ИД Шатой'!AZ15='Методика оценки (Отч.)'!$J$10,'Методика оценки (Отч.)'!$E$10,IF('ИД Шатой'!AZ15='Методика оценки (Отч.)'!$J$11,'Методика оценки (Отч.)'!$E$11,IF('ИД Шатой'!AZ15='Методика оценки (Отч.)'!$J$12,'Методика оценки (Отч.)'!$E$12,IF('ИД Шатой'!AZ15='Методика оценки (Отч.)'!$J$13,'Методика оценки (Отч.)'!$E$13,"ошибка")))))*$C$20</f>
        <v>12.5</v>
      </c>
      <c r="BA20" s="58">
        <f>IF('ИД Шатой'!BA15='Методика оценки (Отч.)'!$J$9,'Методика оценки (Отч.)'!$E$9,IF('ИД Шатой'!BA15='Методика оценки (Отч.)'!$J$10,'Методика оценки (Отч.)'!$E$10,IF('ИД Шатой'!BA15='Методика оценки (Отч.)'!$J$11,'Методика оценки (Отч.)'!$E$11,IF('ИД Шатой'!BA15='Методика оценки (Отч.)'!$J$12,'Методика оценки (Отч.)'!$E$12,IF('ИД Шатой'!BA15='Методика оценки (Отч.)'!$J$13,'Методика оценки (Отч.)'!$E$13,"ошибка")))))*$C$20</f>
        <v>25</v>
      </c>
      <c r="BB20" s="58">
        <f>IF('ИД Шатой'!BB15='Методика оценки (Отч.)'!$J$9,'Методика оценки (Отч.)'!$E$9,IF('ИД Шатой'!BB15='Методика оценки (Отч.)'!$J$10,'Методика оценки (Отч.)'!$E$10,IF('ИД Шатой'!BB15='Методика оценки (Отч.)'!$J$11,'Методика оценки (Отч.)'!$E$11,IF('ИД Шатой'!BB15='Методика оценки (Отч.)'!$J$12,'Методика оценки (Отч.)'!$E$12,IF('ИД Шатой'!BB15='Методика оценки (Отч.)'!$J$13,'Методика оценки (Отч.)'!$E$13,"ошибка")))))*$C$20</f>
        <v>12.5</v>
      </c>
      <c r="BC20" s="58">
        <f>IF('ИД Шатой'!BC15='Методика оценки (Отч.)'!$J$9,'Методика оценки (Отч.)'!$E$9,IF('ИД Шатой'!BC15='Методика оценки (Отч.)'!$J$10,'Методика оценки (Отч.)'!$E$10,IF('ИД Шатой'!BC15='Методика оценки (Отч.)'!$J$11,'Методика оценки (Отч.)'!$E$11,IF('ИД Шатой'!BC15='Методика оценки (Отч.)'!$J$12,'Методика оценки (Отч.)'!$E$12,IF('ИД Шатой'!BC15='Методика оценки (Отч.)'!$J$13,'Методика оценки (Отч.)'!$E$13,"ошибка")))))*$C$20</f>
        <v>25</v>
      </c>
      <c r="BD20" s="58">
        <f>IF('ИД Шатой'!BD15='Методика оценки (Отч.)'!$J$9,'Методика оценки (Отч.)'!$E$9,IF('ИД Шатой'!BD15='Методика оценки (Отч.)'!$J$10,'Методика оценки (Отч.)'!$E$10,IF('ИД Шатой'!BD15='Методика оценки (Отч.)'!$J$11,'Методика оценки (Отч.)'!$E$11,IF('ИД Шатой'!BD15='Методика оценки (Отч.)'!$J$12,'Методика оценки (Отч.)'!$E$12,IF('ИД Шатой'!BD15='Методика оценки (Отч.)'!$J$13,'Методика оценки (Отч.)'!$E$13,"ошибка")))))*$C$20</f>
        <v>25</v>
      </c>
      <c r="BE20" s="58">
        <f>IF('ИД Шатой'!BE15='Методика оценки (Отч.)'!$J$9,'Методика оценки (Отч.)'!$E$9,IF('ИД Шатой'!BE15='Методика оценки (Отч.)'!$J$10,'Методика оценки (Отч.)'!$E$10,IF('ИД Шатой'!BE15='Методика оценки (Отч.)'!$J$11,'Методика оценки (Отч.)'!$E$11,IF('ИД Шатой'!BE15='Методика оценки (Отч.)'!$J$12,'Методика оценки (Отч.)'!$E$12,IF('ИД Шатой'!BE15='Методика оценки (Отч.)'!$J$13,'Методика оценки (Отч.)'!$E$13,"ошибка")))))*$C$20</f>
        <v>18.75</v>
      </c>
      <c r="BF20" s="58">
        <f>IF('ИД Шатой'!BF15='Методика оценки (Отч.)'!$J$9,'Методика оценки (Отч.)'!$E$9,IF('ИД Шатой'!BF15='Методика оценки (Отч.)'!$J$10,'Методика оценки (Отч.)'!$E$10,IF('ИД Шатой'!BF15='Методика оценки (Отч.)'!$J$11,'Методика оценки (Отч.)'!$E$11,IF('ИД Шатой'!BF15='Методика оценки (Отч.)'!$J$12,'Методика оценки (Отч.)'!$E$12,IF('ИД Шатой'!BF15='Методика оценки (Отч.)'!$J$13,'Методика оценки (Отч.)'!$E$13,"ошибка")))))*$C$20</f>
        <v>18.75</v>
      </c>
      <c r="BG20" s="58">
        <f>IF('ИД Шатой'!BG15='Методика оценки (Отч.)'!$J$9,'Методика оценки (Отч.)'!$E$9,IF('ИД Шатой'!BG15='Методика оценки (Отч.)'!$J$10,'Методика оценки (Отч.)'!$E$10,IF('ИД Шатой'!BG15='Методика оценки (Отч.)'!$J$11,'Методика оценки (Отч.)'!$E$11,IF('ИД Шатой'!BG15='Методика оценки (Отч.)'!$J$12,'Методика оценки (Отч.)'!$E$12,IF('ИД Шатой'!BG15='Методика оценки (Отч.)'!$J$13,'Методика оценки (Отч.)'!$E$13,"ошибка")))))*$C$20</f>
        <v>0</v>
      </c>
      <c r="BH20" s="58">
        <f>IF('ИД Шатой'!BH15='Методика оценки (Отч.)'!$J$9,'Методика оценки (Отч.)'!$E$9,IF('ИД Шатой'!BH15='Методика оценки (Отч.)'!$J$10,'Методика оценки (Отч.)'!$E$10,IF('ИД Шатой'!BH15='Методика оценки (Отч.)'!$J$11,'Методика оценки (Отч.)'!$E$11,IF('ИД Шатой'!BH15='Методика оценки (Отч.)'!$J$12,'Методика оценки (Отч.)'!$E$12,IF('ИД Шатой'!BH15='Методика оценки (Отч.)'!$J$13,'Методика оценки (Отч.)'!$E$13,"ошибка")))))*$C$20</f>
        <v>0</v>
      </c>
      <c r="BI20" s="58">
        <f>IF('ИД Шатой'!BI15='Методика оценки (Отч.)'!$J$9,'Методика оценки (Отч.)'!$E$9,IF('ИД Шатой'!BI15='Методика оценки (Отч.)'!$J$10,'Методика оценки (Отч.)'!$E$10,IF('ИД Шатой'!BI15='Методика оценки (Отч.)'!$J$11,'Методика оценки (Отч.)'!$E$11,IF('ИД Шатой'!BI15='Методика оценки (Отч.)'!$J$12,'Методика оценки (Отч.)'!$E$12,IF('ИД Шатой'!BI15='Методика оценки (Отч.)'!$J$13,'Методика оценки (Отч.)'!$E$13,"ошибка")))))*$C$20</f>
        <v>18.75</v>
      </c>
      <c r="BJ20" s="58">
        <f>IF('ИД Шатой'!BJ15='Методика оценки (Отч.)'!$J$9,'Методика оценки (Отч.)'!$E$9,IF('ИД Шатой'!BJ15='Методика оценки (Отч.)'!$J$10,'Методика оценки (Отч.)'!$E$10,IF('ИД Шатой'!BJ15='Методика оценки (Отч.)'!$J$11,'Методика оценки (Отч.)'!$E$11,IF('ИД Шатой'!BJ15='Методика оценки (Отч.)'!$J$12,'Методика оценки (Отч.)'!$E$12,IF('ИД Шатой'!BJ15='Методика оценки (Отч.)'!$J$13,'Методика оценки (Отч.)'!$E$13,"ошибка")))))*$C$20</f>
        <v>25</v>
      </c>
      <c r="BK20" s="58">
        <f>IF('ИД Шатой'!BK15='Методика оценки (Отч.)'!$J$9,'Методика оценки (Отч.)'!$E$9,IF('ИД Шатой'!BK15='Методика оценки (Отч.)'!$J$10,'Методика оценки (Отч.)'!$E$10,IF('ИД Шатой'!BK15='Методика оценки (Отч.)'!$J$11,'Методика оценки (Отч.)'!$E$11,IF('ИД Шатой'!BK15='Методика оценки (Отч.)'!$J$12,'Методика оценки (Отч.)'!$E$12,IF('ИД Шатой'!BK15='Методика оценки (Отч.)'!$J$13,'Методика оценки (Отч.)'!$E$13,"ошибка")))))*$C$20</f>
        <v>18.75</v>
      </c>
      <c r="BL20" s="58">
        <f>IF('ИД Шатой'!BL15='Методика оценки (Отч.)'!$J$9,'Методика оценки (Отч.)'!$E$9,IF('ИД Шатой'!BL15='Методика оценки (Отч.)'!$J$10,'Методика оценки (Отч.)'!$E$10,IF('ИД Шатой'!BL15='Методика оценки (Отч.)'!$J$11,'Методика оценки (Отч.)'!$E$11,IF('ИД Шатой'!BL15='Методика оценки (Отч.)'!$J$12,'Методика оценки (Отч.)'!$E$12,IF('ИД Шатой'!BL15='Методика оценки (Отч.)'!$J$13,'Методика оценки (Отч.)'!$E$13,"ошибка")))))*$C$20</f>
        <v>12.5</v>
      </c>
      <c r="BM20" s="58">
        <f>IF('ИД Шатой'!BM15='Методика оценки (Отч.)'!$J$9,'Методика оценки (Отч.)'!$E$9,IF('ИД Шатой'!BM15='Методика оценки (Отч.)'!$J$10,'Методика оценки (Отч.)'!$E$10,IF('ИД Шатой'!BM15='Методика оценки (Отч.)'!$J$11,'Методика оценки (Отч.)'!$E$11,IF('ИД Шатой'!BM15='Методика оценки (Отч.)'!$J$12,'Методика оценки (Отч.)'!$E$12,IF('ИД Шатой'!BM15='Методика оценки (Отч.)'!$J$13,'Методика оценки (Отч.)'!$E$13,"ошибка")))))*$C$20</f>
        <v>0</v>
      </c>
      <c r="BN20" s="58">
        <f>IF('ИД Шатой'!BN15='Методика оценки (Отч.)'!$J$9,'Методика оценки (Отч.)'!$E$9,IF('ИД Шатой'!BN15='Методика оценки (Отч.)'!$J$10,'Методика оценки (Отч.)'!$E$10,IF('ИД Шатой'!BN15='Методика оценки (Отч.)'!$J$11,'Методика оценки (Отч.)'!$E$11,IF('ИД Шатой'!BN15='Методика оценки (Отч.)'!$J$12,'Методика оценки (Отч.)'!$E$12,IF('ИД Шатой'!BN15='Методика оценки (Отч.)'!$J$13,'Методика оценки (Отч.)'!$E$13,"ошибка")))))*$C$20</f>
        <v>18.75</v>
      </c>
      <c r="BO20" s="58">
        <f>IF('ИД Шатой'!BO15='Методика оценки (Отч.)'!$J$9,'Методика оценки (Отч.)'!$E$9,IF('ИД Шатой'!BO15='Методика оценки (Отч.)'!$J$10,'Методика оценки (Отч.)'!$E$10,IF('ИД Шатой'!BO15='Методика оценки (Отч.)'!$J$11,'Методика оценки (Отч.)'!$E$11,IF('ИД Шатой'!BO15='Методика оценки (Отч.)'!$J$12,'Методика оценки (Отч.)'!$E$12,IF('ИД Шатой'!BO15='Методика оценки (Отч.)'!$J$13,'Методика оценки (Отч.)'!$E$13,"ошибка")))))*$C$20</f>
        <v>25</v>
      </c>
      <c r="BP20" s="58">
        <f>IF('ИД Шатой'!BP15='Методика оценки (Отч.)'!$J$9,'Методика оценки (Отч.)'!$E$9,IF('ИД Шатой'!BP15='Методика оценки (Отч.)'!$J$10,'Методика оценки (Отч.)'!$E$10,IF('ИД Шатой'!BP15='Методика оценки (Отч.)'!$J$11,'Методика оценки (Отч.)'!$E$11,IF('ИД Шатой'!BP15='Методика оценки (Отч.)'!$J$12,'Методика оценки (Отч.)'!$E$12,IF('ИД Шатой'!BP15='Методика оценки (Отч.)'!$J$13,'Методика оценки (Отч.)'!$E$13,"ошибка")))))*$C$20</f>
        <v>18.75</v>
      </c>
    </row>
    <row r="21" spans="1:68" x14ac:dyDescent="0.25">
      <c r="A21" s="77" t="str">
        <f>'Методика оценки (Отч.)'!A71</f>
        <v>N2.1.4</v>
      </c>
      <c r="B21" s="77" t="str">
        <f>'Методика оценки (Отч.)'!C71</f>
        <v>Соотношение времени занятий и отдыха</v>
      </c>
      <c r="C21" s="121">
        <f>'Методика оценки (Отч.)'!D71</f>
        <v>0.25</v>
      </c>
      <c r="D21" s="58">
        <f>IF('ИД Шатой'!D16='Методика оценки (Отч.)'!$J$9,'Методика оценки (Отч.)'!$E$9,IF('ИД Шатой'!D16='Методика оценки (Отч.)'!$J$10,'Методика оценки (Отч.)'!$E$10,IF('ИД Шатой'!D16='Методика оценки (Отч.)'!$J$11,'Методика оценки (Отч.)'!$E$11,IF('ИД Шатой'!D16='Методика оценки (Отч.)'!$J$12,'Методика оценки (Отч.)'!$E$12,IF('ИД Шатой'!D16='Методика оценки (Отч.)'!$J$13,'Методика оценки (Отч.)'!$E$13,"ошибка")))))*$C$21</f>
        <v>25</v>
      </c>
      <c r="E21" s="58">
        <f>IF('ИД Шатой'!E16='Методика оценки (Отч.)'!$J$9,'Методика оценки (Отч.)'!$E$9,IF('ИД Шатой'!E16='Методика оценки (Отч.)'!$J$10,'Методика оценки (Отч.)'!$E$10,IF('ИД Шатой'!E16='Методика оценки (Отч.)'!$J$11,'Методика оценки (Отч.)'!$E$11,IF('ИД Шатой'!E16='Методика оценки (Отч.)'!$J$12,'Методика оценки (Отч.)'!$E$12,IF('ИД Шатой'!E16='Методика оценки (Отч.)'!$J$13,'Методика оценки (Отч.)'!$E$13,"ошибка")))))*$C$21</f>
        <v>12.5</v>
      </c>
      <c r="F21" s="58">
        <f>IF('ИД Шатой'!F16='Методика оценки (Отч.)'!$J$9,'Методика оценки (Отч.)'!$E$9,IF('ИД Шатой'!F16='Методика оценки (Отч.)'!$J$10,'Методика оценки (Отч.)'!$E$10,IF('ИД Шатой'!F16='Методика оценки (Отч.)'!$J$11,'Методика оценки (Отч.)'!$E$11,IF('ИД Шатой'!F16='Методика оценки (Отч.)'!$J$12,'Методика оценки (Отч.)'!$E$12,IF('ИД Шатой'!F16='Методика оценки (Отч.)'!$J$13,'Методика оценки (Отч.)'!$E$13,"ошибка")))))*$C$21</f>
        <v>12.5</v>
      </c>
      <c r="G21" s="58">
        <f>IF('ИД Шатой'!G16='Методика оценки (Отч.)'!$J$9,'Методика оценки (Отч.)'!$E$9,IF('ИД Шатой'!G16='Методика оценки (Отч.)'!$J$10,'Методика оценки (Отч.)'!$E$10,IF('ИД Шатой'!G16='Методика оценки (Отч.)'!$J$11,'Методика оценки (Отч.)'!$E$11,IF('ИД Шатой'!G16='Методика оценки (Отч.)'!$J$12,'Методика оценки (Отч.)'!$E$12,IF('ИД Шатой'!G16='Методика оценки (Отч.)'!$J$13,'Методика оценки (Отч.)'!$E$13,"ошибка")))))*$C$21</f>
        <v>18.75</v>
      </c>
      <c r="H21" s="58">
        <f>IF('ИД Шатой'!H16='Методика оценки (Отч.)'!$J$9,'Методика оценки (Отч.)'!$E$9,IF('ИД Шатой'!H16='Методика оценки (Отч.)'!$J$10,'Методика оценки (Отч.)'!$E$10,IF('ИД Шатой'!H16='Методика оценки (Отч.)'!$J$11,'Методика оценки (Отч.)'!$E$11,IF('ИД Шатой'!H16='Методика оценки (Отч.)'!$J$12,'Методика оценки (Отч.)'!$E$12,IF('ИД Шатой'!H16='Методика оценки (Отч.)'!$J$13,'Методика оценки (Отч.)'!$E$13,"ошибка")))))*$C$21</f>
        <v>25</v>
      </c>
      <c r="I21" s="58">
        <f>IF('ИД Шатой'!I16='Методика оценки (Отч.)'!$J$9,'Методика оценки (Отч.)'!$E$9,IF('ИД Шатой'!I16='Методика оценки (Отч.)'!$J$10,'Методика оценки (Отч.)'!$E$10,IF('ИД Шатой'!I16='Методика оценки (Отч.)'!$J$11,'Методика оценки (Отч.)'!$E$11,IF('ИД Шатой'!I16='Методика оценки (Отч.)'!$J$12,'Методика оценки (Отч.)'!$E$12,IF('ИД Шатой'!I16='Методика оценки (Отч.)'!$J$13,'Методика оценки (Отч.)'!$E$13,"ошибка")))))*$C$21</f>
        <v>18.75</v>
      </c>
      <c r="J21" s="58">
        <f>IF('ИД Шатой'!J16='Методика оценки (Отч.)'!$J$9,'Методика оценки (Отч.)'!$E$9,IF('ИД Шатой'!J16='Методика оценки (Отч.)'!$J$10,'Методика оценки (Отч.)'!$E$10,IF('ИД Шатой'!J16='Методика оценки (Отч.)'!$J$11,'Методика оценки (Отч.)'!$E$11,IF('ИД Шатой'!J16='Методика оценки (Отч.)'!$J$12,'Методика оценки (Отч.)'!$E$12,IF('ИД Шатой'!J16='Методика оценки (Отч.)'!$J$13,'Методика оценки (Отч.)'!$E$13,"ошибка")))))*$C$21</f>
        <v>18.75</v>
      </c>
      <c r="K21" s="58">
        <f>IF('ИД Шатой'!K16='Методика оценки (Отч.)'!$J$9,'Методика оценки (Отч.)'!$E$9,IF('ИД Шатой'!K16='Методика оценки (Отч.)'!$J$10,'Методика оценки (Отч.)'!$E$10,IF('ИД Шатой'!K16='Методика оценки (Отч.)'!$J$11,'Методика оценки (Отч.)'!$E$11,IF('ИД Шатой'!K16='Методика оценки (Отч.)'!$J$12,'Методика оценки (Отч.)'!$E$12,IF('ИД Шатой'!K16='Методика оценки (Отч.)'!$J$13,'Методика оценки (Отч.)'!$E$13,"ошибка")))))*$C$21</f>
        <v>25</v>
      </c>
      <c r="L21" s="58">
        <f>IF('ИД Шатой'!L16='Методика оценки (Отч.)'!$J$9,'Методика оценки (Отч.)'!$E$9,IF('ИД Шатой'!L16='Методика оценки (Отч.)'!$J$10,'Методика оценки (Отч.)'!$E$10,IF('ИД Шатой'!L16='Методика оценки (Отч.)'!$J$11,'Методика оценки (Отч.)'!$E$11,IF('ИД Шатой'!L16='Методика оценки (Отч.)'!$J$12,'Методика оценки (Отч.)'!$E$12,IF('ИД Шатой'!L16='Методика оценки (Отч.)'!$J$13,'Методика оценки (Отч.)'!$E$13,"ошибка")))))*$C$21</f>
        <v>25</v>
      </c>
      <c r="M21" s="58">
        <f>IF('ИД Шатой'!M16='Методика оценки (Отч.)'!$J$9,'Методика оценки (Отч.)'!$E$9,IF('ИД Шатой'!M16='Методика оценки (Отч.)'!$J$10,'Методика оценки (Отч.)'!$E$10,IF('ИД Шатой'!M16='Методика оценки (Отч.)'!$J$11,'Методика оценки (Отч.)'!$E$11,IF('ИД Шатой'!M16='Методика оценки (Отч.)'!$J$12,'Методика оценки (Отч.)'!$E$12,IF('ИД Шатой'!M16='Методика оценки (Отч.)'!$J$13,'Методика оценки (Отч.)'!$E$13,"ошибка")))))*$C$21</f>
        <v>18.75</v>
      </c>
      <c r="N21" s="58">
        <f>IF('ИД Шатой'!N16='Методика оценки (Отч.)'!$J$9,'Методика оценки (Отч.)'!$E$9,IF('ИД Шатой'!N16='Методика оценки (Отч.)'!$J$10,'Методика оценки (Отч.)'!$E$10,IF('ИД Шатой'!N16='Методика оценки (Отч.)'!$J$11,'Методика оценки (Отч.)'!$E$11,IF('ИД Шатой'!N16='Методика оценки (Отч.)'!$J$12,'Методика оценки (Отч.)'!$E$12,IF('ИД Шатой'!N16='Методика оценки (Отч.)'!$J$13,'Методика оценки (Отч.)'!$E$13,"ошибка")))))*$C$21</f>
        <v>18.75</v>
      </c>
      <c r="O21" s="58">
        <f>IF('ИД Шатой'!O16='Методика оценки (Отч.)'!$J$9,'Методика оценки (Отч.)'!$E$9,IF('ИД Шатой'!O16='Методика оценки (Отч.)'!$J$10,'Методика оценки (Отч.)'!$E$10,IF('ИД Шатой'!O16='Методика оценки (Отч.)'!$J$11,'Методика оценки (Отч.)'!$E$11,IF('ИД Шатой'!O16='Методика оценки (Отч.)'!$J$12,'Методика оценки (Отч.)'!$E$12,IF('ИД Шатой'!O16='Методика оценки (Отч.)'!$J$13,'Методика оценки (Отч.)'!$E$13,"ошибка")))))*$C$21</f>
        <v>18.75</v>
      </c>
      <c r="P21" s="58">
        <f>IF('ИД Шатой'!P16='Методика оценки (Отч.)'!$J$9,'Методика оценки (Отч.)'!$E$9,IF('ИД Шатой'!P16='Методика оценки (Отч.)'!$J$10,'Методика оценки (Отч.)'!$E$10,IF('ИД Шатой'!P16='Методика оценки (Отч.)'!$J$11,'Методика оценки (Отч.)'!$E$11,IF('ИД Шатой'!P16='Методика оценки (Отч.)'!$J$12,'Методика оценки (Отч.)'!$E$12,IF('ИД Шатой'!P16='Методика оценки (Отч.)'!$J$13,'Методика оценки (Отч.)'!$E$13,"ошибка")))))*$C$21</f>
        <v>25</v>
      </c>
      <c r="Q21" s="58">
        <f>IF('ИД Шатой'!Q16='Методика оценки (Отч.)'!$J$9,'Методика оценки (Отч.)'!$E$9,IF('ИД Шатой'!Q16='Методика оценки (Отч.)'!$J$10,'Методика оценки (Отч.)'!$E$10,IF('ИД Шатой'!Q16='Методика оценки (Отч.)'!$J$11,'Методика оценки (Отч.)'!$E$11,IF('ИД Шатой'!Q16='Методика оценки (Отч.)'!$J$12,'Методика оценки (Отч.)'!$E$12,IF('ИД Шатой'!Q16='Методика оценки (Отч.)'!$J$13,'Методика оценки (Отч.)'!$E$13,"ошибка")))))*$C$21</f>
        <v>25</v>
      </c>
      <c r="R21" s="58">
        <f>IF('ИД Шатой'!R16='Методика оценки (Отч.)'!$J$9,'Методика оценки (Отч.)'!$E$9,IF('ИД Шатой'!R16='Методика оценки (Отч.)'!$J$10,'Методика оценки (Отч.)'!$E$10,IF('ИД Шатой'!R16='Методика оценки (Отч.)'!$J$11,'Методика оценки (Отч.)'!$E$11,IF('ИД Шатой'!R16='Методика оценки (Отч.)'!$J$12,'Методика оценки (Отч.)'!$E$12,IF('ИД Шатой'!R16='Методика оценки (Отч.)'!$J$13,'Методика оценки (Отч.)'!$E$13,"ошибка")))))*$C$21</f>
        <v>25</v>
      </c>
      <c r="S21" s="58">
        <f>IF('ИД Шатой'!S16='Методика оценки (Отч.)'!$J$9,'Методика оценки (Отч.)'!$E$9,IF('ИД Шатой'!S16='Методика оценки (Отч.)'!$J$10,'Методика оценки (Отч.)'!$E$10,IF('ИД Шатой'!S16='Методика оценки (Отч.)'!$J$11,'Методика оценки (Отч.)'!$E$11,IF('ИД Шатой'!S16='Методика оценки (Отч.)'!$J$12,'Методика оценки (Отч.)'!$E$12,IF('ИД Шатой'!S16='Методика оценки (Отч.)'!$J$13,'Методика оценки (Отч.)'!$E$13,"ошибка")))))*$C$21</f>
        <v>18.75</v>
      </c>
      <c r="T21" s="58">
        <f>IF('ИД Шатой'!T16='Методика оценки (Отч.)'!$J$9,'Методика оценки (Отч.)'!$E$9,IF('ИД Шатой'!T16='Методика оценки (Отч.)'!$J$10,'Методика оценки (Отч.)'!$E$10,IF('ИД Шатой'!T16='Методика оценки (Отч.)'!$J$11,'Методика оценки (Отч.)'!$E$11,IF('ИД Шатой'!T16='Методика оценки (Отч.)'!$J$12,'Методика оценки (Отч.)'!$E$12,IF('ИД Шатой'!T16='Методика оценки (Отч.)'!$J$13,'Методика оценки (Отч.)'!$E$13,"ошибка")))))*$C$21</f>
        <v>18.75</v>
      </c>
      <c r="U21" s="58">
        <f>IF('ИД Шатой'!U16='Методика оценки (Отч.)'!$J$9,'Методика оценки (Отч.)'!$E$9,IF('ИД Шатой'!U16='Методика оценки (Отч.)'!$J$10,'Методика оценки (Отч.)'!$E$10,IF('ИД Шатой'!U16='Методика оценки (Отч.)'!$J$11,'Методика оценки (Отч.)'!$E$11,IF('ИД Шатой'!U16='Методика оценки (Отч.)'!$J$12,'Методика оценки (Отч.)'!$E$12,IF('ИД Шатой'!U16='Методика оценки (Отч.)'!$J$13,'Методика оценки (Отч.)'!$E$13,"ошибка")))))*$C$21</f>
        <v>25</v>
      </c>
      <c r="V21" s="58">
        <f>IF('ИД Шатой'!V16='Методика оценки (Отч.)'!$J$9,'Методика оценки (Отч.)'!$E$9,IF('ИД Шатой'!V16='Методика оценки (Отч.)'!$J$10,'Методика оценки (Отч.)'!$E$10,IF('ИД Шатой'!V16='Методика оценки (Отч.)'!$J$11,'Методика оценки (Отч.)'!$E$11,IF('ИД Шатой'!V16='Методика оценки (Отч.)'!$J$12,'Методика оценки (Отч.)'!$E$12,IF('ИД Шатой'!V16='Методика оценки (Отч.)'!$J$13,'Методика оценки (Отч.)'!$E$13,"ошибка")))))*$C$21</f>
        <v>18.75</v>
      </c>
      <c r="W21" s="58">
        <f>IF('ИД Шатой'!W16='Методика оценки (Отч.)'!$J$9,'Методика оценки (Отч.)'!$E$9,IF('ИД Шатой'!W16='Методика оценки (Отч.)'!$J$10,'Методика оценки (Отч.)'!$E$10,IF('ИД Шатой'!W16='Методика оценки (Отч.)'!$J$11,'Методика оценки (Отч.)'!$E$11,IF('ИД Шатой'!W16='Методика оценки (Отч.)'!$J$12,'Методика оценки (Отч.)'!$E$12,IF('ИД Шатой'!W16='Методика оценки (Отч.)'!$J$13,'Методика оценки (Отч.)'!$E$13,"ошибка")))))*$C$21</f>
        <v>25</v>
      </c>
      <c r="X21" s="58">
        <f>IF('ИД Шатой'!X16='Методика оценки (Отч.)'!$J$9,'Методика оценки (Отч.)'!$E$9,IF('ИД Шатой'!X16='Методика оценки (Отч.)'!$J$10,'Методика оценки (Отч.)'!$E$10,IF('ИД Шатой'!X16='Методика оценки (Отч.)'!$J$11,'Методика оценки (Отч.)'!$E$11,IF('ИД Шатой'!X16='Методика оценки (Отч.)'!$J$12,'Методика оценки (Отч.)'!$E$12,IF('ИД Шатой'!X16='Методика оценки (Отч.)'!$J$13,'Методика оценки (Отч.)'!$E$13,"ошибка")))))*$C$21</f>
        <v>18.75</v>
      </c>
      <c r="Y21" s="58">
        <f>IF('ИД Шатой'!Y16='Методика оценки (Отч.)'!$J$9,'Методика оценки (Отч.)'!$E$9,IF('ИД Шатой'!Y16='Методика оценки (Отч.)'!$J$10,'Методика оценки (Отч.)'!$E$10,IF('ИД Шатой'!Y16='Методика оценки (Отч.)'!$J$11,'Методика оценки (Отч.)'!$E$11,IF('ИД Шатой'!Y16='Методика оценки (Отч.)'!$J$12,'Методика оценки (Отч.)'!$E$12,IF('ИД Шатой'!Y16='Методика оценки (Отч.)'!$J$13,'Методика оценки (Отч.)'!$E$13,"ошибка")))))*$C$21</f>
        <v>25</v>
      </c>
      <c r="Z21" s="58">
        <f>IF('ИД Шатой'!Z16='Методика оценки (Отч.)'!$J$9,'Методика оценки (Отч.)'!$E$9,IF('ИД Шатой'!Z16='Методика оценки (Отч.)'!$J$10,'Методика оценки (Отч.)'!$E$10,IF('ИД Шатой'!Z16='Методика оценки (Отч.)'!$J$11,'Методика оценки (Отч.)'!$E$11,IF('ИД Шатой'!Z16='Методика оценки (Отч.)'!$J$12,'Методика оценки (Отч.)'!$E$12,IF('ИД Шатой'!Z16='Методика оценки (Отч.)'!$J$13,'Методика оценки (Отч.)'!$E$13,"ошибка")))))*$C$21</f>
        <v>25</v>
      </c>
      <c r="AA21" s="58">
        <f>IF('ИД Шатой'!AA16='Методика оценки (Отч.)'!$J$9,'Методика оценки (Отч.)'!$E$9,IF('ИД Шатой'!AA16='Методика оценки (Отч.)'!$J$10,'Методика оценки (Отч.)'!$E$10,IF('ИД Шатой'!AA16='Методика оценки (Отч.)'!$J$11,'Методика оценки (Отч.)'!$E$11,IF('ИД Шатой'!AA16='Методика оценки (Отч.)'!$J$12,'Методика оценки (Отч.)'!$E$12,IF('ИД Шатой'!AA16='Методика оценки (Отч.)'!$J$13,'Методика оценки (Отч.)'!$E$13,"ошибка")))))*$C$21</f>
        <v>25</v>
      </c>
      <c r="AB21" s="58">
        <f>IF('ИД Шатой'!AB16='Методика оценки (Отч.)'!$J$9,'Методика оценки (Отч.)'!$E$9,IF('ИД Шатой'!AB16='Методика оценки (Отч.)'!$J$10,'Методика оценки (Отч.)'!$E$10,IF('ИД Шатой'!AB16='Методика оценки (Отч.)'!$J$11,'Методика оценки (Отч.)'!$E$11,IF('ИД Шатой'!AB16='Методика оценки (Отч.)'!$J$12,'Методика оценки (Отч.)'!$E$12,IF('ИД Шатой'!AB16='Методика оценки (Отч.)'!$J$13,'Методика оценки (Отч.)'!$E$13,"ошибка")))))*$C$21</f>
        <v>18.75</v>
      </c>
      <c r="AC21" s="58">
        <f>IF('ИД Шатой'!AC16='Методика оценки (Отч.)'!$J$9,'Методика оценки (Отч.)'!$E$9,IF('ИД Шатой'!AC16='Методика оценки (Отч.)'!$J$10,'Методика оценки (Отч.)'!$E$10,IF('ИД Шатой'!AC16='Методика оценки (Отч.)'!$J$11,'Методика оценки (Отч.)'!$E$11,IF('ИД Шатой'!AC16='Методика оценки (Отч.)'!$J$12,'Методика оценки (Отч.)'!$E$12,IF('ИД Шатой'!AC16='Методика оценки (Отч.)'!$J$13,'Методика оценки (Отч.)'!$E$13,"ошибка")))))*$C$21</f>
        <v>12.5</v>
      </c>
      <c r="AD21" s="58">
        <f>IF('ИД Шатой'!AD16='Методика оценки (Отч.)'!$J$9,'Методика оценки (Отч.)'!$E$9,IF('ИД Шатой'!AD16='Методика оценки (Отч.)'!$J$10,'Методика оценки (Отч.)'!$E$10,IF('ИД Шатой'!AD16='Методика оценки (Отч.)'!$J$11,'Методика оценки (Отч.)'!$E$11,IF('ИД Шатой'!AD16='Методика оценки (Отч.)'!$J$12,'Методика оценки (Отч.)'!$E$12,IF('ИД Шатой'!AD16='Методика оценки (Отч.)'!$J$13,'Методика оценки (Отч.)'!$E$13,"ошибка")))))*$C$21</f>
        <v>12.5</v>
      </c>
      <c r="AE21" s="58">
        <f>IF('ИД Шатой'!AE16='Методика оценки (Отч.)'!$J$9,'Методика оценки (Отч.)'!$E$9,IF('ИД Шатой'!AE16='Методика оценки (Отч.)'!$J$10,'Методика оценки (Отч.)'!$E$10,IF('ИД Шатой'!AE16='Методика оценки (Отч.)'!$J$11,'Методика оценки (Отч.)'!$E$11,IF('ИД Шатой'!AE16='Методика оценки (Отч.)'!$J$12,'Методика оценки (Отч.)'!$E$12,IF('ИД Шатой'!AE16='Методика оценки (Отч.)'!$J$13,'Методика оценки (Отч.)'!$E$13,"ошибка")))))*$C$21</f>
        <v>25</v>
      </c>
      <c r="AF21" s="58">
        <f>IF('ИД Шатой'!AF16='Методика оценки (Отч.)'!$J$9,'Методика оценки (Отч.)'!$E$9,IF('ИД Шатой'!AF16='Методика оценки (Отч.)'!$J$10,'Методика оценки (Отч.)'!$E$10,IF('ИД Шатой'!AF16='Методика оценки (Отч.)'!$J$11,'Методика оценки (Отч.)'!$E$11,IF('ИД Шатой'!AF16='Методика оценки (Отч.)'!$J$12,'Методика оценки (Отч.)'!$E$12,IF('ИД Шатой'!AF16='Методика оценки (Отч.)'!$J$13,'Методика оценки (Отч.)'!$E$13,"ошибка")))))*$C$21</f>
        <v>18.75</v>
      </c>
      <c r="AG21" s="58">
        <f>IF('ИД Шатой'!AG16='Методика оценки (Отч.)'!$J$9,'Методика оценки (Отч.)'!$E$9,IF('ИД Шатой'!AG16='Методика оценки (Отч.)'!$J$10,'Методика оценки (Отч.)'!$E$10,IF('ИД Шатой'!AG16='Методика оценки (Отч.)'!$J$11,'Методика оценки (Отч.)'!$E$11,IF('ИД Шатой'!AG16='Методика оценки (Отч.)'!$J$12,'Методика оценки (Отч.)'!$E$12,IF('ИД Шатой'!AG16='Методика оценки (Отч.)'!$J$13,'Методика оценки (Отч.)'!$E$13,"ошибка")))))*$C$21</f>
        <v>18.75</v>
      </c>
      <c r="AH21" s="58">
        <f>IF('ИД Шатой'!AH16='Методика оценки (Отч.)'!$J$9,'Методика оценки (Отч.)'!$E$9,IF('ИД Шатой'!AH16='Методика оценки (Отч.)'!$J$10,'Методика оценки (Отч.)'!$E$10,IF('ИД Шатой'!AH16='Методика оценки (Отч.)'!$J$11,'Методика оценки (Отч.)'!$E$11,IF('ИД Шатой'!AH16='Методика оценки (Отч.)'!$J$12,'Методика оценки (Отч.)'!$E$12,IF('ИД Шатой'!AH16='Методика оценки (Отч.)'!$J$13,'Методика оценки (Отч.)'!$E$13,"ошибка")))))*$C$21</f>
        <v>25</v>
      </c>
      <c r="AI21" s="58">
        <f>IF('ИД Шатой'!AI16='Методика оценки (Отч.)'!$J$9,'Методика оценки (Отч.)'!$E$9,IF('ИД Шатой'!AI16='Методика оценки (Отч.)'!$J$10,'Методика оценки (Отч.)'!$E$10,IF('ИД Шатой'!AI16='Методика оценки (Отч.)'!$J$11,'Методика оценки (Отч.)'!$E$11,IF('ИД Шатой'!AI16='Методика оценки (Отч.)'!$J$12,'Методика оценки (Отч.)'!$E$12,IF('ИД Шатой'!AI16='Методика оценки (Отч.)'!$J$13,'Методика оценки (Отч.)'!$E$13,"ошибка")))))*$C$21</f>
        <v>18.75</v>
      </c>
      <c r="AJ21" s="58">
        <f>IF('ИД Шатой'!AJ16='Методика оценки (Отч.)'!$J$9,'Методика оценки (Отч.)'!$E$9,IF('ИД Шатой'!AJ16='Методика оценки (Отч.)'!$J$10,'Методика оценки (Отч.)'!$E$10,IF('ИД Шатой'!AJ16='Методика оценки (Отч.)'!$J$11,'Методика оценки (Отч.)'!$E$11,IF('ИД Шатой'!AJ16='Методика оценки (Отч.)'!$J$12,'Методика оценки (Отч.)'!$E$12,IF('ИД Шатой'!AJ16='Методика оценки (Отч.)'!$J$13,'Методика оценки (Отч.)'!$E$13,"ошибка")))))*$C$21</f>
        <v>18.75</v>
      </c>
      <c r="AK21" s="58">
        <f>IF('ИД Шатой'!AK16='Методика оценки (Отч.)'!$J$9,'Методика оценки (Отч.)'!$E$9,IF('ИД Шатой'!AK16='Методика оценки (Отч.)'!$J$10,'Методика оценки (Отч.)'!$E$10,IF('ИД Шатой'!AK16='Методика оценки (Отч.)'!$J$11,'Методика оценки (Отч.)'!$E$11,IF('ИД Шатой'!AK16='Методика оценки (Отч.)'!$J$12,'Методика оценки (Отч.)'!$E$12,IF('ИД Шатой'!AK16='Методика оценки (Отч.)'!$J$13,'Методика оценки (Отч.)'!$E$13,"ошибка")))))*$C$21</f>
        <v>25</v>
      </c>
      <c r="AL21" s="58">
        <f>IF('ИД Шатой'!AL16='Методика оценки (Отч.)'!$J$9,'Методика оценки (Отч.)'!$E$9,IF('ИД Шатой'!AL16='Методика оценки (Отч.)'!$J$10,'Методика оценки (Отч.)'!$E$10,IF('ИД Шатой'!AL16='Методика оценки (Отч.)'!$J$11,'Методика оценки (Отч.)'!$E$11,IF('ИД Шатой'!AL16='Методика оценки (Отч.)'!$J$12,'Методика оценки (Отч.)'!$E$12,IF('ИД Шатой'!AL16='Методика оценки (Отч.)'!$J$13,'Методика оценки (Отч.)'!$E$13,"ошибка")))))*$C$21</f>
        <v>12.5</v>
      </c>
      <c r="AM21" s="58">
        <f>IF('ИД Шатой'!AM16='Методика оценки (Отч.)'!$J$9,'Методика оценки (Отч.)'!$E$9,IF('ИД Шатой'!AM16='Методика оценки (Отч.)'!$J$10,'Методика оценки (Отч.)'!$E$10,IF('ИД Шатой'!AM16='Методика оценки (Отч.)'!$J$11,'Методика оценки (Отч.)'!$E$11,IF('ИД Шатой'!AM16='Методика оценки (Отч.)'!$J$12,'Методика оценки (Отч.)'!$E$12,IF('ИД Шатой'!AM16='Методика оценки (Отч.)'!$J$13,'Методика оценки (Отч.)'!$E$13,"ошибка")))))*$C$21</f>
        <v>18.75</v>
      </c>
      <c r="AN21" s="58">
        <f>IF('ИД Шатой'!AN16='Методика оценки (Отч.)'!$J$9,'Методика оценки (Отч.)'!$E$9,IF('ИД Шатой'!AN16='Методика оценки (Отч.)'!$J$10,'Методика оценки (Отч.)'!$E$10,IF('ИД Шатой'!AN16='Методика оценки (Отч.)'!$J$11,'Методика оценки (Отч.)'!$E$11,IF('ИД Шатой'!AN16='Методика оценки (Отч.)'!$J$12,'Методика оценки (Отч.)'!$E$12,IF('ИД Шатой'!AN16='Методика оценки (Отч.)'!$J$13,'Методика оценки (Отч.)'!$E$13,"ошибка")))))*$C$21</f>
        <v>18.75</v>
      </c>
      <c r="AO21" s="58">
        <f>IF('ИД Шатой'!AO16='Методика оценки (Отч.)'!$J$9,'Методика оценки (Отч.)'!$E$9,IF('ИД Шатой'!AO16='Методика оценки (Отч.)'!$J$10,'Методика оценки (Отч.)'!$E$10,IF('ИД Шатой'!AO16='Методика оценки (Отч.)'!$J$11,'Методика оценки (Отч.)'!$E$11,IF('ИД Шатой'!AO16='Методика оценки (Отч.)'!$J$12,'Методика оценки (Отч.)'!$E$12,IF('ИД Шатой'!AO16='Методика оценки (Отч.)'!$J$13,'Методика оценки (Отч.)'!$E$13,"ошибка")))))*$C$21</f>
        <v>25</v>
      </c>
      <c r="AP21" s="58">
        <f>IF('ИД Шатой'!AP16='Методика оценки (Отч.)'!$J$9,'Методика оценки (Отч.)'!$E$9,IF('ИД Шатой'!AP16='Методика оценки (Отч.)'!$J$10,'Методика оценки (Отч.)'!$E$10,IF('ИД Шатой'!AP16='Методика оценки (Отч.)'!$J$11,'Методика оценки (Отч.)'!$E$11,IF('ИД Шатой'!AP16='Методика оценки (Отч.)'!$J$12,'Методика оценки (Отч.)'!$E$12,IF('ИД Шатой'!AP16='Методика оценки (Отч.)'!$J$13,'Методика оценки (Отч.)'!$E$13,"ошибка")))))*$C$21</f>
        <v>18.75</v>
      </c>
      <c r="AQ21" s="58">
        <f>IF('ИД Шатой'!AQ16='Методика оценки (Отч.)'!$J$9,'Методика оценки (Отч.)'!$E$9,IF('ИД Шатой'!AQ16='Методика оценки (Отч.)'!$J$10,'Методика оценки (Отч.)'!$E$10,IF('ИД Шатой'!AQ16='Методика оценки (Отч.)'!$J$11,'Методика оценки (Отч.)'!$E$11,IF('ИД Шатой'!AQ16='Методика оценки (Отч.)'!$J$12,'Методика оценки (Отч.)'!$E$12,IF('ИД Шатой'!AQ16='Методика оценки (Отч.)'!$J$13,'Методика оценки (Отч.)'!$E$13,"ошибка")))))*$C$21</f>
        <v>25</v>
      </c>
      <c r="AR21" s="58">
        <f>IF('ИД Шатой'!AR16='Методика оценки (Отч.)'!$J$9,'Методика оценки (Отч.)'!$E$9,IF('ИД Шатой'!AR16='Методика оценки (Отч.)'!$J$10,'Методика оценки (Отч.)'!$E$10,IF('ИД Шатой'!AR16='Методика оценки (Отч.)'!$J$11,'Методика оценки (Отч.)'!$E$11,IF('ИД Шатой'!AR16='Методика оценки (Отч.)'!$J$12,'Методика оценки (Отч.)'!$E$12,IF('ИД Шатой'!AR16='Методика оценки (Отч.)'!$J$13,'Методика оценки (Отч.)'!$E$13,"ошибка")))))*$C$21</f>
        <v>18.75</v>
      </c>
      <c r="AS21" s="58">
        <f>IF('ИД Шатой'!AS16='Методика оценки (Отч.)'!$J$9,'Методика оценки (Отч.)'!$E$9,IF('ИД Шатой'!AS16='Методика оценки (Отч.)'!$J$10,'Методика оценки (Отч.)'!$E$10,IF('ИД Шатой'!AS16='Методика оценки (Отч.)'!$J$11,'Методика оценки (Отч.)'!$E$11,IF('ИД Шатой'!AS16='Методика оценки (Отч.)'!$J$12,'Методика оценки (Отч.)'!$E$12,IF('ИД Шатой'!AS16='Методика оценки (Отч.)'!$J$13,'Методика оценки (Отч.)'!$E$13,"ошибка")))))*$C$21</f>
        <v>25</v>
      </c>
      <c r="AT21" s="58">
        <f>IF('ИД Шатой'!AT16='Методика оценки (Отч.)'!$J$9,'Методика оценки (Отч.)'!$E$9,IF('ИД Шатой'!AT16='Методика оценки (Отч.)'!$J$10,'Методика оценки (Отч.)'!$E$10,IF('ИД Шатой'!AT16='Методика оценки (Отч.)'!$J$11,'Методика оценки (Отч.)'!$E$11,IF('ИД Шатой'!AT16='Методика оценки (Отч.)'!$J$12,'Методика оценки (Отч.)'!$E$12,IF('ИД Шатой'!AT16='Методика оценки (Отч.)'!$J$13,'Методика оценки (Отч.)'!$E$13,"ошибка")))))*$C$21</f>
        <v>18.75</v>
      </c>
      <c r="AU21" s="58">
        <f>IF('ИД Шатой'!AU16='Методика оценки (Отч.)'!$J$9,'Методика оценки (Отч.)'!$E$9,IF('ИД Шатой'!AU16='Методика оценки (Отч.)'!$J$10,'Методика оценки (Отч.)'!$E$10,IF('ИД Шатой'!AU16='Методика оценки (Отч.)'!$J$11,'Методика оценки (Отч.)'!$E$11,IF('ИД Шатой'!AU16='Методика оценки (Отч.)'!$J$12,'Методика оценки (Отч.)'!$E$12,IF('ИД Шатой'!AU16='Методика оценки (Отч.)'!$J$13,'Методика оценки (Отч.)'!$E$13,"ошибка")))))*$C$21</f>
        <v>18.75</v>
      </c>
      <c r="AV21" s="58">
        <f>IF('ИД Шатой'!AV16='Методика оценки (Отч.)'!$J$9,'Методика оценки (Отч.)'!$E$9,IF('ИД Шатой'!AV16='Методика оценки (Отч.)'!$J$10,'Методика оценки (Отч.)'!$E$10,IF('ИД Шатой'!AV16='Методика оценки (Отч.)'!$J$11,'Методика оценки (Отч.)'!$E$11,IF('ИД Шатой'!AV16='Методика оценки (Отч.)'!$J$12,'Методика оценки (Отч.)'!$E$12,IF('ИД Шатой'!AV16='Методика оценки (Отч.)'!$J$13,'Методика оценки (Отч.)'!$E$13,"ошибка")))))*$C$21</f>
        <v>12.5</v>
      </c>
      <c r="AW21" s="58">
        <f>IF('ИД Шатой'!AW16='Методика оценки (Отч.)'!$J$9,'Методика оценки (Отч.)'!$E$9,IF('ИД Шатой'!AW16='Методика оценки (Отч.)'!$J$10,'Методика оценки (Отч.)'!$E$10,IF('ИД Шатой'!AW16='Методика оценки (Отч.)'!$J$11,'Методика оценки (Отч.)'!$E$11,IF('ИД Шатой'!AW16='Методика оценки (Отч.)'!$J$12,'Методика оценки (Отч.)'!$E$12,IF('ИД Шатой'!AW16='Методика оценки (Отч.)'!$J$13,'Методика оценки (Отч.)'!$E$13,"ошибка")))))*$C$21</f>
        <v>25</v>
      </c>
      <c r="AX21" s="58">
        <f>IF('ИД Шатой'!AX16='Методика оценки (Отч.)'!$J$9,'Методика оценки (Отч.)'!$E$9,IF('ИД Шатой'!AX16='Методика оценки (Отч.)'!$J$10,'Методика оценки (Отч.)'!$E$10,IF('ИД Шатой'!AX16='Методика оценки (Отч.)'!$J$11,'Методика оценки (Отч.)'!$E$11,IF('ИД Шатой'!AX16='Методика оценки (Отч.)'!$J$12,'Методика оценки (Отч.)'!$E$12,IF('ИД Шатой'!AX16='Методика оценки (Отч.)'!$J$13,'Методика оценки (Отч.)'!$E$13,"ошибка")))))*$C$21</f>
        <v>25</v>
      </c>
      <c r="AY21" s="58">
        <f>IF('ИД Шатой'!AY16='Методика оценки (Отч.)'!$J$9,'Методика оценки (Отч.)'!$E$9,IF('ИД Шатой'!AY16='Методика оценки (Отч.)'!$J$10,'Методика оценки (Отч.)'!$E$10,IF('ИД Шатой'!AY16='Методика оценки (Отч.)'!$J$11,'Методика оценки (Отч.)'!$E$11,IF('ИД Шатой'!AY16='Методика оценки (Отч.)'!$J$12,'Методика оценки (Отч.)'!$E$12,IF('ИД Шатой'!AY16='Методика оценки (Отч.)'!$J$13,'Методика оценки (Отч.)'!$E$13,"ошибка")))))*$C$21</f>
        <v>12.5</v>
      </c>
      <c r="AZ21" s="58">
        <f>IF('ИД Шатой'!AZ16='Методика оценки (Отч.)'!$J$9,'Методика оценки (Отч.)'!$E$9,IF('ИД Шатой'!AZ16='Методика оценки (Отч.)'!$J$10,'Методика оценки (Отч.)'!$E$10,IF('ИД Шатой'!AZ16='Методика оценки (Отч.)'!$J$11,'Методика оценки (Отч.)'!$E$11,IF('ИД Шатой'!AZ16='Методика оценки (Отч.)'!$J$12,'Методика оценки (Отч.)'!$E$12,IF('ИД Шатой'!AZ16='Методика оценки (Отч.)'!$J$13,'Методика оценки (Отч.)'!$E$13,"ошибка")))))*$C$21</f>
        <v>18.75</v>
      </c>
      <c r="BA21" s="58">
        <f>IF('ИД Шатой'!BA16='Методика оценки (Отч.)'!$J$9,'Методика оценки (Отч.)'!$E$9,IF('ИД Шатой'!BA16='Методика оценки (Отч.)'!$J$10,'Методика оценки (Отч.)'!$E$10,IF('ИД Шатой'!BA16='Методика оценки (Отч.)'!$J$11,'Методика оценки (Отч.)'!$E$11,IF('ИД Шатой'!BA16='Методика оценки (Отч.)'!$J$12,'Методика оценки (Отч.)'!$E$12,IF('ИД Шатой'!BA16='Методика оценки (Отч.)'!$J$13,'Методика оценки (Отч.)'!$E$13,"ошибка")))))*$C$21</f>
        <v>25</v>
      </c>
      <c r="BB21" s="58">
        <f>IF('ИД Шатой'!BB16='Методика оценки (Отч.)'!$J$9,'Методика оценки (Отч.)'!$E$9,IF('ИД Шатой'!BB16='Методика оценки (Отч.)'!$J$10,'Методика оценки (Отч.)'!$E$10,IF('ИД Шатой'!BB16='Методика оценки (Отч.)'!$J$11,'Методика оценки (Отч.)'!$E$11,IF('ИД Шатой'!BB16='Методика оценки (Отч.)'!$J$12,'Методика оценки (Отч.)'!$E$12,IF('ИД Шатой'!BB16='Методика оценки (Отч.)'!$J$13,'Методика оценки (Отч.)'!$E$13,"ошибка")))))*$C$21</f>
        <v>12.5</v>
      </c>
      <c r="BC21" s="58">
        <f>IF('ИД Шатой'!BC16='Методика оценки (Отч.)'!$J$9,'Методика оценки (Отч.)'!$E$9,IF('ИД Шатой'!BC16='Методика оценки (Отч.)'!$J$10,'Методика оценки (Отч.)'!$E$10,IF('ИД Шатой'!BC16='Методика оценки (Отч.)'!$J$11,'Методика оценки (Отч.)'!$E$11,IF('ИД Шатой'!BC16='Методика оценки (Отч.)'!$J$12,'Методика оценки (Отч.)'!$E$12,IF('ИД Шатой'!BC16='Методика оценки (Отч.)'!$J$13,'Методика оценки (Отч.)'!$E$13,"ошибка")))))*$C$21</f>
        <v>25</v>
      </c>
      <c r="BD21" s="58">
        <f>IF('ИД Шатой'!BD16='Методика оценки (Отч.)'!$J$9,'Методика оценки (Отч.)'!$E$9,IF('ИД Шатой'!BD16='Методика оценки (Отч.)'!$J$10,'Методика оценки (Отч.)'!$E$10,IF('ИД Шатой'!BD16='Методика оценки (Отч.)'!$J$11,'Методика оценки (Отч.)'!$E$11,IF('ИД Шатой'!BD16='Методика оценки (Отч.)'!$J$12,'Методика оценки (Отч.)'!$E$12,IF('ИД Шатой'!BD16='Методика оценки (Отч.)'!$J$13,'Методика оценки (Отч.)'!$E$13,"ошибка")))))*$C$21</f>
        <v>25</v>
      </c>
      <c r="BE21" s="58">
        <f>IF('ИД Шатой'!BE16='Методика оценки (Отч.)'!$J$9,'Методика оценки (Отч.)'!$E$9,IF('ИД Шатой'!BE16='Методика оценки (Отч.)'!$J$10,'Методика оценки (Отч.)'!$E$10,IF('ИД Шатой'!BE16='Методика оценки (Отч.)'!$J$11,'Методика оценки (Отч.)'!$E$11,IF('ИД Шатой'!BE16='Методика оценки (Отч.)'!$J$12,'Методика оценки (Отч.)'!$E$12,IF('ИД Шатой'!BE16='Методика оценки (Отч.)'!$J$13,'Методика оценки (Отч.)'!$E$13,"ошибка")))))*$C$21</f>
        <v>25</v>
      </c>
      <c r="BF21" s="58">
        <f>IF('ИД Шатой'!BF16='Методика оценки (Отч.)'!$J$9,'Методика оценки (Отч.)'!$E$9,IF('ИД Шатой'!BF16='Методика оценки (Отч.)'!$J$10,'Методика оценки (Отч.)'!$E$10,IF('ИД Шатой'!BF16='Методика оценки (Отч.)'!$J$11,'Методика оценки (Отч.)'!$E$11,IF('ИД Шатой'!BF16='Методика оценки (Отч.)'!$J$12,'Методика оценки (Отч.)'!$E$12,IF('ИД Шатой'!BF16='Методика оценки (Отч.)'!$J$13,'Методика оценки (Отч.)'!$E$13,"ошибка")))))*$C$21</f>
        <v>12.5</v>
      </c>
      <c r="BG21" s="58">
        <f>IF('ИД Шатой'!BG16='Методика оценки (Отч.)'!$J$9,'Методика оценки (Отч.)'!$E$9,IF('ИД Шатой'!BG16='Методика оценки (Отч.)'!$J$10,'Методика оценки (Отч.)'!$E$10,IF('ИД Шатой'!BG16='Методика оценки (Отч.)'!$J$11,'Методика оценки (Отч.)'!$E$11,IF('ИД Шатой'!BG16='Методика оценки (Отч.)'!$J$12,'Методика оценки (Отч.)'!$E$12,IF('ИД Шатой'!BG16='Методика оценки (Отч.)'!$J$13,'Методика оценки (Отч.)'!$E$13,"ошибка")))))*$C$21</f>
        <v>18.75</v>
      </c>
      <c r="BH21" s="58">
        <f>IF('ИД Шатой'!BH16='Методика оценки (Отч.)'!$J$9,'Методика оценки (Отч.)'!$E$9,IF('ИД Шатой'!BH16='Методика оценки (Отч.)'!$J$10,'Методика оценки (Отч.)'!$E$10,IF('ИД Шатой'!BH16='Методика оценки (Отч.)'!$J$11,'Методика оценки (Отч.)'!$E$11,IF('ИД Шатой'!BH16='Методика оценки (Отч.)'!$J$12,'Методика оценки (Отч.)'!$E$12,IF('ИД Шатой'!BH16='Методика оценки (Отч.)'!$J$13,'Методика оценки (Отч.)'!$E$13,"ошибка")))))*$C$21</f>
        <v>0</v>
      </c>
      <c r="BI21" s="58">
        <f>IF('ИД Шатой'!BI16='Методика оценки (Отч.)'!$J$9,'Методика оценки (Отч.)'!$E$9,IF('ИД Шатой'!BI16='Методика оценки (Отч.)'!$J$10,'Методика оценки (Отч.)'!$E$10,IF('ИД Шатой'!BI16='Методика оценки (Отч.)'!$J$11,'Методика оценки (Отч.)'!$E$11,IF('ИД Шатой'!BI16='Методика оценки (Отч.)'!$J$12,'Методика оценки (Отч.)'!$E$12,IF('ИД Шатой'!BI16='Методика оценки (Отч.)'!$J$13,'Методика оценки (Отч.)'!$E$13,"ошибка")))))*$C$21</f>
        <v>25</v>
      </c>
      <c r="BJ21" s="58">
        <f>IF('ИД Шатой'!BJ16='Методика оценки (Отч.)'!$J$9,'Методика оценки (Отч.)'!$E$9,IF('ИД Шатой'!BJ16='Методика оценки (Отч.)'!$J$10,'Методика оценки (Отч.)'!$E$10,IF('ИД Шатой'!BJ16='Методика оценки (Отч.)'!$J$11,'Методика оценки (Отч.)'!$E$11,IF('ИД Шатой'!BJ16='Методика оценки (Отч.)'!$J$12,'Методика оценки (Отч.)'!$E$12,IF('ИД Шатой'!BJ16='Методика оценки (Отч.)'!$J$13,'Методика оценки (Отч.)'!$E$13,"ошибка")))))*$C$21</f>
        <v>25</v>
      </c>
      <c r="BK21" s="58">
        <f>IF('ИД Шатой'!BK16='Методика оценки (Отч.)'!$J$9,'Методика оценки (Отч.)'!$E$9,IF('ИД Шатой'!BK16='Методика оценки (Отч.)'!$J$10,'Методика оценки (Отч.)'!$E$10,IF('ИД Шатой'!BK16='Методика оценки (Отч.)'!$J$11,'Методика оценки (Отч.)'!$E$11,IF('ИД Шатой'!BK16='Методика оценки (Отч.)'!$J$12,'Методика оценки (Отч.)'!$E$12,IF('ИД Шатой'!BK16='Методика оценки (Отч.)'!$J$13,'Методика оценки (Отч.)'!$E$13,"ошибка")))))*$C$21</f>
        <v>18.75</v>
      </c>
      <c r="BL21" s="58">
        <f>IF('ИД Шатой'!BL16='Методика оценки (Отч.)'!$J$9,'Методика оценки (Отч.)'!$E$9,IF('ИД Шатой'!BL16='Методика оценки (Отч.)'!$J$10,'Методика оценки (Отч.)'!$E$10,IF('ИД Шатой'!BL16='Методика оценки (Отч.)'!$J$11,'Методика оценки (Отч.)'!$E$11,IF('ИД Шатой'!BL16='Методика оценки (Отч.)'!$J$12,'Методика оценки (Отч.)'!$E$12,IF('ИД Шатой'!BL16='Методика оценки (Отч.)'!$J$13,'Методика оценки (Отч.)'!$E$13,"ошибка")))))*$C$21</f>
        <v>12.5</v>
      </c>
      <c r="BM21" s="58">
        <f>IF('ИД Шатой'!BM16='Методика оценки (Отч.)'!$J$9,'Методика оценки (Отч.)'!$E$9,IF('ИД Шатой'!BM16='Методика оценки (Отч.)'!$J$10,'Методика оценки (Отч.)'!$E$10,IF('ИД Шатой'!BM16='Методика оценки (Отч.)'!$J$11,'Методика оценки (Отч.)'!$E$11,IF('ИД Шатой'!BM16='Методика оценки (Отч.)'!$J$12,'Методика оценки (Отч.)'!$E$12,IF('ИД Шатой'!BM16='Методика оценки (Отч.)'!$J$13,'Методика оценки (Отч.)'!$E$13,"ошибка")))))*$C$21</f>
        <v>25</v>
      </c>
      <c r="BN21" s="58">
        <f>IF('ИД Шатой'!BN16='Методика оценки (Отч.)'!$J$9,'Методика оценки (Отч.)'!$E$9,IF('ИД Шатой'!BN16='Методика оценки (Отч.)'!$J$10,'Методика оценки (Отч.)'!$E$10,IF('ИД Шатой'!BN16='Методика оценки (Отч.)'!$J$11,'Методика оценки (Отч.)'!$E$11,IF('ИД Шатой'!BN16='Методика оценки (Отч.)'!$J$12,'Методика оценки (Отч.)'!$E$12,IF('ИД Шатой'!BN16='Методика оценки (Отч.)'!$J$13,'Методика оценки (Отч.)'!$E$13,"ошибка")))))*$C$21</f>
        <v>12.5</v>
      </c>
      <c r="BO21" s="58">
        <f>IF('ИД Шатой'!BO16='Методика оценки (Отч.)'!$J$9,'Методика оценки (Отч.)'!$E$9,IF('ИД Шатой'!BO16='Методика оценки (Отч.)'!$J$10,'Методика оценки (Отч.)'!$E$10,IF('ИД Шатой'!BO16='Методика оценки (Отч.)'!$J$11,'Методика оценки (Отч.)'!$E$11,IF('ИД Шатой'!BO16='Методика оценки (Отч.)'!$J$12,'Методика оценки (Отч.)'!$E$12,IF('ИД Шатой'!BO16='Методика оценки (Отч.)'!$J$13,'Методика оценки (Отч.)'!$E$13,"ошибка")))))*$C$21</f>
        <v>18.75</v>
      </c>
      <c r="BP21" s="58">
        <f>IF('ИД Шатой'!BP16='Методика оценки (Отч.)'!$J$9,'Методика оценки (Отч.)'!$E$9,IF('ИД Шатой'!BP16='Методика оценки (Отч.)'!$J$10,'Методика оценки (Отч.)'!$E$10,IF('ИД Шатой'!BP16='Методика оценки (Отч.)'!$J$11,'Методика оценки (Отч.)'!$E$11,IF('ИД Шатой'!BP16='Методика оценки (Отч.)'!$J$12,'Методика оценки (Отч.)'!$E$12,IF('ИД Шатой'!BP16='Методика оценки (Отч.)'!$J$13,'Методика оценки (Отч.)'!$E$13,"ошибка")))))*$C$21</f>
        <v>18.75</v>
      </c>
    </row>
    <row r="22" spans="1:68" s="76" customFormat="1" x14ac:dyDescent="0.25">
      <c r="A22" s="102" t="str">
        <f>'Методика оценки (Отч.)'!A77</f>
        <v>N2.2.</v>
      </c>
      <c r="B22" s="53" t="str">
        <f>'Методика оценки (Отч.)'!C77</f>
        <v>Переполненность группы</v>
      </c>
      <c r="C22" s="120">
        <f>'Методика оценки (Отч.)'!D77</f>
        <v>0.2</v>
      </c>
      <c r="D22" s="60">
        <f>IF('ИД Шатой'!D17='Методика оценки (Отч.)'!$J$9,'Методика оценки (Отч.)'!$E$9,IF('ИД Шатой'!D17='Методика оценки (Отч.)'!$J$10,'Методика оценки (Отч.)'!$E$10,IF('ИД Шатой'!D17='Методика оценки (Отч.)'!$J$11,'Методика оценки (Отч.)'!$E$11,IF('ИД Шатой'!D17='Методика оценки (Отч.)'!$J$12,'Методика оценки (Отч.)'!$E$12,IF('ИД Шатой'!D17='Методика оценки (Отч.)'!$J$13,'Методика оценки (Отч.)'!$E$13,"ошибка")))))*$C$22</f>
        <v>0</v>
      </c>
      <c r="E22" s="60">
        <f>IF('ИД Шатой'!E17='Методика оценки (Отч.)'!$J$9,'Методика оценки (Отч.)'!$E$9,IF('ИД Шатой'!E17='Методика оценки (Отч.)'!$J$10,'Методика оценки (Отч.)'!$E$10,IF('ИД Шатой'!E17='Методика оценки (Отч.)'!$J$11,'Методика оценки (Отч.)'!$E$11,IF('ИД Шатой'!E17='Методика оценки (Отч.)'!$J$12,'Методика оценки (Отч.)'!$E$12,IF('ИД Шатой'!E17='Методика оценки (Отч.)'!$J$13,'Методика оценки (Отч.)'!$E$13,"ошибка")))))*$C$22</f>
        <v>0</v>
      </c>
      <c r="F22" s="60">
        <f>IF('ИД Шатой'!F17='Методика оценки (Отч.)'!$J$9,'Методика оценки (Отч.)'!$E$9,IF('ИД Шатой'!F17='Методика оценки (Отч.)'!$J$10,'Методика оценки (Отч.)'!$E$10,IF('ИД Шатой'!F17='Методика оценки (Отч.)'!$J$11,'Методика оценки (Отч.)'!$E$11,IF('ИД Шатой'!F17='Методика оценки (Отч.)'!$J$12,'Методика оценки (Отч.)'!$E$12,IF('ИД Шатой'!F17='Методика оценки (Отч.)'!$J$13,'Методика оценки (Отч.)'!$E$13,"ошибка")))))*$C$22</f>
        <v>0</v>
      </c>
      <c r="G22" s="60">
        <f>IF('ИД Шатой'!G17='Методика оценки (Отч.)'!$J$9,'Методика оценки (Отч.)'!$E$9,IF('ИД Шатой'!G17='Методика оценки (Отч.)'!$J$10,'Методика оценки (Отч.)'!$E$10,IF('ИД Шатой'!G17='Методика оценки (Отч.)'!$J$11,'Методика оценки (Отч.)'!$E$11,IF('ИД Шатой'!G17='Методика оценки (Отч.)'!$J$12,'Методика оценки (Отч.)'!$E$12,IF('ИД Шатой'!G17='Методика оценки (Отч.)'!$J$13,'Методика оценки (Отч.)'!$E$13,"ошибка")))))*$C$22</f>
        <v>20</v>
      </c>
      <c r="H22" s="60">
        <f>IF('ИД Шатой'!H17='Методика оценки (Отч.)'!$J$9,'Методика оценки (Отч.)'!$E$9,IF('ИД Шатой'!H17='Методика оценки (Отч.)'!$J$10,'Методика оценки (Отч.)'!$E$10,IF('ИД Шатой'!H17='Методика оценки (Отч.)'!$J$11,'Методика оценки (Отч.)'!$E$11,IF('ИД Шатой'!H17='Методика оценки (Отч.)'!$J$12,'Методика оценки (Отч.)'!$E$12,IF('ИД Шатой'!H17='Методика оценки (Отч.)'!$J$13,'Методика оценки (Отч.)'!$E$13,"ошибка")))))*$C$22</f>
        <v>20</v>
      </c>
      <c r="I22" s="60">
        <f>IF('ИД Шатой'!I17='Методика оценки (Отч.)'!$J$9,'Методика оценки (Отч.)'!$E$9,IF('ИД Шатой'!I17='Методика оценки (Отч.)'!$J$10,'Методика оценки (Отч.)'!$E$10,IF('ИД Шатой'!I17='Методика оценки (Отч.)'!$J$11,'Методика оценки (Отч.)'!$E$11,IF('ИД Шатой'!I17='Методика оценки (Отч.)'!$J$12,'Методика оценки (Отч.)'!$E$12,IF('ИД Шатой'!I17='Методика оценки (Отч.)'!$J$13,'Методика оценки (Отч.)'!$E$13,"ошибка")))))*$C$22</f>
        <v>0</v>
      </c>
      <c r="J22" s="60">
        <f>IF('ИД Шатой'!J17='Методика оценки (Отч.)'!$J$9,'Методика оценки (Отч.)'!$E$9,IF('ИД Шатой'!J17='Методика оценки (Отч.)'!$J$10,'Методика оценки (Отч.)'!$E$10,IF('ИД Шатой'!J17='Методика оценки (Отч.)'!$J$11,'Методика оценки (Отч.)'!$E$11,IF('ИД Шатой'!J17='Методика оценки (Отч.)'!$J$12,'Методика оценки (Отч.)'!$E$12,IF('ИД Шатой'!J17='Методика оценки (Отч.)'!$J$13,'Методика оценки (Отч.)'!$E$13,"ошибка")))))*$C$22</f>
        <v>0</v>
      </c>
      <c r="K22" s="60">
        <f>IF('ИД Шатой'!K17='Методика оценки (Отч.)'!$J$9,'Методика оценки (Отч.)'!$E$9,IF('ИД Шатой'!K17='Методика оценки (Отч.)'!$J$10,'Методика оценки (Отч.)'!$E$10,IF('ИД Шатой'!K17='Методика оценки (Отч.)'!$J$11,'Методика оценки (Отч.)'!$E$11,IF('ИД Шатой'!K17='Методика оценки (Отч.)'!$J$12,'Методика оценки (Отч.)'!$E$12,IF('ИД Шатой'!K17='Методика оценки (Отч.)'!$J$13,'Методика оценки (Отч.)'!$E$13,"ошибка")))))*$C$22</f>
        <v>20</v>
      </c>
      <c r="L22" s="60">
        <f>IF('ИД Шатой'!L17='Методика оценки (Отч.)'!$J$9,'Методика оценки (Отч.)'!$E$9,IF('ИД Шатой'!L17='Методика оценки (Отч.)'!$J$10,'Методика оценки (Отч.)'!$E$10,IF('ИД Шатой'!L17='Методика оценки (Отч.)'!$J$11,'Методика оценки (Отч.)'!$E$11,IF('ИД Шатой'!L17='Методика оценки (Отч.)'!$J$12,'Методика оценки (Отч.)'!$E$12,IF('ИД Шатой'!L17='Методика оценки (Отч.)'!$J$13,'Методика оценки (Отч.)'!$E$13,"ошибка")))))*$C$22</f>
        <v>20</v>
      </c>
      <c r="M22" s="60">
        <f>IF('ИД Шатой'!M17='Методика оценки (Отч.)'!$J$9,'Методика оценки (Отч.)'!$E$9,IF('ИД Шатой'!M17='Методика оценки (Отч.)'!$J$10,'Методика оценки (Отч.)'!$E$10,IF('ИД Шатой'!M17='Методика оценки (Отч.)'!$J$11,'Методика оценки (Отч.)'!$E$11,IF('ИД Шатой'!M17='Методика оценки (Отч.)'!$J$12,'Методика оценки (Отч.)'!$E$12,IF('ИД Шатой'!M17='Методика оценки (Отч.)'!$J$13,'Методика оценки (Отч.)'!$E$13,"ошибка")))))*$C$22</f>
        <v>20</v>
      </c>
      <c r="N22" s="60">
        <f>IF('ИД Шатой'!N17='Методика оценки (Отч.)'!$J$9,'Методика оценки (Отч.)'!$E$9,IF('ИД Шатой'!N17='Методика оценки (Отч.)'!$J$10,'Методика оценки (Отч.)'!$E$10,IF('ИД Шатой'!N17='Методика оценки (Отч.)'!$J$11,'Методика оценки (Отч.)'!$E$11,IF('ИД Шатой'!N17='Методика оценки (Отч.)'!$J$12,'Методика оценки (Отч.)'!$E$12,IF('ИД Шатой'!N17='Методика оценки (Отч.)'!$J$13,'Методика оценки (Отч.)'!$E$13,"ошибка")))))*$C$22</f>
        <v>0</v>
      </c>
      <c r="O22" s="60">
        <f>IF('ИД Шатой'!O17='Методика оценки (Отч.)'!$J$9,'Методика оценки (Отч.)'!$E$9,IF('ИД Шатой'!O17='Методика оценки (Отч.)'!$J$10,'Методика оценки (Отч.)'!$E$10,IF('ИД Шатой'!O17='Методика оценки (Отч.)'!$J$11,'Методика оценки (Отч.)'!$E$11,IF('ИД Шатой'!O17='Методика оценки (Отч.)'!$J$12,'Методика оценки (Отч.)'!$E$12,IF('ИД Шатой'!O17='Методика оценки (Отч.)'!$J$13,'Методика оценки (Отч.)'!$E$13,"ошибка")))))*$C$22</f>
        <v>0</v>
      </c>
      <c r="P22" s="60">
        <f>IF('ИД Шатой'!P17='Методика оценки (Отч.)'!$J$9,'Методика оценки (Отч.)'!$E$9,IF('ИД Шатой'!P17='Методика оценки (Отч.)'!$J$10,'Методика оценки (Отч.)'!$E$10,IF('ИД Шатой'!P17='Методика оценки (Отч.)'!$J$11,'Методика оценки (Отч.)'!$E$11,IF('ИД Шатой'!P17='Методика оценки (Отч.)'!$J$12,'Методика оценки (Отч.)'!$E$12,IF('ИД Шатой'!P17='Методика оценки (Отч.)'!$J$13,'Методика оценки (Отч.)'!$E$13,"ошибка")))))*$C$22</f>
        <v>0</v>
      </c>
      <c r="Q22" s="60">
        <f>IF('ИД Шатой'!Q17='Методика оценки (Отч.)'!$J$9,'Методика оценки (Отч.)'!$E$9,IF('ИД Шатой'!Q17='Методика оценки (Отч.)'!$J$10,'Методика оценки (Отч.)'!$E$10,IF('ИД Шатой'!Q17='Методика оценки (Отч.)'!$J$11,'Методика оценки (Отч.)'!$E$11,IF('ИД Шатой'!Q17='Методика оценки (Отч.)'!$J$12,'Методика оценки (Отч.)'!$E$12,IF('ИД Шатой'!Q17='Методика оценки (Отч.)'!$J$13,'Методика оценки (Отч.)'!$E$13,"ошибка")))))*$C$22</f>
        <v>20</v>
      </c>
      <c r="R22" s="60">
        <f>IF('ИД Шатой'!R17='Методика оценки (Отч.)'!$J$9,'Методика оценки (Отч.)'!$E$9,IF('ИД Шатой'!R17='Методика оценки (Отч.)'!$J$10,'Методика оценки (Отч.)'!$E$10,IF('ИД Шатой'!R17='Методика оценки (Отч.)'!$J$11,'Методика оценки (Отч.)'!$E$11,IF('ИД Шатой'!R17='Методика оценки (Отч.)'!$J$12,'Методика оценки (Отч.)'!$E$12,IF('ИД Шатой'!R17='Методика оценки (Отч.)'!$J$13,'Методика оценки (Отч.)'!$E$13,"ошибка")))))*$C$22</f>
        <v>0</v>
      </c>
      <c r="S22" s="60">
        <f>IF('ИД Шатой'!S17='Методика оценки (Отч.)'!$J$9,'Методика оценки (Отч.)'!$E$9,IF('ИД Шатой'!S17='Методика оценки (Отч.)'!$J$10,'Методика оценки (Отч.)'!$E$10,IF('ИД Шатой'!S17='Методика оценки (Отч.)'!$J$11,'Методика оценки (Отч.)'!$E$11,IF('ИД Шатой'!S17='Методика оценки (Отч.)'!$J$12,'Методика оценки (Отч.)'!$E$12,IF('ИД Шатой'!S17='Методика оценки (Отч.)'!$J$13,'Методика оценки (Отч.)'!$E$13,"ошибка")))))*$C$22</f>
        <v>20</v>
      </c>
      <c r="T22" s="60">
        <f>IF('ИД Шатой'!T17='Методика оценки (Отч.)'!$J$9,'Методика оценки (Отч.)'!$E$9,IF('ИД Шатой'!T17='Методика оценки (Отч.)'!$J$10,'Методика оценки (Отч.)'!$E$10,IF('ИД Шатой'!T17='Методика оценки (Отч.)'!$J$11,'Методика оценки (Отч.)'!$E$11,IF('ИД Шатой'!T17='Методика оценки (Отч.)'!$J$12,'Методика оценки (Отч.)'!$E$12,IF('ИД Шатой'!T17='Методика оценки (Отч.)'!$J$13,'Методика оценки (Отч.)'!$E$13,"ошибка")))))*$C$22</f>
        <v>20</v>
      </c>
      <c r="U22" s="60">
        <f>IF('ИД Шатой'!U17='Методика оценки (Отч.)'!$J$9,'Методика оценки (Отч.)'!$E$9,IF('ИД Шатой'!U17='Методика оценки (Отч.)'!$J$10,'Методика оценки (Отч.)'!$E$10,IF('ИД Шатой'!U17='Методика оценки (Отч.)'!$J$11,'Методика оценки (Отч.)'!$E$11,IF('ИД Шатой'!U17='Методика оценки (Отч.)'!$J$12,'Методика оценки (Отч.)'!$E$12,IF('ИД Шатой'!U17='Методика оценки (Отч.)'!$J$13,'Методика оценки (Отч.)'!$E$13,"ошибка")))))*$C$22</f>
        <v>0</v>
      </c>
      <c r="V22" s="60">
        <f>IF('ИД Шатой'!V17='Методика оценки (Отч.)'!$J$9,'Методика оценки (Отч.)'!$E$9,IF('ИД Шатой'!V17='Методика оценки (Отч.)'!$J$10,'Методика оценки (Отч.)'!$E$10,IF('ИД Шатой'!V17='Методика оценки (Отч.)'!$J$11,'Методика оценки (Отч.)'!$E$11,IF('ИД Шатой'!V17='Методика оценки (Отч.)'!$J$12,'Методика оценки (Отч.)'!$E$12,IF('ИД Шатой'!V17='Методика оценки (Отч.)'!$J$13,'Методика оценки (Отч.)'!$E$13,"ошибка")))))*$C$22</f>
        <v>20</v>
      </c>
      <c r="W22" s="60">
        <f>IF('ИД Шатой'!W17='Методика оценки (Отч.)'!$J$9,'Методика оценки (Отч.)'!$E$9,IF('ИД Шатой'!W17='Методика оценки (Отч.)'!$J$10,'Методика оценки (Отч.)'!$E$10,IF('ИД Шатой'!W17='Методика оценки (Отч.)'!$J$11,'Методика оценки (Отч.)'!$E$11,IF('ИД Шатой'!W17='Методика оценки (Отч.)'!$J$12,'Методика оценки (Отч.)'!$E$12,IF('ИД Шатой'!W17='Методика оценки (Отч.)'!$J$13,'Методика оценки (Отч.)'!$E$13,"ошибка")))))*$C$22</f>
        <v>20</v>
      </c>
      <c r="X22" s="60">
        <f>IF('ИД Шатой'!X17='Методика оценки (Отч.)'!$J$9,'Методика оценки (Отч.)'!$E$9,IF('ИД Шатой'!X17='Методика оценки (Отч.)'!$J$10,'Методика оценки (Отч.)'!$E$10,IF('ИД Шатой'!X17='Методика оценки (Отч.)'!$J$11,'Методика оценки (Отч.)'!$E$11,IF('ИД Шатой'!X17='Методика оценки (Отч.)'!$J$12,'Методика оценки (Отч.)'!$E$12,IF('ИД Шатой'!X17='Методика оценки (Отч.)'!$J$13,'Методика оценки (Отч.)'!$E$13,"ошибка")))))*$C$22</f>
        <v>20</v>
      </c>
      <c r="Y22" s="60">
        <f>IF('ИД Шатой'!Y17='Методика оценки (Отч.)'!$J$9,'Методика оценки (Отч.)'!$E$9,IF('ИД Шатой'!Y17='Методика оценки (Отч.)'!$J$10,'Методика оценки (Отч.)'!$E$10,IF('ИД Шатой'!Y17='Методика оценки (Отч.)'!$J$11,'Методика оценки (Отч.)'!$E$11,IF('ИД Шатой'!Y17='Методика оценки (Отч.)'!$J$12,'Методика оценки (Отч.)'!$E$12,IF('ИД Шатой'!Y17='Методика оценки (Отч.)'!$J$13,'Методика оценки (Отч.)'!$E$13,"ошибка")))))*$C$22</f>
        <v>20</v>
      </c>
      <c r="Z22" s="60">
        <f>IF('ИД Шатой'!Z17='Методика оценки (Отч.)'!$J$9,'Методика оценки (Отч.)'!$E$9,IF('ИД Шатой'!Z17='Методика оценки (Отч.)'!$J$10,'Методика оценки (Отч.)'!$E$10,IF('ИД Шатой'!Z17='Методика оценки (Отч.)'!$J$11,'Методика оценки (Отч.)'!$E$11,IF('ИД Шатой'!Z17='Методика оценки (Отч.)'!$J$12,'Методика оценки (Отч.)'!$E$12,IF('ИД Шатой'!Z17='Методика оценки (Отч.)'!$J$13,'Методика оценки (Отч.)'!$E$13,"ошибка")))))*$C$22</f>
        <v>20</v>
      </c>
      <c r="AA22" s="60">
        <f>IF('ИД Шатой'!AA17='Методика оценки (Отч.)'!$J$9,'Методика оценки (Отч.)'!$E$9,IF('ИД Шатой'!AA17='Методика оценки (Отч.)'!$J$10,'Методика оценки (Отч.)'!$E$10,IF('ИД Шатой'!AA17='Методика оценки (Отч.)'!$J$11,'Методика оценки (Отч.)'!$E$11,IF('ИД Шатой'!AA17='Методика оценки (Отч.)'!$J$12,'Методика оценки (Отч.)'!$E$12,IF('ИД Шатой'!AA17='Методика оценки (Отч.)'!$J$13,'Методика оценки (Отч.)'!$E$13,"ошибка")))))*$C$22</f>
        <v>20</v>
      </c>
      <c r="AB22" s="60">
        <f>IF('ИД Шатой'!AB17='Методика оценки (Отч.)'!$J$9,'Методика оценки (Отч.)'!$E$9,IF('ИД Шатой'!AB17='Методика оценки (Отч.)'!$J$10,'Методика оценки (Отч.)'!$E$10,IF('ИД Шатой'!AB17='Методика оценки (Отч.)'!$J$11,'Методика оценки (Отч.)'!$E$11,IF('ИД Шатой'!AB17='Методика оценки (Отч.)'!$J$12,'Методика оценки (Отч.)'!$E$12,IF('ИД Шатой'!AB17='Методика оценки (Отч.)'!$J$13,'Методика оценки (Отч.)'!$E$13,"ошибка")))))*$C$22</f>
        <v>0</v>
      </c>
      <c r="AC22" s="60">
        <f>IF('ИД Шатой'!AC17='Методика оценки (Отч.)'!$J$9,'Методика оценки (Отч.)'!$E$9,IF('ИД Шатой'!AC17='Методика оценки (Отч.)'!$J$10,'Методика оценки (Отч.)'!$E$10,IF('ИД Шатой'!AC17='Методика оценки (Отч.)'!$J$11,'Методика оценки (Отч.)'!$E$11,IF('ИД Шатой'!AC17='Методика оценки (Отч.)'!$J$12,'Методика оценки (Отч.)'!$E$12,IF('ИД Шатой'!AC17='Методика оценки (Отч.)'!$J$13,'Методика оценки (Отч.)'!$E$13,"ошибка")))))*$C$22</f>
        <v>0</v>
      </c>
      <c r="AD22" s="60">
        <f>IF('ИД Шатой'!AD17='Методика оценки (Отч.)'!$J$9,'Методика оценки (Отч.)'!$E$9,IF('ИД Шатой'!AD17='Методика оценки (Отч.)'!$J$10,'Методика оценки (Отч.)'!$E$10,IF('ИД Шатой'!AD17='Методика оценки (Отч.)'!$J$11,'Методика оценки (Отч.)'!$E$11,IF('ИД Шатой'!AD17='Методика оценки (Отч.)'!$J$12,'Методика оценки (Отч.)'!$E$12,IF('ИД Шатой'!AD17='Методика оценки (Отч.)'!$J$13,'Методика оценки (Отч.)'!$E$13,"ошибка")))))*$C$22</f>
        <v>0</v>
      </c>
      <c r="AE22" s="60">
        <f>IF('ИД Шатой'!AE17='Методика оценки (Отч.)'!$J$9,'Методика оценки (Отч.)'!$E$9,IF('ИД Шатой'!AE17='Методика оценки (Отч.)'!$J$10,'Методика оценки (Отч.)'!$E$10,IF('ИД Шатой'!AE17='Методика оценки (Отч.)'!$J$11,'Методика оценки (Отч.)'!$E$11,IF('ИД Шатой'!AE17='Методика оценки (Отч.)'!$J$12,'Методика оценки (Отч.)'!$E$12,IF('ИД Шатой'!AE17='Методика оценки (Отч.)'!$J$13,'Методика оценки (Отч.)'!$E$13,"ошибка")))))*$C$22</f>
        <v>0</v>
      </c>
      <c r="AF22" s="60">
        <f>IF('ИД Шатой'!AF17='Методика оценки (Отч.)'!$J$9,'Методика оценки (Отч.)'!$E$9,IF('ИД Шатой'!AF17='Методика оценки (Отч.)'!$J$10,'Методика оценки (Отч.)'!$E$10,IF('ИД Шатой'!AF17='Методика оценки (Отч.)'!$J$11,'Методика оценки (Отч.)'!$E$11,IF('ИД Шатой'!AF17='Методика оценки (Отч.)'!$J$12,'Методика оценки (Отч.)'!$E$12,IF('ИД Шатой'!AF17='Методика оценки (Отч.)'!$J$13,'Методика оценки (Отч.)'!$E$13,"ошибка")))))*$C$22</f>
        <v>0</v>
      </c>
      <c r="AG22" s="60">
        <f>IF('ИД Шатой'!AG17='Методика оценки (Отч.)'!$J$9,'Методика оценки (Отч.)'!$E$9,IF('ИД Шатой'!AG17='Методика оценки (Отч.)'!$J$10,'Методика оценки (Отч.)'!$E$10,IF('ИД Шатой'!AG17='Методика оценки (Отч.)'!$J$11,'Методика оценки (Отч.)'!$E$11,IF('ИД Шатой'!AG17='Методика оценки (Отч.)'!$J$12,'Методика оценки (Отч.)'!$E$12,IF('ИД Шатой'!AG17='Методика оценки (Отч.)'!$J$13,'Методика оценки (Отч.)'!$E$13,"ошибка")))))*$C$22</f>
        <v>0</v>
      </c>
      <c r="AH22" s="60">
        <f>IF('ИД Шатой'!AH17='Методика оценки (Отч.)'!$J$9,'Методика оценки (Отч.)'!$E$9,IF('ИД Шатой'!AH17='Методика оценки (Отч.)'!$J$10,'Методика оценки (Отч.)'!$E$10,IF('ИД Шатой'!AH17='Методика оценки (Отч.)'!$J$11,'Методика оценки (Отч.)'!$E$11,IF('ИД Шатой'!AH17='Методика оценки (Отч.)'!$J$12,'Методика оценки (Отч.)'!$E$12,IF('ИД Шатой'!AH17='Методика оценки (Отч.)'!$J$13,'Методика оценки (Отч.)'!$E$13,"ошибка")))))*$C$22</f>
        <v>20</v>
      </c>
      <c r="AI22" s="60">
        <f>IF('ИД Шатой'!AI17='Методика оценки (Отч.)'!$J$9,'Методика оценки (Отч.)'!$E$9,IF('ИД Шатой'!AI17='Методика оценки (Отч.)'!$J$10,'Методика оценки (Отч.)'!$E$10,IF('ИД Шатой'!AI17='Методика оценки (Отч.)'!$J$11,'Методика оценки (Отч.)'!$E$11,IF('ИД Шатой'!AI17='Методика оценки (Отч.)'!$J$12,'Методика оценки (Отч.)'!$E$12,IF('ИД Шатой'!AI17='Методика оценки (Отч.)'!$J$13,'Методика оценки (Отч.)'!$E$13,"ошибка")))))*$C$22</f>
        <v>0</v>
      </c>
      <c r="AJ22" s="60">
        <f>IF('ИД Шатой'!AJ17='Методика оценки (Отч.)'!$J$9,'Методика оценки (Отч.)'!$E$9,IF('ИД Шатой'!AJ17='Методика оценки (Отч.)'!$J$10,'Методика оценки (Отч.)'!$E$10,IF('ИД Шатой'!AJ17='Методика оценки (Отч.)'!$J$11,'Методика оценки (Отч.)'!$E$11,IF('ИД Шатой'!AJ17='Методика оценки (Отч.)'!$J$12,'Методика оценки (Отч.)'!$E$12,IF('ИД Шатой'!AJ17='Методика оценки (Отч.)'!$J$13,'Методика оценки (Отч.)'!$E$13,"ошибка")))))*$C$22</f>
        <v>0</v>
      </c>
      <c r="AK22" s="60">
        <f>IF('ИД Шатой'!AK17='Методика оценки (Отч.)'!$J$9,'Методика оценки (Отч.)'!$E$9,IF('ИД Шатой'!AK17='Методика оценки (Отч.)'!$J$10,'Методика оценки (Отч.)'!$E$10,IF('ИД Шатой'!AK17='Методика оценки (Отч.)'!$J$11,'Методика оценки (Отч.)'!$E$11,IF('ИД Шатой'!AK17='Методика оценки (Отч.)'!$J$12,'Методика оценки (Отч.)'!$E$12,IF('ИД Шатой'!AK17='Методика оценки (Отч.)'!$J$13,'Методика оценки (Отч.)'!$E$13,"ошибка")))))*$C$22</f>
        <v>0</v>
      </c>
      <c r="AL22" s="60">
        <f>IF('ИД Шатой'!AL17='Методика оценки (Отч.)'!$J$9,'Методика оценки (Отч.)'!$E$9,IF('ИД Шатой'!AL17='Методика оценки (Отч.)'!$J$10,'Методика оценки (Отч.)'!$E$10,IF('ИД Шатой'!AL17='Методика оценки (Отч.)'!$J$11,'Методика оценки (Отч.)'!$E$11,IF('ИД Шатой'!AL17='Методика оценки (Отч.)'!$J$12,'Методика оценки (Отч.)'!$E$12,IF('ИД Шатой'!AL17='Методика оценки (Отч.)'!$J$13,'Методика оценки (Отч.)'!$E$13,"ошибка")))))*$C$22</f>
        <v>0</v>
      </c>
      <c r="AM22" s="60">
        <f>IF('ИД Шатой'!AM17='Методика оценки (Отч.)'!$J$9,'Методика оценки (Отч.)'!$E$9,IF('ИД Шатой'!AM17='Методика оценки (Отч.)'!$J$10,'Методика оценки (Отч.)'!$E$10,IF('ИД Шатой'!AM17='Методика оценки (Отч.)'!$J$11,'Методика оценки (Отч.)'!$E$11,IF('ИД Шатой'!AM17='Методика оценки (Отч.)'!$J$12,'Методика оценки (Отч.)'!$E$12,IF('ИД Шатой'!AM17='Методика оценки (Отч.)'!$J$13,'Методика оценки (Отч.)'!$E$13,"ошибка")))))*$C$22</f>
        <v>0</v>
      </c>
      <c r="AN22" s="60">
        <f>IF('ИД Шатой'!AN17='Методика оценки (Отч.)'!$J$9,'Методика оценки (Отч.)'!$E$9,IF('ИД Шатой'!AN17='Методика оценки (Отч.)'!$J$10,'Методика оценки (Отч.)'!$E$10,IF('ИД Шатой'!AN17='Методика оценки (Отч.)'!$J$11,'Методика оценки (Отч.)'!$E$11,IF('ИД Шатой'!AN17='Методика оценки (Отч.)'!$J$12,'Методика оценки (Отч.)'!$E$12,IF('ИД Шатой'!AN17='Методика оценки (Отч.)'!$J$13,'Методика оценки (Отч.)'!$E$13,"ошибка")))))*$C$22</f>
        <v>0</v>
      </c>
      <c r="AO22" s="60">
        <f>IF('ИД Шатой'!AO17='Методика оценки (Отч.)'!$J$9,'Методика оценки (Отч.)'!$E$9,IF('ИД Шатой'!AO17='Методика оценки (Отч.)'!$J$10,'Методика оценки (Отч.)'!$E$10,IF('ИД Шатой'!AO17='Методика оценки (Отч.)'!$J$11,'Методика оценки (Отч.)'!$E$11,IF('ИД Шатой'!AO17='Методика оценки (Отч.)'!$J$12,'Методика оценки (Отч.)'!$E$12,IF('ИД Шатой'!AO17='Методика оценки (Отч.)'!$J$13,'Методика оценки (Отч.)'!$E$13,"ошибка")))))*$C$22</f>
        <v>0</v>
      </c>
      <c r="AP22" s="60">
        <f>IF('ИД Шатой'!AP17='Методика оценки (Отч.)'!$J$9,'Методика оценки (Отч.)'!$E$9,IF('ИД Шатой'!AP17='Методика оценки (Отч.)'!$J$10,'Методика оценки (Отч.)'!$E$10,IF('ИД Шатой'!AP17='Методика оценки (Отч.)'!$J$11,'Методика оценки (Отч.)'!$E$11,IF('ИД Шатой'!AP17='Методика оценки (Отч.)'!$J$12,'Методика оценки (Отч.)'!$E$12,IF('ИД Шатой'!AP17='Методика оценки (Отч.)'!$J$13,'Методика оценки (Отч.)'!$E$13,"ошибка")))))*$C$22</f>
        <v>0</v>
      </c>
      <c r="AQ22" s="60">
        <f>IF('ИД Шатой'!AQ17='Методика оценки (Отч.)'!$J$9,'Методика оценки (Отч.)'!$E$9,IF('ИД Шатой'!AQ17='Методика оценки (Отч.)'!$J$10,'Методика оценки (Отч.)'!$E$10,IF('ИД Шатой'!AQ17='Методика оценки (Отч.)'!$J$11,'Методика оценки (Отч.)'!$E$11,IF('ИД Шатой'!AQ17='Методика оценки (Отч.)'!$J$12,'Методика оценки (Отч.)'!$E$12,IF('ИД Шатой'!AQ17='Методика оценки (Отч.)'!$J$13,'Методика оценки (Отч.)'!$E$13,"ошибка")))))*$C$22</f>
        <v>20</v>
      </c>
      <c r="AR22" s="60">
        <f>IF('ИД Шатой'!AR17='Методика оценки (Отч.)'!$J$9,'Методика оценки (Отч.)'!$E$9,IF('ИД Шатой'!AR17='Методика оценки (Отч.)'!$J$10,'Методика оценки (Отч.)'!$E$10,IF('ИД Шатой'!AR17='Методика оценки (Отч.)'!$J$11,'Методика оценки (Отч.)'!$E$11,IF('ИД Шатой'!AR17='Методика оценки (Отч.)'!$J$12,'Методика оценки (Отч.)'!$E$12,IF('ИД Шатой'!AR17='Методика оценки (Отч.)'!$J$13,'Методика оценки (Отч.)'!$E$13,"ошибка")))))*$C$22</f>
        <v>0</v>
      </c>
      <c r="AS22" s="60">
        <f>IF('ИД Шатой'!AS17='Методика оценки (Отч.)'!$J$9,'Методика оценки (Отч.)'!$E$9,IF('ИД Шатой'!AS17='Методика оценки (Отч.)'!$J$10,'Методика оценки (Отч.)'!$E$10,IF('ИД Шатой'!AS17='Методика оценки (Отч.)'!$J$11,'Методика оценки (Отч.)'!$E$11,IF('ИД Шатой'!AS17='Методика оценки (Отч.)'!$J$12,'Методика оценки (Отч.)'!$E$12,IF('ИД Шатой'!AS17='Методика оценки (Отч.)'!$J$13,'Методика оценки (Отч.)'!$E$13,"ошибка")))))*$C$22</f>
        <v>0</v>
      </c>
      <c r="AT22" s="60">
        <f>IF('ИД Шатой'!AT17='Методика оценки (Отч.)'!$J$9,'Методика оценки (Отч.)'!$E$9,IF('ИД Шатой'!AT17='Методика оценки (Отч.)'!$J$10,'Методика оценки (Отч.)'!$E$10,IF('ИД Шатой'!AT17='Методика оценки (Отч.)'!$J$11,'Методика оценки (Отч.)'!$E$11,IF('ИД Шатой'!AT17='Методика оценки (Отч.)'!$J$12,'Методика оценки (Отч.)'!$E$12,IF('ИД Шатой'!AT17='Методика оценки (Отч.)'!$J$13,'Методика оценки (Отч.)'!$E$13,"ошибка")))))*$C$22</f>
        <v>0</v>
      </c>
      <c r="AU22" s="60">
        <f>IF('ИД Шатой'!AU17='Методика оценки (Отч.)'!$J$9,'Методика оценки (Отч.)'!$E$9,IF('ИД Шатой'!AU17='Методика оценки (Отч.)'!$J$10,'Методика оценки (Отч.)'!$E$10,IF('ИД Шатой'!AU17='Методика оценки (Отч.)'!$J$11,'Методика оценки (Отч.)'!$E$11,IF('ИД Шатой'!AU17='Методика оценки (Отч.)'!$J$12,'Методика оценки (Отч.)'!$E$12,IF('ИД Шатой'!AU17='Методика оценки (Отч.)'!$J$13,'Методика оценки (Отч.)'!$E$13,"ошибка")))))*$C$22</f>
        <v>0</v>
      </c>
      <c r="AV22" s="60">
        <f>IF('ИД Шатой'!AV17='Методика оценки (Отч.)'!$J$9,'Методика оценки (Отч.)'!$E$9,IF('ИД Шатой'!AV17='Методика оценки (Отч.)'!$J$10,'Методика оценки (Отч.)'!$E$10,IF('ИД Шатой'!AV17='Методика оценки (Отч.)'!$J$11,'Методика оценки (Отч.)'!$E$11,IF('ИД Шатой'!AV17='Методика оценки (Отч.)'!$J$12,'Методика оценки (Отч.)'!$E$12,IF('ИД Шатой'!AV17='Методика оценки (Отч.)'!$J$13,'Методика оценки (Отч.)'!$E$13,"ошибка")))))*$C$22</f>
        <v>0</v>
      </c>
      <c r="AW22" s="60">
        <f>IF('ИД Шатой'!AW17='Методика оценки (Отч.)'!$J$9,'Методика оценки (Отч.)'!$E$9,IF('ИД Шатой'!AW17='Методика оценки (Отч.)'!$J$10,'Методика оценки (Отч.)'!$E$10,IF('ИД Шатой'!AW17='Методика оценки (Отч.)'!$J$11,'Методика оценки (Отч.)'!$E$11,IF('ИД Шатой'!AW17='Методика оценки (Отч.)'!$J$12,'Методика оценки (Отч.)'!$E$12,IF('ИД Шатой'!AW17='Методика оценки (Отч.)'!$J$13,'Методика оценки (Отч.)'!$E$13,"ошибка")))))*$C$22</f>
        <v>20</v>
      </c>
      <c r="AX22" s="60">
        <f>IF('ИД Шатой'!AX17='Методика оценки (Отч.)'!$J$9,'Методика оценки (Отч.)'!$E$9,IF('ИД Шатой'!AX17='Методика оценки (Отч.)'!$J$10,'Методика оценки (Отч.)'!$E$10,IF('ИД Шатой'!AX17='Методика оценки (Отч.)'!$J$11,'Методика оценки (Отч.)'!$E$11,IF('ИД Шатой'!AX17='Методика оценки (Отч.)'!$J$12,'Методика оценки (Отч.)'!$E$12,IF('ИД Шатой'!AX17='Методика оценки (Отч.)'!$J$13,'Методика оценки (Отч.)'!$E$13,"ошибка")))))*$C$22</f>
        <v>0</v>
      </c>
      <c r="AY22" s="60">
        <f>IF('ИД Шатой'!AY17='Методика оценки (Отч.)'!$J$9,'Методика оценки (Отч.)'!$E$9,IF('ИД Шатой'!AY17='Методика оценки (Отч.)'!$J$10,'Методика оценки (Отч.)'!$E$10,IF('ИД Шатой'!AY17='Методика оценки (Отч.)'!$J$11,'Методика оценки (Отч.)'!$E$11,IF('ИД Шатой'!AY17='Методика оценки (Отч.)'!$J$12,'Методика оценки (Отч.)'!$E$12,IF('ИД Шатой'!AY17='Методика оценки (Отч.)'!$J$13,'Методика оценки (Отч.)'!$E$13,"ошибка")))))*$C$22</f>
        <v>0</v>
      </c>
      <c r="AZ22" s="60">
        <f>IF('ИД Шатой'!AZ17='Методика оценки (Отч.)'!$J$9,'Методика оценки (Отч.)'!$E$9,IF('ИД Шатой'!AZ17='Методика оценки (Отч.)'!$J$10,'Методика оценки (Отч.)'!$E$10,IF('ИД Шатой'!AZ17='Методика оценки (Отч.)'!$J$11,'Методика оценки (Отч.)'!$E$11,IF('ИД Шатой'!AZ17='Методика оценки (Отч.)'!$J$12,'Методика оценки (Отч.)'!$E$12,IF('ИД Шатой'!AZ17='Методика оценки (Отч.)'!$J$13,'Методика оценки (Отч.)'!$E$13,"ошибка")))))*$C$22</f>
        <v>0</v>
      </c>
      <c r="BA22" s="60">
        <f>IF('ИД Шатой'!BA17='Методика оценки (Отч.)'!$J$9,'Методика оценки (Отч.)'!$E$9,IF('ИД Шатой'!BA17='Методика оценки (Отч.)'!$J$10,'Методика оценки (Отч.)'!$E$10,IF('ИД Шатой'!BA17='Методика оценки (Отч.)'!$J$11,'Методика оценки (Отч.)'!$E$11,IF('ИД Шатой'!BA17='Методика оценки (Отч.)'!$J$12,'Методика оценки (Отч.)'!$E$12,IF('ИД Шатой'!BA17='Методика оценки (Отч.)'!$J$13,'Методика оценки (Отч.)'!$E$13,"ошибка")))))*$C$22</f>
        <v>20</v>
      </c>
      <c r="BB22" s="60">
        <f>IF('ИД Шатой'!BB17='Методика оценки (Отч.)'!$J$9,'Методика оценки (Отч.)'!$E$9,IF('ИД Шатой'!BB17='Методика оценки (Отч.)'!$J$10,'Методика оценки (Отч.)'!$E$10,IF('ИД Шатой'!BB17='Методика оценки (Отч.)'!$J$11,'Методика оценки (Отч.)'!$E$11,IF('ИД Шатой'!BB17='Методика оценки (Отч.)'!$J$12,'Методика оценки (Отч.)'!$E$12,IF('ИД Шатой'!BB17='Методика оценки (Отч.)'!$J$13,'Методика оценки (Отч.)'!$E$13,"ошибка")))))*$C$22</f>
        <v>0</v>
      </c>
      <c r="BC22" s="60">
        <f>IF('ИД Шатой'!BC17='Методика оценки (Отч.)'!$J$9,'Методика оценки (Отч.)'!$E$9,IF('ИД Шатой'!BC17='Методика оценки (Отч.)'!$J$10,'Методика оценки (Отч.)'!$E$10,IF('ИД Шатой'!BC17='Методика оценки (Отч.)'!$J$11,'Методика оценки (Отч.)'!$E$11,IF('ИД Шатой'!BC17='Методика оценки (Отч.)'!$J$12,'Методика оценки (Отч.)'!$E$12,IF('ИД Шатой'!BC17='Методика оценки (Отч.)'!$J$13,'Методика оценки (Отч.)'!$E$13,"ошибка")))))*$C$22</f>
        <v>20</v>
      </c>
      <c r="BD22" s="60">
        <f>IF('ИД Шатой'!BD17='Методика оценки (Отч.)'!$J$9,'Методика оценки (Отч.)'!$E$9,IF('ИД Шатой'!BD17='Методика оценки (Отч.)'!$J$10,'Методика оценки (Отч.)'!$E$10,IF('ИД Шатой'!BD17='Методика оценки (Отч.)'!$J$11,'Методика оценки (Отч.)'!$E$11,IF('ИД Шатой'!BD17='Методика оценки (Отч.)'!$J$12,'Методика оценки (Отч.)'!$E$12,IF('ИД Шатой'!BD17='Методика оценки (Отч.)'!$J$13,'Методика оценки (Отч.)'!$E$13,"ошибка")))))*$C$22</f>
        <v>20</v>
      </c>
      <c r="BE22" s="60">
        <f>IF('ИД Шатой'!BE17='Методика оценки (Отч.)'!$J$9,'Методика оценки (Отч.)'!$E$9,IF('ИД Шатой'!BE17='Методика оценки (Отч.)'!$J$10,'Методика оценки (Отч.)'!$E$10,IF('ИД Шатой'!BE17='Методика оценки (Отч.)'!$J$11,'Методика оценки (Отч.)'!$E$11,IF('ИД Шатой'!BE17='Методика оценки (Отч.)'!$J$12,'Методика оценки (Отч.)'!$E$12,IF('ИД Шатой'!BE17='Методика оценки (Отч.)'!$J$13,'Методика оценки (Отч.)'!$E$13,"ошибка")))))*$C$22</f>
        <v>20</v>
      </c>
      <c r="BF22" s="60">
        <f>IF('ИД Шатой'!BF17='Методика оценки (Отч.)'!$J$9,'Методика оценки (Отч.)'!$E$9,IF('ИД Шатой'!BF17='Методика оценки (Отч.)'!$J$10,'Методика оценки (Отч.)'!$E$10,IF('ИД Шатой'!BF17='Методика оценки (Отч.)'!$J$11,'Методика оценки (Отч.)'!$E$11,IF('ИД Шатой'!BF17='Методика оценки (Отч.)'!$J$12,'Методика оценки (Отч.)'!$E$12,IF('ИД Шатой'!BF17='Методика оценки (Отч.)'!$J$13,'Методика оценки (Отч.)'!$E$13,"ошибка")))))*$C$22</f>
        <v>0</v>
      </c>
      <c r="BG22" s="60">
        <f>IF('ИД Шатой'!BG17='Методика оценки (Отч.)'!$J$9,'Методика оценки (Отч.)'!$E$9,IF('ИД Шатой'!BG17='Методика оценки (Отч.)'!$J$10,'Методика оценки (Отч.)'!$E$10,IF('ИД Шатой'!BG17='Методика оценки (Отч.)'!$J$11,'Методика оценки (Отч.)'!$E$11,IF('ИД Шатой'!BG17='Методика оценки (Отч.)'!$J$12,'Методика оценки (Отч.)'!$E$12,IF('ИД Шатой'!BG17='Методика оценки (Отч.)'!$J$13,'Методика оценки (Отч.)'!$E$13,"ошибка")))))*$C$22</f>
        <v>0</v>
      </c>
      <c r="BH22" s="60">
        <f>IF('ИД Шатой'!BH17='Методика оценки (Отч.)'!$J$9,'Методика оценки (Отч.)'!$E$9,IF('ИД Шатой'!BH17='Методика оценки (Отч.)'!$J$10,'Методика оценки (Отч.)'!$E$10,IF('ИД Шатой'!BH17='Методика оценки (Отч.)'!$J$11,'Методика оценки (Отч.)'!$E$11,IF('ИД Шатой'!BH17='Методика оценки (Отч.)'!$J$12,'Методика оценки (Отч.)'!$E$12,IF('ИД Шатой'!BH17='Методика оценки (Отч.)'!$J$13,'Методика оценки (Отч.)'!$E$13,"ошибка")))))*$C$22</f>
        <v>0</v>
      </c>
      <c r="BI22" s="60">
        <f>IF('ИД Шатой'!BI17='Методика оценки (Отч.)'!$J$9,'Методика оценки (Отч.)'!$E$9,IF('ИД Шатой'!BI17='Методика оценки (Отч.)'!$J$10,'Методика оценки (Отч.)'!$E$10,IF('ИД Шатой'!BI17='Методика оценки (Отч.)'!$J$11,'Методика оценки (Отч.)'!$E$11,IF('ИД Шатой'!BI17='Методика оценки (Отч.)'!$J$12,'Методика оценки (Отч.)'!$E$12,IF('ИД Шатой'!BI17='Методика оценки (Отч.)'!$J$13,'Методика оценки (Отч.)'!$E$13,"ошибка")))))*$C$22</f>
        <v>0</v>
      </c>
      <c r="BJ22" s="60">
        <f>IF('ИД Шатой'!BJ17='Методика оценки (Отч.)'!$J$9,'Методика оценки (Отч.)'!$E$9,IF('ИД Шатой'!BJ17='Методика оценки (Отч.)'!$J$10,'Методика оценки (Отч.)'!$E$10,IF('ИД Шатой'!BJ17='Методика оценки (Отч.)'!$J$11,'Методика оценки (Отч.)'!$E$11,IF('ИД Шатой'!BJ17='Методика оценки (Отч.)'!$J$12,'Методика оценки (Отч.)'!$E$12,IF('ИД Шатой'!BJ17='Методика оценки (Отч.)'!$J$13,'Методика оценки (Отч.)'!$E$13,"ошибка")))))*$C$22</f>
        <v>20</v>
      </c>
      <c r="BK22" s="60">
        <f>IF('ИД Шатой'!BK17='Методика оценки (Отч.)'!$J$9,'Методика оценки (Отч.)'!$E$9,IF('ИД Шатой'!BK17='Методика оценки (Отч.)'!$J$10,'Методика оценки (Отч.)'!$E$10,IF('ИД Шатой'!BK17='Методика оценки (Отч.)'!$J$11,'Методика оценки (Отч.)'!$E$11,IF('ИД Шатой'!BK17='Методика оценки (Отч.)'!$J$12,'Методика оценки (Отч.)'!$E$12,IF('ИД Шатой'!BK17='Методика оценки (Отч.)'!$J$13,'Методика оценки (Отч.)'!$E$13,"ошибка")))))*$C$22</f>
        <v>20</v>
      </c>
      <c r="BL22" s="60">
        <f>IF('ИД Шатой'!BL17='Методика оценки (Отч.)'!$J$9,'Методика оценки (Отч.)'!$E$9,IF('ИД Шатой'!BL17='Методика оценки (Отч.)'!$J$10,'Методика оценки (Отч.)'!$E$10,IF('ИД Шатой'!BL17='Методика оценки (Отч.)'!$J$11,'Методика оценки (Отч.)'!$E$11,IF('ИД Шатой'!BL17='Методика оценки (Отч.)'!$J$12,'Методика оценки (Отч.)'!$E$12,IF('ИД Шатой'!BL17='Методика оценки (Отч.)'!$J$13,'Методика оценки (Отч.)'!$E$13,"ошибка")))))*$C$22</f>
        <v>20</v>
      </c>
      <c r="BM22" s="60">
        <f>IF('ИД Шатой'!BM17='Методика оценки (Отч.)'!$J$9,'Методика оценки (Отч.)'!$E$9,IF('ИД Шатой'!BM17='Методика оценки (Отч.)'!$J$10,'Методика оценки (Отч.)'!$E$10,IF('ИД Шатой'!BM17='Методика оценки (Отч.)'!$J$11,'Методика оценки (Отч.)'!$E$11,IF('ИД Шатой'!BM17='Методика оценки (Отч.)'!$J$12,'Методика оценки (Отч.)'!$E$12,IF('ИД Шатой'!BM17='Методика оценки (Отч.)'!$J$13,'Методика оценки (Отч.)'!$E$13,"ошибка")))))*$C$22</f>
        <v>20</v>
      </c>
      <c r="BN22" s="60">
        <f>IF('ИД Шатой'!BN17='Методика оценки (Отч.)'!$J$9,'Методика оценки (Отч.)'!$E$9,IF('ИД Шатой'!BN17='Методика оценки (Отч.)'!$J$10,'Методика оценки (Отч.)'!$E$10,IF('ИД Шатой'!BN17='Методика оценки (Отч.)'!$J$11,'Методика оценки (Отч.)'!$E$11,IF('ИД Шатой'!BN17='Методика оценки (Отч.)'!$J$12,'Методика оценки (Отч.)'!$E$12,IF('ИД Шатой'!BN17='Методика оценки (Отч.)'!$J$13,'Методика оценки (Отч.)'!$E$13,"ошибка")))))*$C$22</f>
        <v>0</v>
      </c>
      <c r="BO22" s="60">
        <f>IF('ИД Шатой'!BO17='Методика оценки (Отч.)'!$J$9,'Методика оценки (Отч.)'!$E$9,IF('ИД Шатой'!BO17='Методика оценки (Отч.)'!$J$10,'Методика оценки (Отч.)'!$E$10,IF('ИД Шатой'!BO17='Методика оценки (Отч.)'!$J$11,'Методика оценки (Отч.)'!$E$11,IF('ИД Шатой'!BO17='Методика оценки (Отч.)'!$J$12,'Методика оценки (Отч.)'!$E$12,IF('ИД Шатой'!BO17='Методика оценки (Отч.)'!$J$13,'Методика оценки (Отч.)'!$E$13,"ошибка")))))*$C$22</f>
        <v>20</v>
      </c>
      <c r="BP22" s="60">
        <f>IF('ИД Шатой'!BP17='Методика оценки (Отч.)'!$J$9,'Методика оценки (Отч.)'!$E$9,IF('ИД Шатой'!BP17='Методика оценки (Отч.)'!$J$10,'Методика оценки (Отч.)'!$E$10,IF('ИД Шатой'!BP17='Методика оценки (Отч.)'!$J$11,'Методика оценки (Отч.)'!$E$11,IF('ИД Шатой'!BP17='Методика оценки (Отч.)'!$J$12,'Методика оценки (Отч.)'!$E$12,IF('ИД Шатой'!BP17='Методика оценки (Отч.)'!$J$13,'Методика оценки (Отч.)'!$E$13,"ошибка")))))*$C$22</f>
        <v>20</v>
      </c>
    </row>
    <row r="23" spans="1:68" x14ac:dyDescent="0.25">
      <c r="A23" s="74" t="str">
        <f>'Методика оценки (Отч.)'!A83</f>
        <v>N3</v>
      </c>
      <c r="B23" s="74" t="str">
        <f>'Методика оценки (Отч.)'!B83</f>
        <v>III. Обеспеченность кадровыми ресурсами</v>
      </c>
      <c r="C23" s="119">
        <f>'Методика оценки (Отч.)'!D83</f>
        <v>0.15</v>
      </c>
      <c r="D23" s="59">
        <f>(D24+D35+D38)*$C$23</f>
        <v>14.1</v>
      </c>
      <c r="E23" s="59">
        <f t="shared" ref="E23:BP23" si="6">(E24+E35+E38)*$C$23</f>
        <v>10.95</v>
      </c>
      <c r="F23" s="59">
        <f t="shared" si="6"/>
        <v>6</v>
      </c>
      <c r="G23" s="59">
        <f t="shared" si="6"/>
        <v>14.549999999999999</v>
      </c>
      <c r="H23" s="59">
        <f t="shared" si="6"/>
        <v>13.2</v>
      </c>
      <c r="I23" s="59">
        <f t="shared" si="6"/>
        <v>12.6</v>
      </c>
      <c r="J23" s="59">
        <f t="shared" si="6"/>
        <v>13.5</v>
      </c>
      <c r="K23" s="59">
        <f t="shared" si="6"/>
        <v>14.399999999999999</v>
      </c>
      <c r="L23" s="59">
        <f t="shared" si="6"/>
        <v>11.25</v>
      </c>
      <c r="M23" s="59">
        <f t="shared" si="6"/>
        <v>13.799999999999999</v>
      </c>
      <c r="N23" s="59">
        <f t="shared" si="6"/>
        <v>9.6</v>
      </c>
      <c r="O23" s="59">
        <f t="shared" si="6"/>
        <v>8.4</v>
      </c>
      <c r="P23" s="59">
        <f t="shared" si="6"/>
        <v>14.399999999999999</v>
      </c>
      <c r="Q23" s="59">
        <f t="shared" si="6"/>
        <v>14.25</v>
      </c>
      <c r="R23" s="59">
        <f t="shared" si="6"/>
        <v>12</v>
      </c>
      <c r="S23" s="59">
        <f t="shared" si="6"/>
        <v>14.25</v>
      </c>
      <c r="T23" s="59">
        <f t="shared" si="6"/>
        <v>10.95</v>
      </c>
      <c r="U23" s="59">
        <f t="shared" si="6"/>
        <v>13.049999999999999</v>
      </c>
      <c r="V23" s="59">
        <f t="shared" si="6"/>
        <v>14.7</v>
      </c>
      <c r="W23" s="59">
        <f t="shared" si="6"/>
        <v>10.199999999999999</v>
      </c>
      <c r="X23" s="59">
        <f t="shared" si="6"/>
        <v>14.549999999999999</v>
      </c>
      <c r="Y23" s="59">
        <f t="shared" si="6"/>
        <v>13.049999999999999</v>
      </c>
      <c r="Z23" s="59">
        <f t="shared" si="6"/>
        <v>14.549999999999999</v>
      </c>
      <c r="AA23" s="59">
        <f t="shared" si="6"/>
        <v>13.65</v>
      </c>
      <c r="AB23" s="59">
        <f t="shared" si="6"/>
        <v>13.2</v>
      </c>
      <c r="AC23" s="59">
        <f t="shared" si="6"/>
        <v>12.299999999999999</v>
      </c>
      <c r="AD23" s="59">
        <f t="shared" si="6"/>
        <v>14.399999999999999</v>
      </c>
      <c r="AE23" s="59">
        <f t="shared" si="6"/>
        <v>15</v>
      </c>
      <c r="AF23" s="59">
        <f t="shared" si="6"/>
        <v>11.7</v>
      </c>
      <c r="AG23" s="59">
        <f t="shared" si="6"/>
        <v>12.75</v>
      </c>
      <c r="AH23" s="59">
        <f t="shared" si="6"/>
        <v>12</v>
      </c>
      <c r="AI23" s="59">
        <f t="shared" si="6"/>
        <v>9.6</v>
      </c>
      <c r="AJ23" s="59">
        <f t="shared" si="6"/>
        <v>9.75</v>
      </c>
      <c r="AK23" s="59">
        <f t="shared" si="6"/>
        <v>12</v>
      </c>
      <c r="AL23" s="59">
        <f t="shared" si="6"/>
        <v>11.85</v>
      </c>
      <c r="AM23" s="59">
        <f t="shared" si="6"/>
        <v>11.4</v>
      </c>
      <c r="AN23" s="59">
        <f t="shared" si="6"/>
        <v>14.1</v>
      </c>
      <c r="AO23" s="59">
        <f t="shared" si="6"/>
        <v>13.65</v>
      </c>
      <c r="AP23" s="59">
        <f t="shared" si="6"/>
        <v>13.35</v>
      </c>
      <c r="AQ23" s="59">
        <f t="shared" si="6"/>
        <v>12.15</v>
      </c>
      <c r="AR23" s="59">
        <f t="shared" si="6"/>
        <v>5.55</v>
      </c>
      <c r="AS23" s="59">
        <f t="shared" si="6"/>
        <v>14.85</v>
      </c>
      <c r="AT23" s="59">
        <f t="shared" si="6"/>
        <v>9.9</v>
      </c>
      <c r="AU23" s="59">
        <f t="shared" si="6"/>
        <v>12</v>
      </c>
      <c r="AV23" s="59">
        <f t="shared" si="6"/>
        <v>6</v>
      </c>
      <c r="AW23" s="59">
        <f t="shared" si="6"/>
        <v>15</v>
      </c>
      <c r="AX23" s="59">
        <f t="shared" si="6"/>
        <v>12</v>
      </c>
      <c r="AY23" s="59">
        <f t="shared" si="6"/>
        <v>10.35</v>
      </c>
      <c r="AZ23" s="59">
        <f t="shared" si="6"/>
        <v>13.2</v>
      </c>
      <c r="BA23" s="59">
        <f t="shared" si="6"/>
        <v>14.399999999999999</v>
      </c>
      <c r="BB23" s="59">
        <f t="shared" si="6"/>
        <v>7.1999999999999993</v>
      </c>
      <c r="BC23" s="59">
        <f t="shared" si="6"/>
        <v>15</v>
      </c>
      <c r="BD23" s="59">
        <f t="shared" si="6"/>
        <v>15</v>
      </c>
      <c r="BE23" s="59">
        <f t="shared" si="6"/>
        <v>14.85</v>
      </c>
      <c r="BF23" s="59">
        <f t="shared" si="6"/>
        <v>7.35</v>
      </c>
      <c r="BG23" s="59">
        <f t="shared" si="6"/>
        <v>10.049999999999999</v>
      </c>
      <c r="BH23" s="59">
        <f t="shared" si="6"/>
        <v>6.6</v>
      </c>
      <c r="BI23" s="59">
        <f t="shared" si="6"/>
        <v>14.1</v>
      </c>
      <c r="BJ23" s="59">
        <f t="shared" si="6"/>
        <v>13.049999999999999</v>
      </c>
      <c r="BK23" s="59">
        <f t="shared" si="6"/>
        <v>13.799999999999999</v>
      </c>
      <c r="BL23" s="59">
        <f t="shared" si="6"/>
        <v>10.799999999999999</v>
      </c>
      <c r="BM23" s="59">
        <f t="shared" si="6"/>
        <v>12.6</v>
      </c>
      <c r="BN23" s="59">
        <f t="shared" si="6"/>
        <v>13.799999999999999</v>
      </c>
      <c r="BO23" s="59">
        <f t="shared" si="6"/>
        <v>14.399999999999999</v>
      </c>
      <c r="BP23" s="59">
        <f t="shared" si="6"/>
        <v>10.35</v>
      </c>
    </row>
    <row r="24" spans="1:68" s="76" customFormat="1" x14ac:dyDescent="0.25">
      <c r="A24" s="53" t="str">
        <f>'Методика оценки (Отч.)'!A84</f>
        <v>N3.1.</v>
      </c>
      <c r="B24" s="53" t="str">
        <f>'Методика оценки (Отч.)'!C84</f>
        <v>Качество работы сотрудников ДОУ</v>
      </c>
      <c r="C24" s="120">
        <f>'Методика оценки (Отч.)'!D84</f>
        <v>0.4</v>
      </c>
      <c r="D24" s="60">
        <f>SUM(D25:D34)*$C$24</f>
        <v>34</v>
      </c>
      <c r="E24" s="60">
        <f t="shared" ref="E24:BP24" si="7">SUM(E25:E34)*$C$24</f>
        <v>18</v>
      </c>
      <c r="F24" s="60">
        <f t="shared" si="7"/>
        <v>10</v>
      </c>
      <c r="G24" s="60">
        <f t="shared" si="7"/>
        <v>37</v>
      </c>
      <c r="H24" s="60">
        <f t="shared" si="7"/>
        <v>33</v>
      </c>
      <c r="I24" s="60">
        <f t="shared" si="7"/>
        <v>24</v>
      </c>
      <c r="J24" s="60">
        <f t="shared" si="7"/>
        <v>30</v>
      </c>
      <c r="K24" s="60">
        <f t="shared" si="7"/>
        <v>36</v>
      </c>
      <c r="L24" s="60">
        <f t="shared" si="7"/>
        <v>20</v>
      </c>
      <c r="M24" s="60">
        <f t="shared" si="7"/>
        <v>32</v>
      </c>
      <c r="N24" s="60">
        <f t="shared" si="7"/>
        <v>24</v>
      </c>
      <c r="O24" s="60">
        <f t="shared" si="7"/>
        <v>21</v>
      </c>
      <c r="P24" s="60">
        <f t="shared" si="7"/>
        <v>36</v>
      </c>
      <c r="Q24" s="60">
        <f t="shared" si="7"/>
        <v>40</v>
      </c>
      <c r="R24" s="60">
        <f t="shared" si="7"/>
        <v>25</v>
      </c>
      <c r="S24" s="60">
        <f t="shared" si="7"/>
        <v>35</v>
      </c>
      <c r="T24" s="60">
        <f t="shared" si="7"/>
        <v>18</v>
      </c>
      <c r="U24" s="60">
        <f t="shared" si="7"/>
        <v>32</v>
      </c>
      <c r="V24" s="60">
        <f t="shared" si="7"/>
        <v>38</v>
      </c>
      <c r="W24" s="60">
        <f t="shared" si="7"/>
        <v>28</v>
      </c>
      <c r="X24" s="60">
        <f t="shared" si="7"/>
        <v>37</v>
      </c>
      <c r="Y24" s="60">
        <f t="shared" si="7"/>
        <v>32</v>
      </c>
      <c r="Z24" s="60">
        <f t="shared" si="7"/>
        <v>37</v>
      </c>
      <c r="AA24" s="60">
        <f t="shared" si="7"/>
        <v>36</v>
      </c>
      <c r="AB24" s="60">
        <f t="shared" si="7"/>
        <v>33</v>
      </c>
      <c r="AC24" s="60">
        <f t="shared" si="7"/>
        <v>32</v>
      </c>
      <c r="AD24" s="60">
        <f t="shared" si="7"/>
        <v>36</v>
      </c>
      <c r="AE24" s="60">
        <f t="shared" si="7"/>
        <v>40</v>
      </c>
      <c r="AF24" s="60">
        <f t="shared" si="7"/>
        <v>23</v>
      </c>
      <c r="AG24" s="60">
        <f t="shared" si="7"/>
        <v>35</v>
      </c>
      <c r="AH24" s="60">
        <f t="shared" si="7"/>
        <v>25</v>
      </c>
      <c r="AI24" s="60">
        <f t="shared" si="7"/>
        <v>29</v>
      </c>
      <c r="AJ24" s="60">
        <f t="shared" si="7"/>
        <v>25</v>
      </c>
      <c r="AK24" s="60">
        <f t="shared" si="7"/>
        <v>20</v>
      </c>
      <c r="AL24" s="60">
        <f t="shared" si="7"/>
        <v>24</v>
      </c>
      <c r="AM24" s="60">
        <f t="shared" si="7"/>
        <v>16</v>
      </c>
      <c r="AN24" s="60">
        <f t="shared" si="7"/>
        <v>34</v>
      </c>
      <c r="AO24" s="60">
        <f t="shared" si="7"/>
        <v>31</v>
      </c>
      <c r="AP24" s="60">
        <f t="shared" si="7"/>
        <v>29</v>
      </c>
      <c r="AQ24" s="60">
        <f t="shared" si="7"/>
        <v>21</v>
      </c>
      <c r="AR24" s="60">
        <f t="shared" si="7"/>
        <v>27</v>
      </c>
      <c r="AS24" s="60">
        <f t="shared" si="7"/>
        <v>39</v>
      </c>
      <c r="AT24" s="60">
        <f t="shared" si="7"/>
        <v>11</v>
      </c>
      <c r="AU24" s="60">
        <f t="shared" si="7"/>
        <v>30</v>
      </c>
      <c r="AV24" s="60">
        <f t="shared" si="7"/>
        <v>10</v>
      </c>
      <c r="AW24" s="60">
        <f t="shared" si="7"/>
        <v>40</v>
      </c>
      <c r="AX24" s="60">
        <f t="shared" si="7"/>
        <v>20</v>
      </c>
      <c r="AY24" s="60">
        <f t="shared" si="7"/>
        <v>14</v>
      </c>
      <c r="AZ24" s="60">
        <f t="shared" si="7"/>
        <v>28</v>
      </c>
      <c r="BA24" s="60">
        <f t="shared" si="7"/>
        <v>36</v>
      </c>
      <c r="BB24" s="60">
        <f t="shared" si="7"/>
        <v>18</v>
      </c>
      <c r="BC24" s="60">
        <f t="shared" si="7"/>
        <v>40</v>
      </c>
      <c r="BD24" s="60">
        <f t="shared" si="7"/>
        <v>40</v>
      </c>
      <c r="BE24" s="60">
        <f t="shared" si="7"/>
        <v>39</v>
      </c>
      <c r="BF24" s="60">
        <f t="shared" si="7"/>
        <v>19</v>
      </c>
      <c r="BG24" s="60">
        <f t="shared" si="7"/>
        <v>32</v>
      </c>
      <c r="BH24" s="60">
        <f t="shared" si="7"/>
        <v>9</v>
      </c>
      <c r="BI24" s="60">
        <f t="shared" si="7"/>
        <v>34</v>
      </c>
      <c r="BJ24" s="60">
        <f t="shared" si="7"/>
        <v>37</v>
      </c>
      <c r="BK24" s="60">
        <f t="shared" si="7"/>
        <v>32</v>
      </c>
      <c r="BL24" s="60">
        <f t="shared" si="7"/>
        <v>22</v>
      </c>
      <c r="BM24" s="60">
        <f t="shared" si="7"/>
        <v>24</v>
      </c>
      <c r="BN24" s="60">
        <f t="shared" si="7"/>
        <v>32</v>
      </c>
      <c r="BO24" s="60">
        <f t="shared" si="7"/>
        <v>36</v>
      </c>
      <c r="BP24" s="60">
        <f t="shared" si="7"/>
        <v>14</v>
      </c>
    </row>
    <row r="25" spans="1:68" x14ac:dyDescent="0.25">
      <c r="A25" s="77" t="str">
        <f>'Методика оценки (Отч.)'!A85</f>
        <v>N3.1.1</v>
      </c>
      <c r="B25" s="77" t="str">
        <f>'Методика оценки (Отч.)'!C85</f>
        <v>Качество работы воспитателей</v>
      </c>
      <c r="C25" s="122">
        <f>'Методика оценки (Отч.)'!D85</f>
        <v>0.1</v>
      </c>
      <c r="D25" s="61">
        <f>IF('ИД Шатой'!D18='Методика оценки (Отч.)'!$J$9,'Методика оценки (Отч.)'!$E$9,IF('ИД Шатой'!D18='Методика оценки (Отч.)'!$J$10,'Методика оценки (Отч.)'!$E$10,IF('ИД Шатой'!D18='Методика оценки (Отч.)'!$J$11,'Методика оценки (Отч.)'!$E$11,IF('ИД Шатой'!D18='Методика оценки (Отч.)'!$J$12,'Методика оценки (Отч.)'!$E$12,IF('ИД Шатой'!D18='Методика оценки (Отч.)'!$J$13,'Методика оценки (Отч.)'!$E$13,"ошибка")))))*$C$25</f>
        <v>10</v>
      </c>
      <c r="E25" s="61">
        <f>IF('ИД Шатой'!E18='Методика оценки (Отч.)'!$J$9,'Методика оценки (Отч.)'!$E$9,IF('ИД Шатой'!E18='Методика оценки (Отч.)'!$J$10,'Методика оценки (Отч.)'!$E$10,IF('ИД Шатой'!E18='Методика оценки (Отч.)'!$J$11,'Методика оценки (Отч.)'!$E$11,IF('ИД Шатой'!E18='Методика оценки (Отч.)'!$J$12,'Методика оценки (Отч.)'!$E$12,IF('ИД Шатой'!E18='Методика оценки (Отч.)'!$J$13,'Методика оценки (Отч.)'!$E$13,"ошибка")))))*$C$25</f>
        <v>7.5</v>
      </c>
      <c r="F25" s="61">
        <f>IF('ИД Шатой'!F18='Методика оценки (Отч.)'!$J$9,'Методика оценки (Отч.)'!$E$9,IF('ИД Шатой'!F18='Методика оценки (Отч.)'!$J$10,'Методика оценки (Отч.)'!$E$10,IF('ИД Шатой'!F18='Методика оценки (Отч.)'!$J$11,'Методика оценки (Отч.)'!$E$11,IF('ИД Шатой'!F18='Методика оценки (Отч.)'!$J$12,'Методика оценки (Отч.)'!$E$12,IF('ИД Шатой'!F18='Методика оценки (Отч.)'!$J$13,'Методика оценки (Отч.)'!$E$13,"ошибка")))))*$C$25</f>
        <v>5</v>
      </c>
      <c r="G25" s="61">
        <f>IF('ИД Шатой'!G18='Методика оценки (Отч.)'!$J$9,'Методика оценки (Отч.)'!$E$9,IF('ИД Шатой'!G18='Методика оценки (Отч.)'!$J$10,'Методика оценки (Отч.)'!$E$10,IF('ИД Шатой'!G18='Методика оценки (Отч.)'!$J$11,'Методика оценки (Отч.)'!$E$11,IF('ИД Шатой'!G18='Методика оценки (Отч.)'!$J$12,'Методика оценки (Отч.)'!$E$12,IF('ИД Шатой'!G18='Методика оценки (Отч.)'!$J$13,'Методика оценки (Отч.)'!$E$13,"ошибка")))))*$C$25</f>
        <v>10</v>
      </c>
      <c r="H25" s="61">
        <f>IF('ИД Шатой'!H18='Методика оценки (Отч.)'!$J$9,'Методика оценки (Отч.)'!$E$9,IF('ИД Шатой'!H18='Методика оценки (Отч.)'!$J$10,'Методика оценки (Отч.)'!$E$10,IF('ИД Шатой'!H18='Методика оценки (Отч.)'!$J$11,'Методика оценки (Отч.)'!$E$11,IF('ИД Шатой'!H18='Методика оценки (Отч.)'!$J$12,'Методика оценки (Отч.)'!$E$12,IF('ИД Шатой'!H18='Методика оценки (Отч.)'!$J$13,'Методика оценки (Отч.)'!$E$13,"ошибка")))))*$C$25</f>
        <v>10</v>
      </c>
      <c r="I25" s="61">
        <f>IF('ИД Шатой'!I18='Методика оценки (Отч.)'!$J$9,'Методика оценки (Отч.)'!$E$9,IF('ИД Шатой'!I18='Методика оценки (Отч.)'!$J$10,'Методика оценки (Отч.)'!$E$10,IF('ИД Шатой'!I18='Методика оценки (Отч.)'!$J$11,'Методика оценки (Отч.)'!$E$11,IF('ИД Шатой'!I18='Методика оценки (Отч.)'!$J$12,'Методика оценки (Отч.)'!$E$12,IF('ИД Шатой'!I18='Методика оценки (Отч.)'!$J$13,'Методика оценки (Отч.)'!$E$13,"ошибка")))))*$C$25</f>
        <v>7.5</v>
      </c>
      <c r="J25" s="61">
        <f>IF('ИД Шатой'!J18='Методика оценки (Отч.)'!$J$9,'Методика оценки (Отч.)'!$E$9,IF('ИД Шатой'!J18='Методика оценки (Отч.)'!$J$10,'Методика оценки (Отч.)'!$E$10,IF('ИД Шатой'!J18='Методика оценки (Отч.)'!$J$11,'Методика оценки (Отч.)'!$E$11,IF('ИД Шатой'!J18='Методика оценки (Отч.)'!$J$12,'Методика оценки (Отч.)'!$E$12,IF('ИД Шатой'!J18='Методика оценки (Отч.)'!$J$13,'Методика оценки (Отч.)'!$E$13,"ошибка")))))*$C$25</f>
        <v>7.5</v>
      </c>
      <c r="K25" s="61">
        <f>IF('ИД Шатой'!K18='Методика оценки (Отч.)'!$J$9,'Методика оценки (Отч.)'!$E$9,IF('ИД Шатой'!K18='Методика оценки (Отч.)'!$J$10,'Методика оценки (Отч.)'!$E$10,IF('ИД Шатой'!K18='Методика оценки (Отч.)'!$J$11,'Методика оценки (Отч.)'!$E$11,IF('ИД Шатой'!K18='Методика оценки (Отч.)'!$J$12,'Методика оценки (Отч.)'!$E$12,IF('ИД Шатой'!K18='Методика оценки (Отч.)'!$J$13,'Методика оценки (Отч.)'!$E$13,"ошибка")))))*$C$25</f>
        <v>10</v>
      </c>
      <c r="L25" s="61">
        <f>IF('ИД Шатой'!L18='Методика оценки (Отч.)'!$J$9,'Методика оценки (Отч.)'!$E$9,IF('ИД Шатой'!L18='Методика оценки (Отч.)'!$J$10,'Методика оценки (Отч.)'!$E$10,IF('ИД Шатой'!L18='Методика оценки (Отч.)'!$J$11,'Методика оценки (Отч.)'!$E$11,IF('ИД Шатой'!L18='Методика оценки (Отч.)'!$J$12,'Методика оценки (Отч.)'!$E$12,IF('ИД Шатой'!L18='Методика оценки (Отч.)'!$J$13,'Методика оценки (Отч.)'!$E$13,"ошибка")))))*$C$25</f>
        <v>10</v>
      </c>
      <c r="M25" s="61">
        <f>IF('ИД Шатой'!M18='Методика оценки (Отч.)'!$J$9,'Методика оценки (Отч.)'!$E$9,IF('ИД Шатой'!M18='Методика оценки (Отч.)'!$J$10,'Методика оценки (Отч.)'!$E$10,IF('ИД Шатой'!M18='Методика оценки (Отч.)'!$J$11,'Методика оценки (Отч.)'!$E$11,IF('ИД Шатой'!M18='Методика оценки (Отч.)'!$J$12,'Методика оценки (Отч.)'!$E$12,IF('ИД Шатой'!M18='Методика оценки (Отч.)'!$J$13,'Методика оценки (Отч.)'!$E$13,"ошибка")))))*$C$25</f>
        <v>10</v>
      </c>
      <c r="N25" s="61">
        <f>IF('ИД Шатой'!N18='Методика оценки (Отч.)'!$J$9,'Методика оценки (Отч.)'!$E$9,IF('ИД Шатой'!N18='Методика оценки (Отч.)'!$J$10,'Методика оценки (Отч.)'!$E$10,IF('ИД Шатой'!N18='Методика оценки (Отч.)'!$J$11,'Методика оценки (Отч.)'!$E$11,IF('ИД Шатой'!N18='Методика оценки (Отч.)'!$J$12,'Методика оценки (Отч.)'!$E$12,IF('ИД Шатой'!N18='Методика оценки (Отч.)'!$J$13,'Методика оценки (Отч.)'!$E$13,"ошибка")))))*$C$25</f>
        <v>10</v>
      </c>
      <c r="O25" s="61">
        <f>IF('ИД Шатой'!O18='Методика оценки (Отч.)'!$J$9,'Методика оценки (Отч.)'!$E$9,IF('ИД Шатой'!O18='Методика оценки (Отч.)'!$J$10,'Методика оценки (Отч.)'!$E$10,IF('ИД Шатой'!O18='Методика оценки (Отч.)'!$J$11,'Методика оценки (Отч.)'!$E$11,IF('ИД Шатой'!O18='Методика оценки (Отч.)'!$J$12,'Методика оценки (Отч.)'!$E$12,IF('ИД Шатой'!O18='Методика оценки (Отч.)'!$J$13,'Методика оценки (Отч.)'!$E$13,"ошибка")))))*$C$25</f>
        <v>5</v>
      </c>
      <c r="P25" s="61">
        <f>IF('ИД Шатой'!P18='Методика оценки (Отч.)'!$J$9,'Методика оценки (Отч.)'!$E$9,IF('ИД Шатой'!P18='Методика оценки (Отч.)'!$J$10,'Методика оценки (Отч.)'!$E$10,IF('ИД Шатой'!P18='Методика оценки (Отч.)'!$J$11,'Методика оценки (Отч.)'!$E$11,IF('ИД Шатой'!P18='Методика оценки (Отч.)'!$J$12,'Методика оценки (Отч.)'!$E$12,IF('ИД Шатой'!P18='Методика оценки (Отч.)'!$J$13,'Методика оценки (Отч.)'!$E$13,"ошибка")))))*$C$25</f>
        <v>10</v>
      </c>
      <c r="Q25" s="61">
        <f>IF('ИД Шатой'!Q18='Методика оценки (Отч.)'!$J$9,'Методика оценки (Отч.)'!$E$9,IF('ИД Шатой'!Q18='Методика оценки (Отч.)'!$J$10,'Методика оценки (Отч.)'!$E$10,IF('ИД Шатой'!Q18='Методика оценки (Отч.)'!$J$11,'Методика оценки (Отч.)'!$E$11,IF('ИД Шатой'!Q18='Методика оценки (Отч.)'!$J$12,'Методика оценки (Отч.)'!$E$12,IF('ИД Шатой'!Q18='Методика оценки (Отч.)'!$J$13,'Методика оценки (Отч.)'!$E$13,"ошибка")))))*$C$25</f>
        <v>10</v>
      </c>
      <c r="R25" s="61">
        <f>IF('ИД Шатой'!R18='Методика оценки (Отч.)'!$J$9,'Методика оценки (Отч.)'!$E$9,IF('ИД Шатой'!R18='Методика оценки (Отч.)'!$J$10,'Методика оценки (Отч.)'!$E$10,IF('ИД Шатой'!R18='Методика оценки (Отч.)'!$J$11,'Методика оценки (Отч.)'!$E$11,IF('ИД Шатой'!R18='Методика оценки (Отч.)'!$J$12,'Методика оценки (Отч.)'!$E$12,IF('ИД Шатой'!R18='Методика оценки (Отч.)'!$J$13,'Методика оценки (Отч.)'!$E$13,"ошибка")))))*$C$25</f>
        <v>5</v>
      </c>
      <c r="S25" s="61">
        <f>IF('ИД Шатой'!S18='Методика оценки (Отч.)'!$J$9,'Методика оценки (Отч.)'!$E$9,IF('ИД Шатой'!S18='Методика оценки (Отч.)'!$J$10,'Методика оценки (Отч.)'!$E$10,IF('ИД Шатой'!S18='Методика оценки (Отч.)'!$J$11,'Методика оценки (Отч.)'!$E$11,IF('ИД Шатой'!S18='Методика оценки (Отч.)'!$J$12,'Методика оценки (Отч.)'!$E$12,IF('ИД Шатой'!S18='Методика оценки (Отч.)'!$J$13,'Методика оценки (Отч.)'!$E$13,"ошибка")))))*$C$25</f>
        <v>10</v>
      </c>
      <c r="T25" s="61">
        <f>IF('ИД Шатой'!T18='Методика оценки (Отч.)'!$J$9,'Методика оценки (Отч.)'!$E$9,IF('ИД Шатой'!T18='Методика оценки (Отч.)'!$J$10,'Методика оценки (Отч.)'!$E$10,IF('ИД Шатой'!T18='Методика оценки (Отч.)'!$J$11,'Методика оценки (Отч.)'!$E$11,IF('ИД Шатой'!T18='Методика оценки (Отч.)'!$J$12,'Методика оценки (Отч.)'!$E$12,IF('ИД Шатой'!T18='Методика оценки (Отч.)'!$J$13,'Методика оценки (Отч.)'!$E$13,"ошибка")))))*$C$25</f>
        <v>5</v>
      </c>
      <c r="U25" s="61">
        <f>IF('ИД Шатой'!U18='Методика оценки (Отч.)'!$J$9,'Методика оценки (Отч.)'!$E$9,IF('ИД Шатой'!U18='Методика оценки (Отч.)'!$J$10,'Методика оценки (Отч.)'!$E$10,IF('ИД Шатой'!U18='Методика оценки (Отч.)'!$J$11,'Методика оценки (Отч.)'!$E$11,IF('ИД Шатой'!U18='Методика оценки (Отч.)'!$J$12,'Методика оценки (Отч.)'!$E$12,IF('ИД Шатой'!U18='Методика оценки (Отч.)'!$J$13,'Методика оценки (Отч.)'!$E$13,"ошибка")))))*$C$25</f>
        <v>7.5</v>
      </c>
      <c r="V25" s="61">
        <f>IF('ИД Шатой'!V18='Методика оценки (Отч.)'!$J$9,'Методика оценки (Отч.)'!$E$9,IF('ИД Шатой'!V18='Методика оценки (Отч.)'!$J$10,'Методика оценки (Отч.)'!$E$10,IF('ИД Шатой'!V18='Методика оценки (Отч.)'!$J$11,'Методика оценки (Отч.)'!$E$11,IF('ИД Шатой'!V18='Методика оценки (Отч.)'!$J$12,'Методика оценки (Отч.)'!$E$12,IF('ИД Шатой'!V18='Методика оценки (Отч.)'!$J$13,'Методика оценки (Отч.)'!$E$13,"ошибка")))))*$C$25</f>
        <v>10</v>
      </c>
      <c r="W25" s="61">
        <f>IF('ИД Шатой'!W18='Методика оценки (Отч.)'!$J$9,'Методика оценки (Отч.)'!$E$9,IF('ИД Шатой'!W18='Методика оценки (Отч.)'!$J$10,'Методика оценки (Отч.)'!$E$10,IF('ИД Шатой'!W18='Методика оценки (Отч.)'!$J$11,'Методика оценки (Отч.)'!$E$11,IF('ИД Шатой'!W18='Методика оценки (Отч.)'!$J$12,'Методика оценки (Отч.)'!$E$12,IF('ИД Шатой'!W18='Методика оценки (Отч.)'!$J$13,'Методика оценки (Отч.)'!$E$13,"ошибка")))))*$C$25</f>
        <v>10</v>
      </c>
      <c r="X25" s="61">
        <f>IF('ИД Шатой'!X18='Методика оценки (Отч.)'!$J$9,'Методика оценки (Отч.)'!$E$9,IF('ИД Шатой'!X18='Методика оценки (Отч.)'!$J$10,'Методика оценки (Отч.)'!$E$10,IF('ИД Шатой'!X18='Методика оценки (Отч.)'!$J$11,'Методика оценки (Отч.)'!$E$11,IF('ИД Шатой'!X18='Методика оценки (Отч.)'!$J$12,'Методика оценки (Отч.)'!$E$12,IF('ИД Шатой'!X18='Методика оценки (Отч.)'!$J$13,'Методика оценки (Отч.)'!$E$13,"ошибка")))))*$C$25</f>
        <v>10</v>
      </c>
      <c r="Y25" s="61">
        <f>IF('ИД Шатой'!Y18='Методика оценки (Отч.)'!$J$9,'Методика оценки (Отч.)'!$E$9,IF('ИД Шатой'!Y18='Методика оценки (Отч.)'!$J$10,'Методика оценки (Отч.)'!$E$10,IF('ИД Шатой'!Y18='Методика оценки (Отч.)'!$J$11,'Методика оценки (Отч.)'!$E$11,IF('ИД Шатой'!Y18='Методика оценки (Отч.)'!$J$12,'Методика оценки (Отч.)'!$E$12,IF('ИД Шатой'!Y18='Методика оценки (Отч.)'!$J$13,'Методика оценки (Отч.)'!$E$13,"ошибка")))))*$C$25</f>
        <v>10</v>
      </c>
      <c r="Z25" s="61">
        <f>IF('ИД Шатой'!Z18='Методика оценки (Отч.)'!$J$9,'Методика оценки (Отч.)'!$E$9,IF('ИД Шатой'!Z18='Методика оценки (Отч.)'!$J$10,'Методика оценки (Отч.)'!$E$10,IF('ИД Шатой'!Z18='Методика оценки (Отч.)'!$J$11,'Методика оценки (Отч.)'!$E$11,IF('ИД Шатой'!Z18='Методика оценки (Отч.)'!$J$12,'Методика оценки (Отч.)'!$E$12,IF('ИД Шатой'!Z18='Методика оценки (Отч.)'!$J$13,'Методика оценки (Отч.)'!$E$13,"ошибка")))))*$C$25</f>
        <v>10</v>
      </c>
      <c r="AA25" s="61">
        <f>IF('ИД Шатой'!AA18='Методика оценки (Отч.)'!$J$9,'Методика оценки (Отч.)'!$E$9,IF('ИД Шатой'!AA18='Методика оценки (Отч.)'!$J$10,'Методика оценки (Отч.)'!$E$10,IF('ИД Шатой'!AA18='Методика оценки (Отч.)'!$J$11,'Методика оценки (Отч.)'!$E$11,IF('ИД Шатой'!AA18='Методика оценки (Отч.)'!$J$12,'Методика оценки (Отч.)'!$E$12,IF('ИД Шатой'!AA18='Методика оценки (Отч.)'!$J$13,'Методика оценки (Отч.)'!$E$13,"ошибка")))))*$C$25</f>
        <v>7.5</v>
      </c>
      <c r="AB25" s="61">
        <f>IF('ИД Шатой'!AB18='Методика оценки (Отч.)'!$J$9,'Методика оценки (Отч.)'!$E$9,IF('ИД Шатой'!AB18='Методика оценки (Отч.)'!$J$10,'Методика оценки (Отч.)'!$E$10,IF('ИД Шатой'!AB18='Методика оценки (Отч.)'!$J$11,'Методика оценки (Отч.)'!$E$11,IF('ИД Шатой'!AB18='Методика оценки (Отч.)'!$J$12,'Методика оценки (Отч.)'!$E$12,IF('ИД Шатой'!AB18='Методика оценки (Отч.)'!$J$13,'Методика оценки (Отч.)'!$E$13,"ошибка")))))*$C$25</f>
        <v>7.5</v>
      </c>
      <c r="AC25" s="61">
        <f>IF('ИД Шатой'!AC18='Методика оценки (Отч.)'!$J$9,'Методика оценки (Отч.)'!$E$9,IF('ИД Шатой'!AC18='Методика оценки (Отч.)'!$J$10,'Методика оценки (Отч.)'!$E$10,IF('ИД Шатой'!AC18='Методика оценки (Отч.)'!$J$11,'Методика оценки (Отч.)'!$E$11,IF('ИД Шатой'!AC18='Методика оценки (Отч.)'!$J$12,'Методика оценки (Отч.)'!$E$12,IF('ИД Шатой'!AC18='Методика оценки (Отч.)'!$J$13,'Методика оценки (Отч.)'!$E$13,"ошибка")))))*$C$25</f>
        <v>10</v>
      </c>
      <c r="AD25" s="61">
        <f>IF('ИД Шатой'!AD18='Методика оценки (Отч.)'!$J$9,'Методика оценки (Отч.)'!$E$9,IF('ИД Шатой'!AD18='Методика оценки (Отч.)'!$J$10,'Методика оценки (Отч.)'!$E$10,IF('ИД Шатой'!AD18='Методика оценки (Отч.)'!$J$11,'Методика оценки (Отч.)'!$E$11,IF('ИД Шатой'!AD18='Методика оценки (Отч.)'!$J$12,'Методика оценки (Отч.)'!$E$12,IF('ИД Шатой'!AD18='Методика оценки (Отч.)'!$J$13,'Методика оценки (Отч.)'!$E$13,"ошибка")))))*$C$25</f>
        <v>10</v>
      </c>
      <c r="AE25" s="61">
        <f>IF('ИД Шатой'!AE18='Методика оценки (Отч.)'!$J$9,'Методика оценки (Отч.)'!$E$9,IF('ИД Шатой'!AE18='Методика оценки (Отч.)'!$J$10,'Методика оценки (Отч.)'!$E$10,IF('ИД Шатой'!AE18='Методика оценки (Отч.)'!$J$11,'Методика оценки (Отч.)'!$E$11,IF('ИД Шатой'!AE18='Методика оценки (Отч.)'!$J$12,'Методика оценки (Отч.)'!$E$12,IF('ИД Шатой'!AE18='Методика оценки (Отч.)'!$J$13,'Методика оценки (Отч.)'!$E$13,"ошибка")))))*$C$25</f>
        <v>10</v>
      </c>
      <c r="AF25" s="61">
        <f>IF('ИД Шатой'!AF18='Методика оценки (Отч.)'!$J$9,'Методика оценки (Отч.)'!$E$9,IF('ИД Шатой'!AF18='Методика оценки (Отч.)'!$J$10,'Методика оценки (Отч.)'!$E$10,IF('ИД Шатой'!AF18='Методика оценки (Отч.)'!$J$11,'Методика оценки (Отч.)'!$E$11,IF('ИД Шатой'!AF18='Методика оценки (Отч.)'!$J$12,'Методика оценки (Отч.)'!$E$12,IF('ИД Шатой'!AF18='Методика оценки (Отч.)'!$J$13,'Методика оценки (Отч.)'!$E$13,"ошибка")))))*$C$25</f>
        <v>5</v>
      </c>
      <c r="AG25" s="61">
        <f>IF('ИД Шатой'!AG18='Методика оценки (Отч.)'!$J$9,'Методика оценки (Отч.)'!$E$9,IF('ИД Шатой'!AG18='Методика оценки (Отч.)'!$J$10,'Методика оценки (Отч.)'!$E$10,IF('ИД Шатой'!AG18='Методика оценки (Отч.)'!$J$11,'Методика оценки (Отч.)'!$E$11,IF('ИД Шатой'!AG18='Методика оценки (Отч.)'!$J$12,'Методика оценки (Отч.)'!$E$12,IF('ИД Шатой'!AG18='Методика оценки (Отч.)'!$J$13,'Методика оценки (Отч.)'!$E$13,"ошибка")))))*$C$25</f>
        <v>10</v>
      </c>
      <c r="AH25" s="61">
        <f>IF('ИД Шатой'!AH18='Методика оценки (Отч.)'!$J$9,'Методика оценки (Отч.)'!$E$9,IF('ИД Шатой'!AH18='Методика оценки (Отч.)'!$J$10,'Методика оценки (Отч.)'!$E$10,IF('ИД Шатой'!AH18='Методика оценки (Отч.)'!$J$11,'Методика оценки (Отч.)'!$E$11,IF('ИД Шатой'!AH18='Методика оценки (Отч.)'!$J$12,'Методика оценки (Отч.)'!$E$12,IF('ИД Шатой'!AH18='Методика оценки (Отч.)'!$J$13,'Методика оценки (Отч.)'!$E$13,"ошибка")))))*$C$25</f>
        <v>7.5</v>
      </c>
      <c r="AI25" s="61">
        <f>IF('ИД Шатой'!AI18='Методика оценки (Отч.)'!$J$9,'Методика оценки (Отч.)'!$E$9,IF('ИД Шатой'!AI18='Методика оценки (Отч.)'!$J$10,'Методика оценки (Отч.)'!$E$10,IF('ИД Шатой'!AI18='Методика оценки (Отч.)'!$J$11,'Методика оценки (Отч.)'!$E$11,IF('ИД Шатой'!AI18='Методика оценки (Отч.)'!$J$12,'Методика оценки (Отч.)'!$E$12,IF('ИД Шатой'!AI18='Методика оценки (Отч.)'!$J$13,'Методика оценки (Отч.)'!$E$13,"ошибка")))))*$C$25</f>
        <v>7.5</v>
      </c>
      <c r="AJ25" s="61">
        <f>IF('ИД Шатой'!AJ18='Методика оценки (Отч.)'!$J$9,'Методика оценки (Отч.)'!$E$9,IF('ИД Шатой'!AJ18='Методика оценки (Отч.)'!$J$10,'Методика оценки (Отч.)'!$E$10,IF('ИД Шатой'!AJ18='Методика оценки (Отч.)'!$J$11,'Методика оценки (Отч.)'!$E$11,IF('ИД Шатой'!AJ18='Методика оценки (Отч.)'!$J$12,'Методика оценки (Отч.)'!$E$12,IF('ИД Шатой'!AJ18='Методика оценки (Отч.)'!$J$13,'Методика оценки (Отч.)'!$E$13,"ошибка")))))*$C$25</f>
        <v>7.5</v>
      </c>
      <c r="AK25" s="61">
        <f>IF('ИД Шатой'!AK18='Методика оценки (Отч.)'!$J$9,'Методика оценки (Отч.)'!$E$9,IF('ИД Шатой'!AK18='Методика оценки (Отч.)'!$J$10,'Методика оценки (Отч.)'!$E$10,IF('ИД Шатой'!AK18='Методика оценки (Отч.)'!$J$11,'Методика оценки (Отч.)'!$E$11,IF('ИД Шатой'!AK18='Методика оценки (Отч.)'!$J$12,'Методика оценки (Отч.)'!$E$12,IF('ИД Шатой'!AK18='Методика оценки (Отч.)'!$J$13,'Методика оценки (Отч.)'!$E$13,"ошибка")))))*$C$25</f>
        <v>10</v>
      </c>
      <c r="AL25" s="61">
        <f>IF('ИД Шатой'!AL18='Методика оценки (Отч.)'!$J$9,'Методика оценки (Отч.)'!$E$9,IF('ИД Шатой'!AL18='Методика оценки (Отч.)'!$J$10,'Методика оценки (Отч.)'!$E$10,IF('ИД Шатой'!AL18='Методика оценки (Отч.)'!$J$11,'Методика оценки (Отч.)'!$E$11,IF('ИД Шатой'!AL18='Методика оценки (Отч.)'!$J$12,'Методика оценки (Отч.)'!$E$12,IF('ИД Шатой'!AL18='Методика оценки (Отч.)'!$J$13,'Методика оценки (Отч.)'!$E$13,"ошибка")))))*$C$25</f>
        <v>7.5</v>
      </c>
      <c r="AM25" s="61">
        <f>IF('ИД Шатой'!AM18='Методика оценки (Отч.)'!$J$9,'Методика оценки (Отч.)'!$E$9,IF('ИД Шатой'!AM18='Методика оценки (Отч.)'!$J$10,'Методика оценки (Отч.)'!$E$10,IF('ИД Шатой'!AM18='Методика оценки (Отч.)'!$J$11,'Методика оценки (Отч.)'!$E$11,IF('ИД Шатой'!AM18='Методика оценки (Отч.)'!$J$12,'Методика оценки (Отч.)'!$E$12,IF('ИД Шатой'!AM18='Методика оценки (Отч.)'!$J$13,'Методика оценки (Отч.)'!$E$13,"ошибка")))))*$C$25</f>
        <v>10</v>
      </c>
      <c r="AN25" s="61">
        <f>IF('ИД Шатой'!AN18='Методика оценки (Отч.)'!$J$9,'Методика оценки (Отч.)'!$E$9,IF('ИД Шатой'!AN18='Методика оценки (Отч.)'!$J$10,'Методика оценки (Отч.)'!$E$10,IF('ИД Шатой'!AN18='Методика оценки (Отч.)'!$J$11,'Методика оценки (Отч.)'!$E$11,IF('ИД Шатой'!AN18='Методика оценки (Отч.)'!$J$12,'Методика оценки (Отч.)'!$E$12,IF('ИД Шатой'!AN18='Методика оценки (Отч.)'!$J$13,'Методика оценки (Отч.)'!$E$13,"ошибка")))))*$C$25</f>
        <v>10</v>
      </c>
      <c r="AO25" s="61">
        <f>IF('ИД Шатой'!AO18='Методика оценки (Отч.)'!$J$9,'Методика оценки (Отч.)'!$E$9,IF('ИД Шатой'!AO18='Методика оценки (Отч.)'!$J$10,'Методика оценки (Отч.)'!$E$10,IF('ИД Шатой'!AO18='Методика оценки (Отч.)'!$J$11,'Методика оценки (Отч.)'!$E$11,IF('ИД Шатой'!AO18='Методика оценки (Отч.)'!$J$12,'Методика оценки (Отч.)'!$E$12,IF('ИД Шатой'!AO18='Методика оценки (Отч.)'!$J$13,'Методика оценки (Отч.)'!$E$13,"ошибка")))))*$C$25</f>
        <v>10</v>
      </c>
      <c r="AP25" s="61">
        <f>IF('ИД Шатой'!AP18='Методика оценки (Отч.)'!$J$9,'Методика оценки (Отч.)'!$E$9,IF('ИД Шатой'!AP18='Методика оценки (Отч.)'!$J$10,'Методика оценки (Отч.)'!$E$10,IF('ИД Шатой'!AP18='Методика оценки (Отч.)'!$J$11,'Методика оценки (Отч.)'!$E$11,IF('ИД Шатой'!AP18='Методика оценки (Отч.)'!$J$12,'Методика оценки (Отч.)'!$E$12,IF('ИД Шатой'!AP18='Методика оценки (Отч.)'!$J$13,'Методика оценки (Отч.)'!$E$13,"ошибка")))))*$C$25</f>
        <v>7.5</v>
      </c>
      <c r="AQ25" s="61">
        <f>IF('ИД Шатой'!AQ18='Методика оценки (Отч.)'!$J$9,'Методика оценки (Отч.)'!$E$9,IF('ИД Шатой'!AQ18='Методика оценки (Отч.)'!$J$10,'Методика оценки (Отч.)'!$E$10,IF('ИД Шатой'!AQ18='Методика оценки (Отч.)'!$J$11,'Методика оценки (Отч.)'!$E$11,IF('ИД Шатой'!AQ18='Методика оценки (Отч.)'!$J$12,'Методика оценки (Отч.)'!$E$12,IF('ИД Шатой'!AQ18='Методика оценки (Отч.)'!$J$13,'Методика оценки (Отч.)'!$E$13,"ошибка")))))*$C$25</f>
        <v>5</v>
      </c>
      <c r="AR25" s="61">
        <f>IF('ИД Шатой'!AR18='Методика оценки (Отч.)'!$J$9,'Методика оценки (Отч.)'!$E$9,IF('ИД Шатой'!AR18='Методика оценки (Отч.)'!$J$10,'Методика оценки (Отч.)'!$E$10,IF('ИД Шатой'!AR18='Методика оценки (Отч.)'!$J$11,'Методика оценки (Отч.)'!$E$11,IF('ИД Шатой'!AR18='Методика оценки (Отч.)'!$J$12,'Методика оценки (Отч.)'!$E$12,IF('ИД Шатой'!AR18='Методика оценки (Отч.)'!$J$13,'Методика оценки (Отч.)'!$E$13,"ошибка")))))*$C$25</f>
        <v>7.5</v>
      </c>
      <c r="AS25" s="61">
        <f>IF('ИД Шатой'!AS18='Методика оценки (Отч.)'!$J$9,'Методика оценки (Отч.)'!$E$9,IF('ИД Шатой'!AS18='Методика оценки (Отч.)'!$J$10,'Методика оценки (Отч.)'!$E$10,IF('ИД Шатой'!AS18='Методика оценки (Отч.)'!$J$11,'Методика оценки (Отч.)'!$E$11,IF('ИД Шатой'!AS18='Методика оценки (Отч.)'!$J$12,'Методика оценки (Отч.)'!$E$12,IF('ИД Шатой'!AS18='Методика оценки (Отч.)'!$J$13,'Методика оценки (Отч.)'!$E$13,"ошибка")))))*$C$25</f>
        <v>10</v>
      </c>
      <c r="AT25" s="61">
        <f>IF('ИД Шатой'!AT18='Методика оценки (Отч.)'!$J$9,'Методика оценки (Отч.)'!$E$9,IF('ИД Шатой'!AT18='Методика оценки (Отч.)'!$J$10,'Методика оценки (Отч.)'!$E$10,IF('ИД Шатой'!AT18='Методика оценки (Отч.)'!$J$11,'Методика оценки (Отч.)'!$E$11,IF('ИД Шатой'!AT18='Методика оценки (Отч.)'!$J$12,'Методика оценки (Отч.)'!$E$12,IF('ИД Шатой'!AT18='Методика оценки (Отч.)'!$J$13,'Методика оценки (Отч.)'!$E$13,"ошибка")))))*$C$25</f>
        <v>5</v>
      </c>
      <c r="AU25" s="61">
        <f>IF('ИД Шатой'!AU18='Методика оценки (Отч.)'!$J$9,'Методика оценки (Отч.)'!$E$9,IF('ИД Шатой'!AU18='Методика оценки (Отч.)'!$J$10,'Методика оценки (Отч.)'!$E$10,IF('ИД Шатой'!AU18='Методика оценки (Отч.)'!$J$11,'Методика оценки (Отч.)'!$E$11,IF('ИД Шатой'!AU18='Методика оценки (Отч.)'!$J$12,'Методика оценки (Отч.)'!$E$12,IF('ИД Шатой'!AU18='Методика оценки (Отч.)'!$J$13,'Методика оценки (Отч.)'!$E$13,"ошибка")))))*$C$25</f>
        <v>10</v>
      </c>
      <c r="AV25" s="61">
        <f>IF('ИД Шатой'!AV18='Методика оценки (Отч.)'!$J$9,'Методика оценки (Отч.)'!$E$9,IF('ИД Шатой'!AV18='Методика оценки (Отч.)'!$J$10,'Методика оценки (Отч.)'!$E$10,IF('ИД Шатой'!AV18='Методика оценки (Отч.)'!$J$11,'Методика оценки (Отч.)'!$E$11,IF('ИД Шатой'!AV18='Методика оценки (Отч.)'!$J$12,'Методика оценки (Отч.)'!$E$12,IF('ИД Шатой'!AV18='Методика оценки (Отч.)'!$J$13,'Методика оценки (Отч.)'!$E$13,"ошибка")))))*$C$25</f>
        <v>5</v>
      </c>
      <c r="AW25" s="61">
        <f>IF('ИД Шатой'!AW18='Методика оценки (Отч.)'!$J$9,'Методика оценки (Отч.)'!$E$9,IF('ИД Шатой'!AW18='Методика оценки (Отч.)'!$J$10,'Методика оценки (Отч.)'!$E$10,IF('ИД Шатой'!AW18='Методика оценки (Отч.)'!$J$11,'Методика оценки (Отч.)'!$E$11,IF('ИД Шатой'!AW18='Методика оценки (Отч.)'!$J$12,'Методика оценки (Отч.)'!$E$12,IF('ИД Шатой'!AW18='Методика оценки (Отч.)'!$J$13,'Методика оценки (Отч.)'!$E$13,"ошибка")))))*$C$25</f>
        <v>10</v>
      </c>
      <c r="AX25" s="61">
        <f>IF('ИД Шатой'!AX18='Методика оценки (Отч.)'!$J$9,'Методика оценки (Отч.)'!$E$9,IF('ИД Шатой'!AX18='Методика оценки (Отч.)'!$J$10,'Методика оценки (Отч.)'!$E$10,IF('ИД Шатой'!AX18='Методика оценки (Отч.)'!$J$11,'Методика оценки (Отч.)'!$E$11,IF('ИД Шатой'!AX18='Методика оценки (Отч.)'!$J$12,'Методика оценки (Отч.)'!$E$12,IF('ИД Шатой'!AX18='Методика оценки (Отч.)'!$J$13,'Методика оценки (Отч.)'!$E$13,"ошибка")))))*$C$25</f>
        <v>5</v>
      </c>
      <c r="AY25" s="61">
        <f>IF('ИД Шатой'!AY18='Методика оценки (Отч.)'!$J$9,'Методика оценки (Отч.)'!$E$9,IF('ИД Шатой'!AY18='Методика оценки (Отч.)'!$J$10,'Методика оценки (Отч.)'!$E$10,IF('ИД Шатой'!AY18='Методика оценки (Отч.)'!$J$11,'Методика оценки (Отч.)'!$E$11,IF('ИД Шатой'!AY18='Методика оценки (Отч.)'!$J$12,'Методика оценки (Отч.)'!$E$12,IF('ИД Шатой'!AY18='Методика оценки (Отч.)'!$J$13,'Методика оценки (Отч.)'!$E$13,"ошибка")))))*$C$25</f>
        <v>7.5</v>
      </c>
      <c r="AZ25" s="61">
        <f>IF('ИД Шатой'!AZ18='Методика оценки (Отч.)'!$J$9,'Методика оценки (Отч.)'!$E$9,IF('ИД Шатой'!AZ18='Методика оценки (Отч.)'!$J$10,'Методика оценки (Отч.)'!$E$10,IF('ИД Шатой'!AZ18='Методика оценки (Отч.)'!$J$11,'Методика оценки (Отч.)'!$E$11,IF('ИД Шатой'!AZ18='Методика оценки (Отч.)'!$J$12,'Методика оценки (Отч.)'!$E$12,IF('ИД Шатой'!AZ18='Методика оценки (Отч.)'!$J$13,'Методика оценки (Отч.)'!$E$13,"ошибка")))))*$C$25</f>
        <v>7.5</v>
      </c>
      <c r="BA25" s="61">
        <f>IF('ИД Шатой'!BA18='Методика оценки (Отч.)'!$J$9,'Методика оценки (Отч.)'!$E$9,IF('ИД Шатой'!BA18='Методика оценки (Отч.)'!$J$10,'Методика оценки (Отч.)'!$E$10,IF('ИД Шатой'!BA18='Методика оценки (Отч.)'!$J$11,'Методика оценки (Отч.)'!$E$11,IF('ИД Шатой'!BA18='Методика оценки (Отч.)'!$J$12,'Методика оценки (Отч.)'!$E$12,IF('ИД Шатой'!BA18='Методика оценки (Отч.)'!$J$13,'Методика оценки (Отч.)'!$E$13,"ошибка")))))*$C$25</f>
        <v>10</v>
      </c>
      <c r="BB25" s="61">
        <f>IF('ИД Шатой'!BB18='Методика оценки (Отч.)'!$J$9,'Методика оценки (Отч.)'!$E$9,IF('ИД Шатой'!BB18='Методика оценки (Отч.)'!$J$10,'Методика оценки (Отч.)'!$E$10,IF('ИД Шатой'!BB18='Методика оценки (Отч.)'!$J$11,'Методика оценки (Отч.)'!$E$11,IF('ИД Шатой'!BB18='Методика оценки (Отч.)'!$J$12,'Методика оценки (Отч.)'!$E$12,IF('ИД Шатой'!BB18='Методика оценки (Отч.)'!$J$13,'Методика оценки (Отч.)'!$E$13,"ошибка")))))*$C$25</f>
        <v>5</v>
      </c>
      <c r="BC25" s="61">
        <f>IF('ИД Шатой'!BC18='Методика оценки (Отч.)'!$J$9,'Методика оценки (Отч.)'!$E$9,IF('ИД Шатой'!BC18='Методика оценки (Отч.)'!$J$10,'Методика оценки (Отч.)'!$E$10,IF('ИД Шатой'!BC18='Методика оценки (Отч.)'!$J$11,'Методика оценки (Отч.)'!$E$11,IF('ИД Шатой'!BC18='Методика оценки (Отч.)'!$J$12,'Методика оценки (Отч.)'!$E$12,IF('ИД Шатой'!BC18='Методика оценки (Отч.)'!$J$13,'Методика оценки (Отч.)'!$E$13,"ошибка")))))*$C$25</f>
        <v>10</v>
      </c>
      <c r="BD25" s="61">
        <f>IF('ИД Шатой'!BD18='Методика оценки (Отч.)'!$J$9,'Методика оценки (Отч.)'!$E$9,IF('ИД Шатой'!BD18='Методика оценки (Отч.)'!$J$10,'Методика оценки (Отч.)'!$E$10,IF('ИД Шатой'!BD18='Методика оценки (Отч.)'!$J$11,'Методика оценки (Отч.)'!$E$11,IF('ИД Шатой'!BD18='Методика оценки (Отч.)'!$J$12,'Методика оценки (Отч.)'!$E$12,IF('ИД Шатой'!BD18='Методика оценки (Отч.)'!$J$13,'Методика оценки (Отч.)'!$E$13,"ошибка")))))*$C$25</f>
        <v>10</v>
      </c>
      <c r="BE25" s="61">
        <f>IF('ИД Шатой'!BE18='Методика оценки (Отч.)'!$J$9,'Методика оценки (Отч.)'!$E$9,IF('ИД Шатой'!BE18='Методика оценки (Отч.)'!$J$10,'Методика оценки (Отч.)'!$E$10,IF('ИД Шатой'!BE18='Методика оценки (Отч.)'!$J$11,'Методика оценки (Отч.)'!$E$11,IF('ИД Шатой'!BE18='Методика оценки (Отч.)'!$J$12,'Методика оценки (Отч.)'!$E$12,IF('ИД Шатой'!BE18='Методика оценки (Отч.)'!$J$13,'Методика оценки (Отч.)'!$E$13,"ошибка")))))*$C$25</f>
        <v>10</v>
      </c>
      <c r="BF25" s="61">
        <f>IF('ИД Шатой'!BF18='Методика оценки (Отч.)'!$J$9,'Методика оценки (Отч.)'!$E$9,IF('ИД Шатой'!BF18='Методика оценки (Отч.)'!$J$10,'Методика оценки (Отч.)'!$E$10,IF('ИД Шатой'!BF18='Методика оценки (Отч.)'!$J$11,'Методика оценки (Отч.)'!$E$11,IF('ИД Шатой'!BF18='Методика оценки (Отч.)'!$J$12,'Методика оценки (Отч.)'!$E$12,IF('ИД Шатой'!BF18='Методика оценки (Отч.)'!$J$13,'Методика оценки (Отч.)'!$E$13,"ошибка")))))*$C$25</f>
        <v>7.5</v>
      </c>
      <c r="BG25" s="61">
        <f>IF('ИД Шатой'!BG18='Методика оценки (Отч.)'!$J$9,'Методика оценки (Отч.)'!$E$9,IF('ИД Шатой'!BG18='Методика оценки (Отч.)'!$J$10,'Методика оценки (Отч.)'!$E$10,IF('ИД Шатой'!BG18='Методика оценки (Отч.)'!$J$11,'Методика оценки (Отч.)'!$E$11,IF('ИД Шатой'!BG18='Методика оценки (Отч.)'!$J$12,'Методика оценки (Отч.)'!$E$12,IF('ИД Шатой'!BG18='Методика оценки (Отч.)'!$J$13,'Методика оценки (Отч.)'!$E$13,"ошибка")))))*$C$25</f>
        <v>7.5</v>
      </c>
      <c r="BH25" s="61">
        <f>IF('ИД Шатой'!BH18='Методика оценки (Отч.)'!$J$9,'Методика оценки (Отч.)'!$E$9,IF('ИД Шатой'!BH18='Методика оценки (Отч.)'!$J$10,'Методика оценки (Отч.)'!$E$10,IF('ИД Шатой'!BH18='Методика оценки (Отч.)'!$J$11,'Методика оценки (Отч.)'!$E$11,IF('ИД Шатой'!BH18='Методика оценки (Отч.)'!$J$12,'Методика оценки (Отч.)'!$E$12,IF('ИД Шатой'!BH18='Методика оценки (Отч.)'!$J$13,'Методика оценки (Отч.)'!$E$13,"ошибка")))))*$C$25</f>
        <v>7.5</v>
      </c>
      <c r="BI25" s="61">
        <f>IF('ИД Шатой'!BI18='Методика оценки (Отч.)'!$J$9,'Методика оценки (Отч.)'!$E$9,IF('ИД Шатой'!BI18='Методика оценки (Отч.)'!$J$10,'Методика оценки (Отч.)'!$E$10,IF('ИД Шатой'!BI18='Методика оценки (Отч.)'!$J$11,'Методика оценки (Отч.)'!$E$11,IF('ИД Шатой'!BI18='Методика оценки (Отч.)'!$J$12,'Методика оценки (Отч.)'!$E$12,IF('ИД Шатой'!BI18='Методика оценки (Отч.)'!$J$13,'Методика оценки (Отч.)'!$E$13,"ошибка")))))*$C$25</f>
        <v>10</v>
      </c>
      <c r="BJ25" s="61">
        <f>IF('ИД Шатой'!BJ18='Методика оценки (Отч.)'!$J$9,'Методика оценки (Отч.)'!$E$9,IF('ИД Шатой'!BJ18='Методика оценки (Отч.)'!$J$10,'Методика оценки (Отч.)'!$E$10,IF('ИД Шатой'!BJ18='Методика оценки (Отч.)'!$J$11,'Методика оценки (Отч.)'!$E$11,IF('ИД Шатой'!BJ18='Методика оценки (Отч.)'!$J$12,'Методика оценки (Отч.)'!$E$12,IF('ИД Шатой'!BJ18='Методика оценки (Отч.)'!$J$13,'Методика оценки (Отч.)'!$E$13,"ошибка")))))*$C$25</f>
        <v>10</v>
      </c>
      <c r="BK25" s="61">
        <f>IF('ИД Шатой'!BK18='Методика оценки (Отч.)'!$J$9,'Методика оценки (Отч.)'!$E$9,IF('ИД Шатой'!BK18='Методика оценки (Отч.)'!$J$10,'Методика оценки (Отч.)'!$E$10,IF('ИД Шатой'!BK18='Методика оценки (Отч.)'!$J$11,'Методика оценки (Отч.)'!$E$11,IF('ИД Шатой'!BK18='Методика оценки (Отч.)'!$J$12,'Методика оценки (Отч.)'!$E$12,IF('ИД Шатой'!BK18='Методика оценки (Отч.)'!$J$13,'Методика оценки (Отч.)'!$E$13,"ошибка")))))*$C$25</f>
        <v>10</v>
      </c>
      <c r="BL25" s="61">
        <f>IF('ИД Шатой'!BL18='Методика оценки (Отч.)'!$J$9,'Методика оценки (Отч.)'!$E$9,IF('ИД Шатой'!BL18='Методика оценки (Отч.)'!$J$10,'Методика оценки (Отч.)'!$E$10,IF('ИД Шатой'!BL18='Методика оценки (Отч.)'!$J$11,'Методика оценки (Отч.)'!$E$11,IF('ИД Шатой'!BL18='Методика оценки (Отч.)'!$J$12,'Методика оценки (Отч.)'!$E$12,IF('ИД Шатой'!BL18='Методика оценки (Отч.)'!$J$13,'Методика оценки (Отч.)'!$E$13,"ошибка")))))*$C$25</f>
        <v>7.5</v>
      </c>
      <c r="BM25" s="61">
        <f>IF('ИД Шатой'!BM18='Методика оценки (Отч.)'!$J$9,'Методика оценки (Отч.)'!$E$9,IF('ИД Шатой'!BM18='Методика оценки (Отч.)'!$J$10,'Методика оценки (Отч.)'!$E$10,IF('ИД Шатой'!BM18='Методика оценки (Отч.)'!$J$11,'Методика оценки (Отч.)'!$E$11,IF('ИД Шатой'!BM18='Методика оценки (Отч.)'!$J$12,'Методика оценки (Отч.)'!$E$12,IF('ИД Шатой'!BM18='Методика оценки (Отч.)'!$J$13,'Методика оценки (Отч.)'!$E$13,"ошибка")))))*$C$25</f>
        <v>10</v>
      </c>
      <c r="BN25" s="61">
        <f>IF('ИД Шатой'!BN18='Методика оценки (Отч.)'!$J$9,'Методика оценки (Отч.)'!$E$9,IF('ИД Шатой'!BN18='Методика оценки (Отч.)'!$J$10,'Методика оценки (Отч.)'!$E$10,IF('ИД Шатой'!BN18='Методика оценки (Отч.)'!$J$11,'Методика оценки (Отч.)'!$E$11,IF('ИД Шатой'!BN18='Методика оценки (Отч.)'!$J$12,'Методика оценки (Отч.)'!$E$12,IF('ИД Шатой'!BN18='Методика оценки (Отч.)'!$J$13,'Методика оценки (Отч.)'!$E$13,"ошибка")))))*$C$25</f>
        <v>7.5</v>
      </c>
      <c r="BO25" s="61">
        <f>IF('ИД Шатой'!BO18='Методика оценки (Отч.)'!$J$9,'Методика оценки (Отч.)'!$E$9,IF('ИД Шатой'!BO18='Методика оценки (Отч.)'!$J$10,'Методика оценки (Отч.)'!$E$10,IF('ИД Шатой'!BO18='Методика оценки (Отч.)'!$J$11,'Методика оценки (Отч.)'!$E$11,IF('ИД Шатой'!BO18='Методика оценки (Отч.)'!$J$12,'Методика оценки (Отч.)'!$E$12,IF('ИД Шатой'!BO18='Методика оценки (Отч.)'!$J$13,'Методика оценки (Отч.)'!$E$13,"ошибка")))))*$C$25</f>
        <v>10</v>
      </c>
      <c r="BP25" s="61">
        <f>IF('ИД Шатой'!BP18='Методика оценки (Отч.)'!$J$9,'Методика оценки (Отч.)'!$E$9,IF('ИД Шатой'!BP18='Методика оценки (Отч.)'!$J$10,'Методика оценки (Отч.)'!$E$10,IF('ИД Шатой'!BP18='Методика оценки (Отч.)'!$J$11,'Методика оценки (Отч.)'!$E$11,IF('ИД Шатой'!BP18='Методика оценки (Отч.)'!$J$12,'Методика оценки (Отч.)'!$E$12,IF('ИД Шатой'!BP18='Методика оценки (Отч.)'!$J$13,'Методика оценки (Отч.)'!$E$13,"ошибка")))))*$C$25</f>
        <v>5</v>
      </c>
    </row>
    <row r="26" spans="1:68" x14ac:dyDescent="0.25">
      <c r="A26" s="77" t="str">
        <f>'Методика оценки (Отч.)'!A91</f>
        <v>N3.1.2.</v>
      </c>
      <c r="B26" s="77" t="str">
        <f>'Методика оценки (Отч.)'!C91</f>
        <v>Качество работы помощников воспитателей</v>
      </c>
      <c r="C26" s="122">
        <f>'Методика оценки (Отч.)'!D91</f>
        <v>0.1</v>
      </c>
      <c r="D26" s="61">
        <f>IF('ИД Шатой'!D19='Методика оценки (Отч.)'!$J$9,'Методика оценки (Отч.)'!$E$9,IF('ИД Шатой'!D19='Методика оценки (Отч.)'!$J$10,'Методика оценки (Отч.)'!$E$10,IF('ИД Шатой'!D19='Методика оценки (Отч.)'!$J$11,'Методика оценки (Отч.)'!$E$11,IF('ИД Шатой'!D19='Методика оценки (Отч.)'!$J$12,'Методика оценки (Отч.)'!$E$12,IF('ИД Шатой'!D19='Методика оценки (Отч.)'!$J$13,'Методика оценки (Отч.)'!$E$13,"ошибка")))))*$C$26</f>
        <v>10</v>
      </c>
      <c r="E26" s="61">
        <f>IF('ИД Шатой'!E19='Методика оценки (Отч.)'!$J$9,'Методика оценки (Отч.)'!$E$9,IF('ИД Шатой'!E19='Методика оценки (Отч.)'!$J$10,'Методика оценки (Отч.)'!$E$10,IF('ИД Шатой'!E19='Методика оценки (Отч.)'!$J$11,'Методика оценки (Отч.)'!$E$11,IF('ИД Шатой'!E19='Методика оценки (Отч.)'!$J$12,'Методика оценки (Отч.)'!$E$12,IF('ИД Шатой'!E19='Методика оценки (Отч.)'!$J$13,'Методика оценки (Отч.)'!$E$13,"ошибка")))))*$C$26</f>
        <v>7.5</v>
      </c>
      <c r="F26" s="61">
        <f>IF('ИД Шатой'!F19='Методика оценки (Отч.)'!$J$9,'Методика оценки (Отч.)'!$E$9,IF('ИД Шатой'!F19='Методика оценки (Отч.)'!$J$10,'Методика оценки (Отч.)'!$E$10,IF('ИД Шатой'!F19='Методика оценки (Отч.)'!$J$11,'Методика оценки (Отч.)'!$E$11,IF('ИД Шатой'!F19='Методика оценки (Отч.)'!$J$12,'Методика оценки (Отч.)'!$E$12,IF('ИД Шатой'!F19='Методика оценки (Отч.)'!$J$13,'Методика оценки (Отч.)'!$E$13,"ошибка")))))*$C$26</f>
        <v>5</v>
      </c>
      <c r="G26" s="61">
        <f>IF('ИД Шатой'!G19='Методика оценки (Отч.)'!$J$9,'Методика оценки (Отч.)'!$E$9,IF('ИД Шатой'!G19='Методика оценки (Отч.)'!$J$10,'Методика оценки (Отч.)'!$E$10,IF('ИД Шатой'!G19='Методика оценки (Отч.)'!$J$11,'Методика оценки (Отч.)'!$E$11,IF('ИД Шатой'!G19='Методика оценки (Отч.)'!$J$12,'Методика оценки (Отч.)'!$E$12,IF('ИД Шатой'!G19='Методика оценки (Отч.)'!$J$13,'Методика оценки (Отч.)'!$E$13,"ошибка")))))*$C$26</f>
        <v>10</v>
      </c>
      <c r="H26" s="61">
        <f>IF('ИД Шатой'!H19='Методика оценки (Отч.)'!$J$9,'Методика оценки (Отч.)'!$E$9,IF('ИД Шатой'!H19='Методика оценки (Отч.)'!$J$10,'Методика оценки (Отч.)'!$E$10,IF('ИД Шатой'!H19='Методика оценки (Отч.)'!$J$11,'Методика оценки (Отч.)'!$E$11,IF('ИД Шатой'!H19='Методика оценки (Отч.)'!$J$12,'Методика оценки (Отч.)'!$E$12,IF('ИД Шатой'!H19='Методика оценки (Отч.)'!$J$13,'Методика оценки (Отч.)'!$E$13,"ошибка")))))*$C$26</f>
        <v>10</v>
      </c>
      <c r="I26" s="61">
        <f>IF('ИД Шатой'!I19='Методика оценки (Отч.)'!$J$9,'Методика оценки (Отч.)'!$E$9,IF('ИД Шатой'!I19='Методика оценки (Отч.)'!$J$10,'Методика оценки (Отч.)'!$E$10,IF('ИД Шатой'!I19='Методика оценки (Отч.)'!$J$11,'Методика оценки (Отч.)'!$E$11,IF('ИД Шатой'!I19='Методика оценки (Отч.)'!$J$12,'Методика оценки (Отч.)'!$E$12,IF('ИД Шатой'!I19='Методика оценки (Отч.)'!$J$13,'Методика оценки (Отч.)'!$E$13,"ошибка")))))*$C$26</f>
        <v>5</v>
      </c>
      <c r="J26" s="61">
        <f>IF('ИД Шатой'!J19='Методика оценки (Отч.)'!$J$9,'Методика оценки (Отч.)'!$E$9,IF('ИД Шатой'!J19='Методика оценки (Отч.)'!$J$10,'Методика оценки (Отч.)'!$E$10,IF('ИД Шатой'!J19='Методика оценки (Отч.)'!$J$11,'Методика оценки (Отч.)'!$E$11,IF('ИД Шатой'!J19='Методика оценки (Отч.)'!$J$12,'Методика оценки (Отч.)'!$E$12,IF('ИД Шатой'!J19='Методика оценки (Отч.)'!$J$13,'Методика оценки (Отч.)'!$E$13,"ошибка")))))*$C$26</f>
        <v>7.5</v>
      </c>
      <c r="K26" s="61">
        <f>IF('ИД Шатой'!K19='Методика оценки (Отч.)'!$J$9,'Методика оценки (Отч.)'!$E$9,IF('ИД Шатой'!K19='Методика оценки (Отч.)'!$J$10,'Методика оценки (Отч.)'!$E$10,IF('ИД Шатой'!K19='Методика оценки (Отч.)'!$J$11,'Методика оценки (Отч.)'!$E$11,IF('ИД Шатой'!K19='Методика оценки (Отч.)'!$J$12,'Методика оценки (Отч.)'!$E$12,IF('ИД Шатой'!K19='Методика оценки (Отч.)'!$J$13,'Методика оценки (Отч.)'!$E$13,"ошибка")))))*$C$26</f>
        <v>10</v>
      </c>
      <c r="L26" s="61">
        <f>IF('ИД Шатой'!L19='Методика оценки (Отч.)'!$J$9,'Методика оценки (Отч.)'!$E$9,IF('ИД Шатой'!L19='Методика оценки (Отч.)'!$J$10,'Методика оценки (Отч.)'!$E$10,IF('ИД Шатой'!L19='Методика оценки (Отч.)'!$J$11,'Методика оценки (Отч.)'!$E$11,IF('ИД Шатой'!L19='Методика оценки (Отч.)'!$J$12,'Методика оценки (Отч.)'!$E$12,IF('ИД Шатой'!L19='Методика оценки (Отч.)'!$J$13,'Методика оценки (Отч.)'!$E$13,"ошибка")))))*$C$26</f>
        <v>10</v>
      </c>
      <c r="M26" s="61">
        <f>IF('ИД Шатой'!M19='Методика оценки (Отч.)'!$J$9,'Методика оценки (Отч.)'!$E$9,IF('ИД Шатой'!M19='Методика оценки (Отч.)'!$J$10,'Методика оценки (Отч.)'!$E$10,IF('ИД Шатой'!M19='Методика оценки (Отч.)'!$J$11,'Методика оценки (Отч.)'!$E$11,IF('ИД Шатой'!M19='Методика оценки (Отч.)'!$J$12,'Методика оценки (Отч.)'!$E$12,IF('ИД Шатой'!M19='Методика оценки (Отч.)'!$J$13,'Методика оценки (Отч.)'!$E$13,"ошибка")))))*$C$26</f>
        <v>10</v>
      </c>
      <c r="N26" s="61">
        <f>IF('ИД Шатой'!N19='Методика оценки (Отч.)'!$J$9,'Методика оценки (Отч.)'!$E$9,IF('ИД Шатой'!N19='Методика оценки (Отч.)'!$J$10,'Методика оценки (Отч.)'!$E$10,IF('ИД Шатой'!N19='Методика оценки (Отч.)'!$J$11,'Методика оценки (Отч.)'!$E$11,IF('ИД Шатой'!N19='Методика оценки (Отч.)'!$J$12,'Методика оценки (Отч.)'!$E$12,IF('ИД Шатой'!N19='Методика оценки (Отч.)'!$J$13,'Методика оценки (Отч.)'!$E$13,"ошибка")))))*$C$26</f>
        <v>7.5</v>
      </c>
      <c r="O26" s="61">
        <f>IF('ИД Шатой'!O19='Методика оценки (Отч.)'!$J$9,'Методика оценки (Отч.)'!$E$9,IF('ИД Шатой'!O19='Методика оценки (Отч.)'!$J$10,'Методика оценки (Отч.)'!$E$10,IF('ИД Шатой'!O19='Методика оценки (Отч.)'!$J$11,'Методика оценки (Отч.)'!$E$11,IF('ИД Шатой'!O19='Методика оценки (Отч.)'!$J$12,'Методика оценки (Отч.)'!$E$12,IF('ИД Шатой'!O19='Методика оценки (Отч.)'!$J$13,'Методика оценки (Отч.)'!$E$13,"ошибка")))))*$C$26</f>
        <v>5</v>
      </c>
      <c r="P26" s="61">
        <f>IF('ИД Шатой'!P19='Методика оценки (Отч.)'!$J$9,'Методика оценки (Отч.)'!$E$9,IF('ИД Шатой'!P19='Методика оценки (Отч.)'!$J$10,'Методика оценки (Отч.)'!$E$10,IF('ИД Шатой'!P19='Методика оценки (Отч.)'!$J$11,'Методика оценки (Отч.)'!$E$11,IF('ИД Шатой'!P19='Методика оценки (Отч.)'!$J$12,'Методика оценки (Отч.)'!$E$12,IF('ИД Шатой'!P19='Методика оценки (Отч.)'!$J$13,'Методика оценки (Отч.)'!$E$13,"ошибка")))))*$C$26</f>
        <v>10</v>
      </c>
      <c r="Q26" s="61">
        <f>IF('ИД Шатой'!Q19='Методика оценки (Отч.)'!$J$9,'Методика оценки (Отч.)'!$E$9,IF('ИД Шатой'!Q19='Методика оценки (Отч.)'!$J$10,'Методика оценки (Отч.)'!$E$10,IF('ИД Шатой'!Q19='Методика оценки (Отч.)'!$J$11,'Методика оценки (Отч.)'!$E$11,IF('ИД Шатой'!Q19='Методика оценки (Отч.)'!$J$12,'Методика оценки (Отч.)'!$E$12,IF('ИД Шатой'!Q19='Методика оценки (Отч.)'!$J$13,'Методика оценки (Отч.)'!$E$13,"ошибка")))))*$C$26</f>
        <v>10</v>
      </c>
      <c r="R26" s="61">
        <f>IF('ИД Шатой'!R19='Методика оценки (Отч.)'!$J$9,'Методика оценки (Отч.)'!$E$9,IF('ИД Шатой'!R19='Методика оценки (Отч.)'!$J$10,'Методика оценки (Отч.)'!$E$10,IF('ИД Шатой'!R19='Методика оценки (Отч.)'!$J$11,'Методика оценки (Отч.)'!$E$11,IF('ИД Шатой'!R19='Методика оценки (Отч.)'!$J$12,'Методика оценки (Отч.)'!$E$12,IF('ИД Шатой'!R19='Методика оценки (Отч.)'!$J$13,'Методика оценки (Отч.)'!$E$13,"ошибка")))))*$C$26</f>
        <v>7.5</v>
      </c>
      <c r="S26" s="61">
        <f>IF('ИД Шатой'!S19='Методика оценки (Отч.)'!$J$9,'Методика оценки (Отч.)'!$E$9,IF('ИД Шатой'!S19='Методика оценки (Отч.)'!$J$10,'Методика оценки (Отч.)'!$E$10,IF('ИД Шатой'!S19='Методика оценки (Отч.)'!$J$11,'Методика оценки (Отч.)'!$E$11,IF('ИД Шатой'!S19='Методика оценки (Отч.)'!$J$12,'Методика оценки (Отч.)'!$E$12,IF('ИД Шатой'!S19='Методика оценки (Отч.)'!$J$13,'Методика оценки (Отч.)'!$E$13,"ошибка")))))*$C$26</f>
        <v>10</v>
      </c>
      <c r="T26" s="61">
        <f>IF('ИД Шатой'!T19='Методика оценки (Отч.)'!$J$9,'Методика оценки (Отч.)'!$E$9,IF('ИД Шатой'!T19='Методика оценки (Отч.)'!$J$10,'Методика оценки (Отч.)'!$E$10,IF('ИД Шатой'!T19='Методика оценки (Отч.)'!$J$11,'Методика оценки (Отч.)'!$E$11,IF('ИД Шатой'!T19='Методика оценки (Отч.)'!$J$12,'Методика оценки (Отч.)'!$E$12,IF('ИД Шатой'!T19='Методика оценки (Отч.)'!$J$13,'Методика оценки (Отч.)'!$E$13,"ошибка")))))*$C$26</f>
        <v>7.5</v>
      </c>
      <c r="U26" s="61">
        <f>IF('ИД Шатой'!U19='Методика оценки (Отч.)'!$J$9,'Методика оценки (Отч.)'!$E$9,IF('ИД Шатой'!U19='Методика оценки (Отч.)'!$J$10,'Методика оценки (Отч.)'!$E$10,IF('ИД Шатой'!U19='Методика оценки (Отч.)'!$J$11,'Методика оценки (Отч.)'!$E$11,IF('ИД Шатой'!U19='Методика оценки (Отч.)'!$J$12,'Методика оценки (Отч.)'!$E$12,IF('ИД Шатой'!U19='Методика оценки (Отч.)'!$J$13,'Методика оценки (Отч.)'!$E$13,"ошибка")))))*$C$26</f>
        <v>7.5</v>
      </c>
      <c r="V26" s="61">
        <f>IF('ИД Шатой'!V19='Методика оценки (Отч.)'!$J$9,'Методика оценки (Отч.)'!$E$9,IF('ИД Шатой'!V19='Методика оценки (Отч.)'!$J$10,'Методика оценки (Отч.)'!$E$10,IF('ИД Шатой'!V19='Методика оценки (Отч.)'!$J$11,'Методика оценки (Отч.)'!$E$11,IF('ИД Шатой'!V19='Методика оценки (Отч.)'!$J$12,'Методика оценки (Отч.)'!$E$12,IF('ИД Шатой'!V19='Методика оценки (Отч.)'!$J$13,'Методика оценки (Отч.)'!$E$13,"ошибка")))))*$C$26</f>
        <v>10</v>
      </c>
      <c r="W26" s="61">
        <f>IF('ИД Шатой'!W19='Методика оценки (Отч.)'!$J$9,'Методика оценки (Отч.)'!$E$9,IF('ИД Шатой'!W19='Методика оценки (Отч.)'!$J$10,'Методика оценки (Отч.)'!$E$10,IF('ИД Шатой'!W19='Методика оценки (Отч.)'!$J$11,'Методика оценки (Отч.)'!$E$11,IF('ИД Шатой'!W19='Методика оценки (Отч.)'!$J$12,'Методика оценки (Отч.)'!$E$12,IF('ИД Шатой'!W19='Методика оценки (Отч.)'!$J$13,'Методика оценки (Отч.)'!$E$13,"ошибка")))))*$C$26</f>
        <v>10</v>
      </c>
      <c r="X26" s="61">
        <f>IF('ИД Шатой'!X19='Методика оценки (Отч.)'!$J$9,'Методика оценки (Отч.)'!$E$9,IF('ИД Шатой'!X19='Методика оценки (Отч.)'!$J$10,'Методика оценки (Отч.)'!$E$10,IF('ИД Шатой'!X19='Методика оценки (Отч.)'!$J$11,'Методика оценки (Отч.)'!$E$11,IF('ИД Шатой'!X19='Методика оценки (Отч.)'!$J$12,'Методика оценки (Отч.)'!$E$12,IF('ИД Шатой'!X19='Методика оценки (Отч.)'!$J$13,'Методика оценки (Отч.)'!$E$13,"ошибка")))))*$C$26</f>
        <v>10</v>
      </c>
      <c r="Y26" s="61">
        <f>IF('ИД Шатой'!Y19='Методика оценки (Отч.)'!$J$9,'Методика оценки (Отч.)'!$E$9,IF('ИД Шатой'!Y19='Методика оценки (Отч.)'!$J$10,'Методика оценки (Отч.)'!$E$10,IF('ИД Шатой'!Y19='Методика оценки (Отч.)'!$J$11,'Методика оценки (Отч.)'!$E$11,IF('ИД Шатой'!Y19='Методика оценки (Отч.)'!$J$12,'Методика оценки (Отч.)'!$E$12,IF('ИД Шатой'!Y19='Методика оценки (Отч.)'!$J$13,'Методика оценки (Отч.)'!$E$13,"ошибка")))))*$C$26</f>
        <v>10</v>
      </c>
      <c r="Z26" s="61">
        <f>IF('ИД Шатой'!Z19='Методика оценки (Отч.)'!$J$9,'Методика оценки (Отч.)'!$E$9,IF('ИД Шатой'!Z19='Методика оценки (Отч.)'!$J$10,'Методика оценки (Отч.)'!$E$10,IF('ИД Шатой'!Z19='Методика оценки (Отч.)'!$J$11,'Методика оценки (Отч.)'!$E$11,IF('ИД Шатой'!Z19='Методика оценки (Отч.)'!$J$12,'Методика оценки (Отч.)'!$E$12,IF('ИД Шатой'!Z19='Методика оценки (Отч.)'!$J$13,'Методика оценки (Отч.)'!$E$13,"ошибка")))))*$C$26</f>
        <v>10</v>
      </c>
      <c r="AA26" s="61">
        <f>IF('ИД Шатой'!AA19='Методика оценки (Отч.)'!$J$9,'Методика оценки (Отч.)'!$E$9,IF('ИД Шатой'!AA19='Методика оценки (Отч.)'!$J$10,'Методика оценки (Отч.)'!$E$10,IF('ИД Шатой'!AA19='Методика оценки (Отч.)'!$J$11,'Методика оценки (Отч.)'!$E$11,IF('ИД Шатой'!AA19='Методика оценки (Отч.)'!$J$12,'Методика оценки (Отч.)'!$E$12,IF('ИД Шатой'!AA19='Методика оценки (Отч.)'!$J$13,'Методика оценки (Отч.)'!$E$13,"ошибка")))))*$C$26</f>
        <v>7.5</v>
      </c>
      <c r="AB26" s="61">
        <f>IF('ИД Шатой'!AB19='Методика оценки (Отч.)'!$J$9,'Методика оценки (Отч.)'!$E$9,IF('ИД Шатой'!AB19='Методика оценки (Отч.)'!$J$10,'Методика оценки (Отч.)'!$E$10,IF('ИД Шатой'!AB19='Методика оценки (Отч.)'!$J$11,'Методика оценки (Отч.)'!$E$11,IF('ИД Шатой'!AB19='Методика оценки (Отч.)'!$J$12,'Методика оценки (Отч.)'!$E$12,IF('ИД Шатой'!AB19='Методика оценки (Отч.)'!$J$13,'Методика оценки (Отч.)'!$E$13,"ошибка")))))*$C$26</f>
        <v>10</v>
      </c>
      <c r="AC26" s="61">
        <f>IF('ИД Шатой'!AC19='Методика оценки (Отч.)'!$J$9,'Методика оценки (Отч.)'!$E$9,IF('ИД Шатой'!AC19='Методика оценки (Отч.)'!$J$10,'Методика оценки (Отч.)'!$E$10,IF('ИД Шатой'!AC19='Методика оценки (Отч.)'!$J$11,'Методика оценки (Отч.)'!$E$11,IF('ИД Шатой'!AC19='Методика оценки (Отч.)'!$J$12,'Методика оценки (Отч.)'!$E$12,IF('ИД Шатой'!AC19='Методика оценки (Отч.)'!$J$13,'Методика оценки (Отч.)'!$E$13,"ошибка")))))*$C$26</f>
        <v>10</v>
      </c>
      <c r="AD26" s="61">
        <f>IF('ИД Шатой'!AD19='Методика оценки (Отч.)'!$J$9,'Методика оценки (Отч.)'!$E$9,IF('ИД Шатой'!AD19='Методика оценки (Отч.)'!$J$10,'Методика оценки (Отч.)'!$E$10,IF('ИД Шатой'!AD19='Методика оценки (Отч.)'!$J$11,'Методика оценки (Отч.)'!$E$11,IF('ИД Шатой'!AD19='Методика оценки (Отч.)'!$J$12,'Методика оценки (Отч.)'!$E$12,IF('ИД Шатой'!AD19='Методика оценки (Отч.)'!$J$13,'Методика оценки (Отч.)'!$E$13,"ошибка")))))*$C$26</f>
        <v>10</v>
      </c>
      <c r="AE26" s="61">
        <f>IF('ИД Шатой'!AE19='Методика оценки (Отч.)'!$J$9,'Методика оценки (Отч.)'!$E$9,IF('ИД Шатой'!AE19='Методика оценки (Отч.)'!$J$10,'Методика оценки (Отч.)'!$E$10,IF('ИД Шатой'!AE19='Методика оценки (Отч.)'!$J$11,'Методика оценки (Отч.)'!$E$11,IF('ИД Шатой'!AE19='Методика оценки (Отч.)'!$J$12,'Методика оценки (Отч.)'!$E$12,IF('ИД Шатой'!AE19='Методика оценки (Отч.)'!$J$13,'Методика оценки (Отч.)'!$E$13,"ошибка")))))*$C$26</f>
        <v>10</v>
      </c>
      <c r="AF26" s="61">
        <f>IF('ИД Шатой'!AF19='Методика оценки (Отч.)'!$J$9,'Методика оценки (Отч.)'!$E$9,IF('ИД Шатой'!AF19='Методика оценки (Отч.)'!$J$10,'Методика оценки (Отч.)'!$E$10,IF('ИД Шатой'!AF19='Методика оценки (Отч.)'!$J$11,'Методика оценки (Отч.)'!$E$11,IF('ИД Шатой'!AF19='Методика оценки (Отч.)'!$J$12,'Методика оценки (Отч.)'!$E$12,IF('ИД Шатой'!AF19='Методика оценки (Отч.)'!$J$13,'Методика оценки (Отч.)'!$E$13,"ошибка")))))*$C$26</f>
        <v>7.5</v>
      </c>
      <c r="AG26" s="61">
        <f>IF('ИД Шатой'!AG19='Методика оценки (Отч.)'!$J$9,'Методика оценки (Отч.)'!$E$9,IF('ИД Шатой'!AG19='Методика оценки (Отч.)'!$J$10,'Методика оценки (Отч.)'!$E$10,IF('ИД Шатой'!AG19='Методика оценки (Отч.)'!$J$11,'Методика оценки (Отч.)'!$E$11,IF('ИД Шатой'!AG19='Методика оценки (Отч.)'!$J$12,'Методика оценки (Отч.)'!$E$12,IF('ИД Шатой'!AG19='Методика оценки (Отч.)'!$J$13,'Методика оценки (Отч.)'!$E$13,"ошибка")))))*$C$26</f>
        <v>10</v>
      </c>
      <c r="AH26" s="61">
        <f>IF('ИД Шатой'!AH19='Методика оценки (Отч.)'!$J$9,'Методика оценки (Отч.)'!$E$9,IF('ИД Шатой'!AH19='Методика оценки (Отч.)'!$J$10,'Методика оценки (Отч.)'!$E$10,IF('ИД Шатой'!AH19='Методика оценки (Отч.)'!$J$11,'Методика оценки (Отч.)'!$E$11,IF('ИД Шатой'!AH19='Методика оценки (Отч.)'!$J$12,'Методика оценки (Отч.)'!$E$12,IF('ИД Шатой'!AH19='Методика оценки (Отч.)'!$J$13,'Методика оценки (Отч.)'!$E$13,"ошибка")))))*$C$26</f>
        <v>7.5</v>
      </c>
      <c r="AI26" s="61">
        <f>IF('ИД Шатой'!AI19='Методика оценки (Отч.)'!$J$9,'Методика оценки (Отч.)'!$E$9,IF('ИД Шатой'!AI19='Методика оценки (Отч.)'!$J$10,'Методика оценки (Отч.)'!$E$10,IF('ИД Шатой'!AI19='Методика оценки (Отч.)'!$J$11,'Методика оценки (Отч.)'!$E$11,IF('ИД Шатой'!AI19='Методика оценки (Отч.)'!$J$12,'Методика оценки (Отч.)'!$E$12,IF('ИД Шатой'!AI19='Методика оценки (Отч.)'!$J$13,'Методика оценки (Отч.)'!$E$13,"ошибка")))))*$C$26</f>
        <v>7.5</v>
      </c>
      <c r="AJ26" s="61">
        <f>IF('ИД Шатой'!AJ19='Методика оценки (Отч.)'!$J$9,'Методика оценки (Отч.)'!$E$9,IF('ИД Шатой'!AJ19='Методика оценки (Отч.)'!$J$10,'Методика оценки (Отч.)'!$E$10,IF('ИД Шатой'!AJ19='Методика оценки (Отч.)'!$J$11,'Методика оценки (Отч.)'!$E$11,IF('ИД Шатой'!AJ19='Методика оценки (Отч.)'!$J$12,'Методика оценки (Отч.)'!$E$12,IF('ИД Шатой'!AJ19='Методика оценки (Отч.)'!$J$13,'Методика оценки (Отч.)'!$E$13,"ошибка")))))*$C$26</f>
        <v>7.5</v>
      </c>
      <c r="AK26" s="61">
        <f>IF('ИД Шатой'!AK19='Методика оценки (Отч.)'!$J$9,'Методика оценки (Отч.)'!$E$9,IF('ИД Шатой'!AK19='Методика оценки (Отч.)'!$J$10,'Методика оценки (Отч.)'!$E$10,IF('ИД Шатой'!AK19='Методика оценки (Отч.)'!$J$11,'Методика оценки (Отч.)'!$E$11,IF('ИД Шатой'!AK19='Методика оценки (Отч.)'!$J$12,'Методика оценки (Отч.)'!$E$12,IF('ИД Шатой'!AK19='Методика оценки (Отч.)'!$J$13,'Методика оценки (Отч.)'!$E$13,"ошибка")))))*$C$26</f>
        <v>7.5</v>
      </c>
      <c r="AL26" s="61">
        <f>IF('ИД Шатой'!AL19='Методика оценки (Отч.)'!$J$9,'Методика оценки (Отч.)'!$E$9,IF('ИД Шатой'!AL19='Методика оценки (Отч.)'!$J$10,'Методика оценки (Отч.)'!$E$10,IF('ИД Шатой'!AL19='Методика оценки (Отч.)'!$J$11,'Методика оценки (Отч.)'!$E$11,IF('ИД Шатой'!AL19='Методика оценки (Отч.)'!$J$12,'Методика оценки (Отч.)'!$E$12,IF('ИД Шатой'!AL19='Методика оценки (Отч.)'!$J$13,'Методика оценки (Отч.)'!$E$13,"ошибка")))))*$C$26</f>
        <v>7.5</v>
      </c>
      <c r="AM26" s="61">
        <f>IF('ИД Шатой'!AM19='Методика оценки (Отч.)'!$J$9,'Методика оценки (Отч.)'!$E$9,IF('ИД Шатой'!AM19='Методика оценки (Отч.)'!$J$10,'Методика оценки (Отч.)'!$E$10,IF('ИД Шатой'!AM19='Методика оценки (Отч.)'!$J$11,'Методика оценки (Отч.)'!$E$11,IF('ИД Шатой'!AM19='Методика оценки (Отч.)'!$J$12,'Методика оценки (Отч.)'!$E$12,IF('ИД Шатой'!AM19='Методика оценки (Отч.)'!$J$13,'Методика оценки (Отч.)'!$E$13,"ошибка")))))*$C$26</f>
        <v>7.5</v>
      </c>
      <c r="AN26" s="61">
        <f>IF('ИД Шатой'!AN19='Методика оценки (Отч.)'!$J$9,'Методика оценки (Отч.)'!$E$9,IF('ИД Шатой'!AN19='Методика оценки (Отч.)'!$J$10,'Методика оценки (Отч.)'!$E$10,IF('ИД Шатой'!AN19='Методика оценки (Отч.)'!$J$11,'Методика оценки (Отч.)'!$E$11,IF('ИД Шатой'!AN19='Методика оценки (Отч.)'!$J$12,'Методика оценки (Отч.)'!$E$12,IF('ИД Шатой'!AN19='Методика оценки (Отч.)'!$J$13,'Методика оценки (Отч.)'!$E$13,"ошибка")))))*$C$26</f>
        <v>10</v>
      </c>
      <c r="AO26" s="61">
        <f>IF('ИД Шатой'!AO19='Методика оценки (Отч.)'!$J$9,'Методика оценки (Отч.)'!$E$9,IF('ИД Шатой'!AO19='Методика оценки (Отч.)'!$J$10,'Методика оценки (Отч.)'!$E$10,IF('ИД Шатой'!AO19='Методика оценки (Отч.)'!$J$11,'Методика оценки (Отч.)'!$E$11,IF('ИД Шатой'!AO19='Методика оценки (Отч.)'!$J$12,'Методика оценки (Отч.)'!$E$12,IF('ИД Шатой'!AO19='Методика оценки (Отч.)'!$J$13,'Методика оценки (Отч.)'!$E$13,"ошибка")))))*$C$26</f>
        <v>10</v>
      </c>
      <c r="AP26" s="61">
        <f>IF('ИД Шатой'!AP19='Методика оценки (Отч.)'!$J$9,'Методика оценки (Отч.)'!$E$9,IF('ИД Шатой'!AP19='Методика оценки (Отч.)'!$J$10,'Методика оценки (Отч.)'!$E$10,IF('ИД Шатой'!AP19='Методика оценки (Отч.)'!$J$11,'Методика оценки (Отч.)'!$E$11,IF('ИД Шатой'!AP19='Методика оценки (Отч.)'!$J$12,'Методика оценки (Отч.)'!$E$12,IF('ИД Шатой'!AP19='Методика оценки (Отч.)'!$J$13,'Методика оценки (Отч.)'!$E$13,"ошибка")))))*$C$26</f>
        <v>10</v>
      </c>
      <c r="AQ26" s="61">
        <f>IF('ИД Шатой'!AQ19='Методика оценки (Отч.)'!$J$9,'Методика оценки (Отч.)'!$E$9,IF('ИД Шатой'!AQ19='Методика оценки (Отч.)'!$J$10,'Методика оценки (Отч.)'!$E$10,IF('ИД Шатой'!AQ19='Методика оценки (Отч.)'!$J$11,'Методика оценки (Отч.)'!$E$11,IF('ИД Шатой'!AQ19='Методика оценки (Отч.)'!$J$12,'Методика оценки (Отч.)'!$E$12,IF('ИД Шатой'!AQ19='Методика оценки (Отч.)'!$J$13,'Методика оценки (Отч.)'!$E$13,"ошибка")))))*$C$26</f>
        <v>7.5</v>
      </c>
      <c r="AR26" s="61">
        <f>IF('ИД Шатой'!AR19='Методика оценки (Отч.)'!$J$9,'Методика оценки (Отч.)'!$E$9,IF('ИД Шатой'!AR19='Методика оценки (Отч.)'!$J$10,'Методика оценки (Отч.)'!$E$10,IF('ИД Шатой'!AR19='Методика оценки (Отч.)'!$J$11,'Методика оценки (Отч.)'!$E$11,IF('ИД Шатой'!AR19='Методика оценки (Отч.)'!$J$12,'Методика оценки (Отч.)'!$E$12,IF('ИД Шатой'!AR19='Методика оценки (Отч.)'!$J$13,'Методика оценки (Отч.)'!$E$13,"ошибка")))))*$C$26</f>
        <v>7.5</v>
      </c>
      <c r="AS26" s="61">
        <f>IF('ИД Шатой'!AS19='Методика оценки (Отч.)'!$J$9,'Методика оценки (Отч.)'!$E$9,IF('ИД Шатой'!AS19='Методика оценки (Отч.)'!$J$10,'Методика оценки (Отч.)'!$E$10,IF('ИД Шатой'!AS19='Методика оценки (Отч.)'!$J$11,'Методика оценки (Отч.)'!$E$11,IF('ИД Шатой'!AS19='Методика оценки (Отч.)'!$J$12,'Методика оценки (Отч.)'!$E$12,IF('ИД Шатой'!AS19='Методика оценки (Отч.)'!$J$13,'Методика оценки (Отч.)'!$E$13,"ошибка")))))*$C$26</f>
        <v>10</v>
      </c>
      <c r="AT26" s="61">
        <f>IF('ИД Шатой'!AT19='Методика оценки (Отч.)'!$J$9,'Методика оценки (Отч.)'!$E$9,IF('ИД Шатой'!AT19='Методика оценки (Отч.)'!$J$10,'Методика оценки (Отч.)'!$E$10,IF('ИД Шатой'!AT19='Методика оценки (Отч.)'!$J$11,'Методика оценки (Отч.)'!$E$11,IF('ИД Шатой'!AT19='Методика оценки (Отч.)'!$J$12,'Методика оценки (Отч.)'!$E$12,IF('ИД Шатой'!AT19='Методика оценки (Отч.)'!$J$13,'Методика оценки (Отч.)'!$E$13,"ошибка")))))*$C$26</f>
        <v>5</v>
      </c>
      <c r="AU26" s="61">
        <f>IF('ИД Шатой'!AU19='Методика оценки (Отч.)'!$J$9,'Методика оценки (Отч.)'!$E$9,IF('ИД Шатой'!AU19='Методика оценки (Отч.)'!$J$10,'Методика оценки (Отч.)'!$E$10,IF('ИД Шатой'!AU19='Методика оценки (Отч.)'!$J$11,'Методика оценки (Отч.)'!$E$11,IF('ИД Шатой'!AU19='Методика оценки (Отч.)'!$J$12,'Методика оценки (Отч.)'!$E$12,IF('ИД Шатой'!AU19='Методика оценки (Отч.)'!$J$13,'Методика оценки (Отч.)'!$E$13,"ошибка")))))*$C$26</f>
        <v>10</v>
      </c>
      <c r="AV26" s="61">
        <f>IF('ИД Шатой'!AV19='Методика оценки (Отч.)'!$J$9,'Методика оценки (Отч.)'!$E$9,IF('ИД Шатой'!AV19='Методика оценки (Отч.)'!$J$10,'Методика оценки (Отч.)'!$E$10,IF('ИД Шатой'!AV19='Методика оценки (Отч.)'!$J$11,'Методика оценки (Отч.)'!$E$11,IF('ИД Шатой'!AV19='Методика оценки (Отч.)'!$J$12,'Методика оценки (Отч.)'!$E$12,IF('ИД Шатой'!AV19='Методика оценки (Отч.)'!$J$13,'Методика оценки (Отч.)'!$E$13,"ошибка")))))*$C$26</f>
        <v>5</v>
      </c>
      <c r="AW26" s="61">
        <f>IF('ИД Шатой'!AW19='Методика оценки (Отч.)'!$J$9,'Методика оценки (Отч.)'!$E$9,IF('ИД Шатой'!AW19='Методика оценки (Отч.)'!$J$10,'Методика оценки (Отч.)'!$E$10,IF('ИД Шатой'!AW19='Методика оценки (Отч.)'!$J$11,'Методика оценки (Отч.)'!$E$11,IF('ИД Шатой'!AW19='Методика оценки (Отч.)'!$J$12,'Методика оценки (Отч.)'!$E$12,IF('ИД Шатой'!AW19='Методика оценки (Отч.)'!$J$13,'Методика оценки (Отч.)'!$E$13,"ошибка")))))*$C$26</f>
        <v>10</v>
      </c>
      <c r="AX26" s="61">
        <f>IF('ИД Шатой'!AX19='Методика оценки (Отч.)'!$J$9,'Методика оценки (Отч.)'!$E$9,IF('ИД Шатой'!AX19='Методика оценки (Отч.)'!$J$10,'Методика оценки (Отч.)'!$E$10,IF('ИД Шатой'!AX19='Методика оценки (Отч.)'!$J$11,'Методика оценки (Отч.)'!$E$11,IF('ИД Шатой'!AX19='Методика оценки (Отч.)'!$J$12,'Методика оценки (Отч.)'!$E$12,IF('ИД Шатой'!AX19='Методика оценки (Отч.)'!$J$13,'Методика оценки (Отч.)'!$E$13,"ошибка")))))*$C$26</f>
        <v>10</v>
      </c>
      <c r="AY26" s="61">
        <f>IF('ИД Шатой'!AY19='Методика оценки (Отч.)'!$J$9,'Методика оценки (Отч.)'!$E$9,IF('ИД Шатой'!AY19='Методика оценки (Отч.)'!$J$10,'Методика оценки (Отч.)'!$E$10,IF('ИД Шатой'!AY19='Методика оценки (Отч.)'!$J$11,'Методика оценки (Отч.)'!$E$11,IF('ИД Шатой'!AY19='Методика оценки (Отч.)'!$J$12,'Методика оценки (Отч.)'!$E$12,IF('ИД Шатой'!AY19='Методика оценки (Отч.)'!$J$13,'Методика оценки (Отч.)'!$E$13,"ошибка")))))*$C$26</f>
        <v>7.5</v>
      </c>
      <c r="AZ26" s="61">
        <f>IF('ИД Шатой'!AZ19='Методика оценки (Отч.)'!$J$9,'Методика оценки (Отч.)'!$E$9,IF('ИД Шатой'!AZ19='Методика оценки (Отч.)'!$J$10,'Методика оценки (Отч.)'!$E$10,IF('ИД Шатой'!AZ19='Методика оценки (Отч.)'!$J$11,'Методика оценки (Отч.)'!$E$11,IF('ИД Шатой'!AZ19='Методика оценки (Отч.)'!$J$12,'Методика оценки (Отч.)'!$E$12,IF('ИД Шатой'!AZ19='Методика оценки (Отч.)'!$J$13,'Методика оценки (Отч.)'!$E$13,"ошибка")))))*$C$26</f>
        <v>7.5</v>
      </c>
      <c r="BA26" s="61">
        <f>IF('ИД Шатой'!BA19='Методика оценки (Отч.)'!$J$9,'Методика оценки (Отч.)'!$E$9,IF('ИД Шатой'!BA19='Методика оценки (Отч.)'!$J$10,'Методика оценки (Отч.)'!$E$10,IF('ИД Шатой'!BA19='Методика оценки (Отч.)'!$J$11,'Методика оценки (Отч.)'!$E$11,IF('ИД Шатой'!BA19='Методика оценки (Отч.)'!$J$12,'Методика оценки (Отч.)'!$E$12,IF('ИД Шатой'!BA19='Методика оценки (Отч.)'!$J$13,'Методика оценки (Отч.)'!$E$13,"ошибка")))))*$C$26</f>
        <v>10</v>
      </c>
      <c r="BB26" s="61">
        <f>IF('ИД Шатой'!BB19='Методика оценки (Отч.)'!$J$9,'Методика оценки (Отч.)'!$E$9,IF('ИД Шатой'!BB19='Методика оценки (Отч.)'!$J$10,'Методика оценки (Отч.)'!$E$10,IF('ИД Шатой'!BB19='Методика оценки (Отч.)'!$J$11,'Методика оценки (Отч.)'!$E$11,IF('ИД Шатой'!BB19='Методика оценки (Отч.)'!$J$12,'Методика оценки (Отч.)'!$E$12,IF('ИД Шатой'!BB19='Методика оценки (Отч.)'!$J$13,'Методика оценки (Отч.)'!$E$13,"ошибка")))))*$C$26</f>
        <v>5</v>
      </c>
      <c r="BC26" s="61">
        <f>IF('ИД Шатой'!BC19='Методика оценки (Отч.)'!$J$9,'Методика оценки (Отч.)'!$E$9,IF('ИД Шатой'!BC19='Методика оценки (Отч.)'!$J$10,'Методика оценки (Отч.)'!$E$10,IF('ИД Шатой'!BC19='Методика оценки (Отч.)'!$J$11,'Методика оценки (Отч.)'!$E$11,IF('ИД Шатой'!BC19='Методика оценки (Отч.)'!$J$12,'Методика оценки (Отч.)'!$E$12,IF('ИД Шатой'!BC19='Методика оценки (Отч.)'!$J$13,'Методика оценки (Отч.)'!$E$13,"ошибка")))))*$C$26</f>
        <v>10</v>
      </c>
      <c r="BD26" s="61">
        <f>IF('ИД Шатой'!BD19='Методика оценки (Отч.)'!$J$9,'Методика оценки (Отч.)'!$E$9,IF('ИД Шатой'!BD19='Методика оценки (Отч.)'!$J$10,'Методика оценки (Отч.)'!$E$10,IF('ИД Шатой'!BD19='Методика оценки (Отч.)'!$J$11,'Методика оценки (Отч.)'!$E$11,IF('ИД Шатой'!BD19='Методика оценки (Отч.)'!$J$12,'Методика оценки (Отч.)'!$E$12,IF('ИД Шатой'!BD19='Методика оценки (Отч.)'!$J$13,'Методика оценки (Отч.)'!$E$13,"ошибка")))))*$C$26</f>
        <v>10</v>
      </c>
      <c r="BE26" s="61">
        <f>IF('ИД Шатой'!BE19='Методика оценки (Отч.)'!$J$9,'Методика оценки (Отч.)'!$E$9,IF('ИД Шатой'!BE19='Методика оценки (Отч.)'!$J$10,'Методика оценки (Отч.)'!$E$10,IF('ИД Шатой'!BE19='Методика оценки (Отч.)'!$J$11,'Методика оценки (Отч.)'!$E$11,IF('ИД Шатой'!BE19='Методика оценки (Отч.)'!$J$12,'Методика оценки (Отч.)'!$E$12,IF('ИД Шатой'!BE19='Методика оценки (Отч.)'!$J$13,'Методика оценки (Отч.)'!$E$13,"ошибка")))))*$C$26</f>
        <v>10</v>
      </c>
      <c r="BF26" s="61">
        <f>IF('ИД Шатой'!BF19='Методика оценки (Отч.)'!$J$9,'Методика оценки (Отч.)'!$E$9,IF('ИД Шатой'!BF19='Методика оценки (Отч.)'!$J$10,'Методика оценки (Отч.)'!$E$10,IF('ИД Шатой'!BF19='Методика оценки (Отч.)'!$J$11,'Методика оценки (Отч.)'!$E$11,IF('ИД Шатой'!BF19='Методика оценки (Отч.)'!$J$12,'Методика оценки (Отч.)'!$E$12,IF('ИД Шатой'!BF19='Методика оценки (Отч.)'!$J$13,'Методика оценки (Отч.)'!$E$13,"ошибка")))))*$C$26</f>
        <v>7.5</v>
      </c>
      <c r="BG26" s="61">
        <f>IF('ИД Шатой'!BG19='Методика оценки (Отч.)'!$J$9,'Методика оценки (Отч.)'!$E$9,IF('ИД Шатой'!BG19='Методика оценки (Отч.)'!$J$10,'Методика оценки (Отч.)'!$E$10,IF('ИД Шатой'!BG19='Методика оценки (Отч.)'!$J$11,'Методика оценки (Отч.)'!$E$11,IF('ИД Шатой'!BG19='Методика оценки (Отч.)'!$J$12,'Методика оценки (Отч.)'!$E$12,IF('ИД Шатой'!BG19='Методика оценки (Отч.)'!$J$13,'Методика оценки (Отч.)'!$E$13,"ошибка")))))*$C$26</f>
        <v>7.5</v>
      </c>
      <c r="BH26" s="61">
        <f>IF('ИД Шатой'!BH19='Методика оценки (Отч.)'!$J$9,'Методика оценки (Отч.)'!$E$9,IF('ИД Шатой'!BH19='Методика оценки (Отч.)'!$J$10,'Методика оценки (Отч.)'!$E$10,IF('ИД Шатой'!BH19='Методика оценки (Отч.)'!$J$11,'Методика оценки (Отч.)'!$E$11,IF('ИД Шатой'!BH19='Методика оценки (Отч.)'!$J$12,'Методика оценки (Отч.)'!$E$12,IF('ИД Шатой'!BH19='Методика оценки (Отч.)'!$J$13,'Методика оценки (Отч.)'!$E$13,"ошибка")))))*$C$26</f>
        <v>7.5</v>
      </c>
      <c r="BI26" s="61">
        <f>IF('ИД Шатой'!BI19='Методика оценки (Отч.)'!$J$9,'Методика оценки (Отч.)'!$E$9,IF('ИД Шатой'!BI19='Методика оценки (Отч.)'!$J$10,'Методика оценки (Отч.)'!$E$10,IF('ИД Шатой'!BI19='Методика оценки (Отч.)'!$J$11,'Методика оценки (Отч.)'!$E$11,IF('ИД Шатой'!BI19='Методика оценки (Отч.)'!$J$12,'Методика оценки (Отч.)'!$E$12,IF('ИД Шатой'!BI19='Методика оценки (Отч.)'!$J$13,'Методика оценки (Отч.)'!$E$13,"ошибка")))))*$C$26</f>
        <v>7.5</v>
      </c>
      <c r="BJ26" s="61">
        <f>IF('ИД Шатой'!BJ19='Методика оценки (Отч.)'!$J$9,'Методика оценки (Отч.)'!$E$9,IF('ИД Шатой'!BJ19='Методика оценки (Отч.)'!$J$10,'Методика оценки (Отч.)'!$E$10,IF('ИД Шатой'!BJ19='Методика оценки (Отч.)'!$J$11,'Методика оценки (Отч.)'!$E$11,IF('ИД Шатой'!BJ19='Методика оценки (Отч.)'!$J$12,'Методика оценки (Отч.)'!$E$12,IF('ИД Шатой'!BJ19='Методика оценки (Отч.)'!$J$13,'Методика оценки (Отч.)'!$E$13,"ошибка")))))*$C$26</f>
        <v>7.5</v>
      </c>
      <c r="BK26" s="61">
        <f>IF('ИД Шатой'!BK19='Методика оценки (Отч.)'!$J$9,'Методика оценки (Отч.)'!$E$9,IF('ИД Шатой'!BK19='Методика оценки (Отч.)'!$J$10,'Методика оценки (Отч.)'!$E$10,IF('ИД Шатой'!BK19='Методика оценки (Отч.)'!$J$11,'Методика оценки (Отч.)'!$E$11,IF('ИД Шатой'!BK19='Методика оценки (Отч.)'!$J$12,'Методика оценки (Отч.)'!$E$12,IF('ИД Шатой'!BK19='Методика оценки (Отч.)'!$J$13,'Методика оценки (Отч.)'!$E$13,"ошибка")))))*$C$26</f>
        <v>7.5</v>
      </c>
      <c r="BL26" s="61">
        <f>IF('ИД Шатой'!BL19='Методика оценки (Отч.)'!$J$9,'Методика оценки (Отч.)'!$E$9,IF('ИД Шатой'!BL19='Методика оценки (Отч.)'!$J$10,'Методика оценки (Отч.)'!$E$10,IF('ИД Шатой'!BL19='Методика оценки (Отч.)'!$J$11,'Методика оценки (Отч.)'!$E$11,IF('ИД Шатой'!BL19='Методика оценки (Отч.)'!$J$12,'Методика оценки (Отч.)'!$E$12,IF('ИД Шатой'!BL19='Методика оценки (Отч.)'!$J$13,'Методика оценки (Отч.)'!$E$13,"ошибка")))))*$C$26</f>
        <v>7.5</v>
      </c>
      <c r="BM26" s="61">
        <f>IF('ИД Шатой'!BM19='Методика оценки (Отч.)'!$J$9,'Методика оценки (Отч.)'!$E$9,IF('ИД Шатой'!BM19='Методика оценки (Отч.)'!$J$10,'Методика оценки (Отч.)'!$E$10,IF('ИД Шатой'!BM19='Методика оценки (Отч.)'!$J$11,'Методика оценки (Отч.)'!$E$11,IF('ИД Шатой'!BM19='Методика оценки (Отч.)'!$J$12,'Методика оценки (Отч.)'!$E$12,IF('ИД Шатой'!BM19='Методика оценки (Отч.)'!$J$13,'Методика оценки (Отч.)'!$E$13,"ошибка")))))*$C$26</f>
        <v>10</v>
      </c>
      <c r="BN26" s="61">
        <f>IF('ИД Шатой'!BN19='Методика оценки (Отч.)'!$J$9,'Методика оценки (Отч.)'!$E$9,IF('ИД Шатой'!BN19='Методика оценки (Отч.)'!$J$10,'Методика оценки (Отч.)'!$E$10,IF('ИД Шатой'!BN19='Методика оценки (Отч.)'!$J$11,'Методика оценки (Отч.)'!$E$11,IF('ИД Шатой'!BN19='Методика оценки (Отч.)'!$J$12,'Методика оценки (Отч.)'!$E$12,IF('ИД Шатой'!BN19='Методика оценки (Отч.)'!$J$13,'Методика оценки (Отч.)'!$E$13,"ошибка")))))*$C$26</f>
        <v>7.5</v>
      </c>
      <c r="BO26" s="61">
        <f>IF('ИД Шатой'!BO19='Методика оценки (Отч.)'!$J$9,'Методика оценки (Отч.)'!$E$9,IF('ИД Шатой'!BO19='Методика оценки (Отч.)'!$J$10,'Методика оценки (Отч.)'!$E$10,IF('ИД Шатой'!BO19='Методика оценки (Отч.)'!$J$11,'Методика оценки (Отч.)'!$E$11,IF('ИД Шатой'!BO19='Методика оценки (Отч.)'!$J$12,'Методика оценки (Отч.)'!$E$12,IF('ИД Шатой'!BO19='Методика оценки (Отч.)'!$J$13,'Методика оценки (Отч.)'!$E$13,"ошибка")))))*$C$26</f>
        <v>10</v>
      </c>
      <c r="BP26" s="61">
        <f>IF('ИД Шатой'!BP19='Методика оценки (Отч.)'!$J$9,'Методика оценки (Отч.)'!$E$9,IF('ИД Шатой'!BP19='Методика оценки (Отч.)'!$J$10,'Методика оценки (Отч.)'!$E$10,IF('ИД Шатой'!BP19='Методика оценки (Отч.)'!$J$11,'Методика оценки (Отч.)'!$E$11,IF('ИД Шатой'!BP19='Методика оценки (Отч.)'!$J$12,'Методика оценки (Отч.)'!$E$12,IF('ИД Шатой'!BP19='Методика оценки (Отч.)'!$J$13,'Методика оценки (Отч.)'!$E$13,"ошибка")))))*$C$26</f>
        <v>7.5</v>
      </c>
    </row>
    <row r="27" spans="1:68" x14ac:dyDescent="0.25">
      <c r="A27" s="77" t="str">
        <f>'Методика оценки (Отч.)'!A98</f>
        <v>N3.1.3</v>
      </c>
      <c r="B27" s="77" t="str">
        <f>'Методика оценки (Отч.)'!C98</f>
        <v>Качество работы музыкальных руководителей</v>
      </c>
      <c r="C27" s="122">
        <f>'Методика оценки (Отч.)'!D98</f>
        <v>0.1</v>
      </c>
      <c r="D27" s="61">
        <f>IF('ИД Шатой'!D20='Методика оценки (Отч.)'!$J$9,'Методика оценки (Отч.)'!$E$9,IF('ИД Шатой'!D20='Методика оценки (Отч.)'!$J$10,'Методика оценки (Отч.)'!$E$10,IF('ИД Шатой'!D20='Методика оценки (Отч.)'!$J$11,'Методика оценки (Отч.)'!$E$11,IF('ИД Шатой'!D20='Методика оценки (Отч.)'!$J$12,'Методика оценки (Отч.)'!$E$12,IF('ИД Шатой'!D20='Методика оценки (Отч.)'!$J$13,'Методика оценки (Отч.)'!$E$13,"ошибка")))))*$C$27</f>
        <v>7.5</v>
      </c>
      <c r="E27" s="61">
        <f>IF('ИД Шатой'!E20='Методика оценки (Отч.)'!$J$9,'Методика оценки (Отч.)'!$E$9,IF('ИД Шатой'!E20='Методика оценки (Отч.)'!$J$10,'Методика оценки (Отч.)'!$E$10,IF('ИД Шатой'!E20='Методика оценки (Отч.)'!$J$11,'Методика оценки (Отч.)'!$E$11,IF('ИД Шатой'!E20='Методика оценки (Отч.)'!$J$12,'Методика оценки (Отч.)'!$E$12,IF('ИД Шатой'!E20='Методика оценки (Отч.)'!$J$13,'Методика оценки (Отч.)'!$E$13,"ошибка")))))*$C$27</f>
        <v>0</v>
      </c>
      <c r="F27" s="61">
        <f>IF('ИД Шатой'!F20='Методика оценки (Отч.)'!$J$9,'Методика оценки (Отч.)'!$E$9,IF('ИД Шатой'!F20='Методика оценки (Отч.)'!$J$10,'Методика оценки (Отч.)'!$E$10,IF('ИД Шатой'!F20='Методика оценки (Отч.)'!$J$11,'Методика оценки (Отч.)'!$E$11,IF('ИД Шатой'!F20='Методика оценки (Отч.)'!$J$12,'Методика оценки (Отч.)'!$E$12,IF('ИД Шатой'!F20='Методика оценки (Отч.)'!$J$13,'Методика оценки (Отч.)'!$E$13,"ошибка")))))*$C$27</f>
        <v>0</v>
      </c>
      <c r="G27" s="61">
        <f>IF('ИД Шатой'!G20='Методика оценки (Отч.)'!$J$9,'Методика оценки (Отч.)'!$E$9,IF('ИД Шатой'!G20='Методика оценки (Отч.)'!$J$10,'Методика оценки (Отч.)'!$E$10,IF('ИД Шатой'!G20='Методика оценки (Отч.)'!$J$11,'Методика оценки (Отч.)'!$E$11,IF('ИД Шатой'!G20='Методика оценки (Отч.)'!$J$12,'Методика оценки (Отч.)'!$E$12,IF('ИД Шатой'!G20='Методика оценки (Отч.)'!$J$13,'Методика оценки (Отч.)'!$E$13,"ошибка")))))*$C$27</f>
        <v>10</v>
      </c>
      <c r="H27" s="61">
        <f>IF('ИД Шатой'!H20='Методика оценки (Отч.)'!$J$9,'Методика оценки (Отч.)'!$E$9,IF('ИД Шатой'!H20='Методика оценки (Отч.)'!$J$10,'Методика оценки (Отч.)'!$E$10,IF('ИД Шатой'!H20='Методика оценки (Отч.)'!$J$11,'Методика оценки (Отч.)'!$E$11,IF('ИД Шатой'!H20='Методика оценки (Отч.)'!$J$12,'Методика оценки (Отч.)'!$E$12,IF('ИД Шатой'!H20='Методика оценки (Отч.)'!$J$13,'Методика оценки (Отч.)'!$E$13,"ошибка")))))*$C$27</f>
        <v>10</v>
      </c>
      <c r="I27" s="61">
        <f>IF('ИД Шатой'!I20='Методика оценки (Отч.)'!$J$9,'Методика оценки (Отч.)'!$E$9,IF('ИД Шатой'!I20='Методика оценки (Отч.)'!$J$10,'Методика оценки (Отч.)'!$E$10,IF('ИД Шатой'!I20='Методика оценки (Отч.)'!$J$11,'Методика оценки (Отч.)'!$E$11,IF('ИД Шатой'!I20='Методика оценки (Отч.)'!$J$12,'Методика оценки (Отч.)'!$E$12,IF('ИД Шатой'!I20='Методика оценки (Отч.)'!$J$13,'Методика оценки (Отч.)'!$E$13,"ошибка")))))*$C$27</f>
        <v>0</v>
      </c>
      <c r="J27" s="61">
        <f>IF('ИД Шатой'!J20='Методика оценки (Отч.)'!$J$9,'Методика оценки (Отч.)'!$E$9,IF('ИД Шатой'!J20='Методика оценки (Отч.)'!$J$10,'Методика оценки (Отч.)'!$E$10,IF('ИД Шатой'!J20='Методика оценки (Отч.)'!$J$11,'Методика оценки (Отч.)'!$E$11,IF('ИД Шатой'!J20='Методика оценки (Отч.)'!$J$12,'Методика оценки (Отч.)'!$E$12,IF('ИД Шатой'!J20='Методика оценки (Отч.)'!$J$13,'Методика оценки (Отч.)'!$E$13,"ошибка")))))*$C$27</f>
        <v>7.5</v>
      </c>
      <c r="K27" s="61">
        <f>IF('ИД Шатой'!K20='Методика оценки (Отч.)'!$J$9,'Методика оценки (Отч.)'!$E$9,IF('ИД Шатой'!K20='Методика оценки (Отч.)'!$J$10,'Методика оценки (Отч.)'!$E$10,IF('ИД Шатой'!K20='Методика оценки (Отч.)'!$J$11,'Методика оценки (Отч.)'!$E$11,IF('ИД Шатой'!K20='Методика оценки (Отч.)'!$J$12,'Методика оценки (Отч.)'!$E$12,IF('ИД Шатой'!K20='Методика оценки (Отч.)'!$J$13,'Методика оценки (Отч.)'!$E$13,"ошибка")))))*$C$27</f>
        <v>10</v>
      </c>
      <c r="L27" s="61">
        <f>IF('ИД Шатой'!L20='Методика оценки (Отч.)'!$J$9,'Методика оценки (Отч.)'!$E$9,IF('ИД Шатой'!L20='Методика оценки (Отч.)'!$J$10,'Методика оценки (Отч.)'!$E$10,IF('ИД Шатой'!L20='Методика оценки (Отч.)'!$J$11,'Методика оценки (Отч.)'!$E$11,IF('ИД Шатой'!L20='Методика оценки (Отч.)'!$J$12,'Методика оценки (Отч.)'!$E$12,IF('ИД Шатой'!L20='Методика оценки (Отч.)'!$J$13,'Методика оценки (Отч.)'!$E$13,"ошибка")))))*$C$27</f>
        <v>10</v>
      </c>
      <c r="M27" s="61">
        <f>IF('ИД Шатой'!M20='Методика оценки (Отч.)'!$J$9,'Методика оценки (Отч.)'!$E$9,IF('ИД Шатой'!M20='Методика оценки (Отч.)'!$J$10,'Методика оценки (Отч.)'!$E$10,IF('ИД Шатой'!M20='Методика оценки (Отч.)'!$J$11,'Методика оценки (Отч.)'!$E$11,IF('ИД Шатой'!M20='Методика оценки (Отч.)'!$J$12,'Методика оценки (Отч.)'!$E$12,IF('ИД Шатой'!M20='Методика оценки (Отч.)'!$J$13,'Методика оценки (Отч.)'!$E$13,"ошибка")))))*$C$27</f>
        <v>7.5</v>
      </c>
      <c r="N27" s="61">
        <f>IF('ИД Шатой'!N20='Методика оценки (Отч.)'!$J$9,'Методика оценки (Отч.)'!$E$9,IF('ИД Шатой'!N20='Методика оценки (Отч.)'!$J$10,'Методика оценки (Отч.)'!$E$10,IF('ИД Шатой'!N20='Методика оценки (Отч.)'!$J$11,'Методика оценки (Отч.)'!$E$11,IF('ИД Шатой'!N20='Методика оценки (Отч.)'!$J$12,'Методика оценки (Отч.)'!$E$12,IF('ИД Шатой'!N20='Методика оценки (Отч.)'!$J$13,'Методика оценки (Отч.)'!$E$13,"ошибка")))))*$C$27</f>
        <v>10</v>
      </c>
      <c r="O27" s="61">
        <f>IF('ИД Шатой'!O20='Методика оценки (Отч.)'!$J$9,'Методика оценки (Отч.)'!$E$9,IF('ИД Шатой'!O20='Методика оценки (Отч.)'!$J$10,'Методика оценки (Отч.)'!$E$10,IF('ИД Шатой'!O20='Методика оценки (Отч.)'!$J$11,'Методика оценки (Отч.)'!$E$11,IF('ИД Шатой'!O20='Методика оценки (Отч.)'!$J$12,'Методика оценки (Отч.)'!$E$12,IF('ИД Шатой'!O20='Методика оценки (Отч.)'!$J$13,'Методика оценки (Отч.)'!$E$13,"ошибка")))))*$C$27</f>
        <v>0</v>
      </c>
      <c r="P27" s="61">
        <f>IF('ИД Шатой'!P20='Методика оценки (Отч.)'!$J$9,'Методика оценки (Отч.)'!$E$9,IF('ИД Шатой'!P20='Методика оценки (Отч.)'!$J$10,'Методика оценки (Отч.)'!$E$10,IF('ИД Шатой'!P20='Методика оценки (Отч.)'!$J$11,'Методика оценки (Отч.)'!$E$11,IF('ИД Шатой'!P20='Методика оценки (Отч.)'!$J$12,'Методика оценки (Отч.)'!$E$12,IF('ИД Шатой'!P20='Методика оценки (Отч.)'!$J$13,'Методика оценки (Отч.)'!$E$13,"ошибка")))))*$C$27</f>
        <v>10</v>
      </c>
      <c r="Q27" s="61">
        <f>IF('ИД Шатой'!Q20='Методика оценки (Отч.)'!$J$9,'Методика оценки (Отч.)'!$E$9,IF('ИД Шатой'!Q20='Методика оценки (Отч.)'!$J$10,'Методика оценки (Отч.)'!$E$10,IF('ИД Шатой'!Q20='Методика оценки (Отч.)'!$J$11,'Методика оценки (Отч.)'!$E$11,IF('ИД Шатой'!Q20='Методика оценки (Отч.)'!$J$12,'Методика оценки (Отч.)'!$E$12,IF('ИД Шатой'!Q20='Методика оценки (Отч.)'!$J$13,'Методика оценки (Отч.)'!$E$13,"ошибка")))))*$C$27</f>
        <v>10</v>
      </c>
      <c r="R27" s="61">
        <f>IF('ИД Шатой'!R20='Методика оценки (Отч.)'!$J$9,'Методика оценки (Отч.)'!$E$9,IF('ИД Шатой'!R20='Методика оценки (Отч.)'!$J$10,'Методика оценки (Отч.)'!$E$10,IF('ИД Шатой'!R20='Методика оценки (Отч.)'!$J$11,'Методика оценки (Отч.)'!$E$11,IF('ИД Шатой'!R20='Методика оценки (Отч.)'!$J$12,'Методика оценки (Отч.)'!$E$12,IF('ИД Шатой'!R20='Методика оценки (Отч.)'!$J$13,'Методика оценки (Отч.)'!$E$13,"ошибка")))))*$C$27</f>
        <v>7.5</v>
      </c>
      <c r="S27" s="61">
        <f>IF('ИД Шатой'!S20='Методика оценки (Отч.)'!$J$9,'Методика оценки (Отч.)'!$E$9,IF('ИД Шатой'!S20='Методика оценки (Отч.)'!$J$10,'Методика оценки (Отч.)'!$E$10,IF('ИД Шатой'!S20='Методика оценки (Отч.)'!$J$11,'Методика оценки (Отч.)'!$E$11,IF('ИД Шатой'!S20='Методика оценки (Отч.)'!$J$12,'Методика оценки (Отч.)'!$E$12,IF('ИД Шатой'!S20='Методика оценки (Отч.)'!$J$13,'Методика оценки (Отч.)'!$E$13,"ошибка")))))*$C$27</f>
        <v>7.5</v>
      </c>
      <c r="T27" s="61">
        <f>IF('ИД Шатой'!T20='Методика оценки (Отч.)'!$J$9,'Методика оценки (Отч.)'!$E$9,IF('ИД Шатой'!T20='Методика оценки (Отч.)'!$J$10,'Методика оценки (Отч.)'!$E$10,IF('ИД Шатой'!T20='Методика оценки (Отч.)'!$J$11,'Методика оценки (Отч.)'!$E$11,IF('ИД Шатой'!T20='Методика оценки (Отч.)'!$J$12,'Методика оценки (Отч.)'!$E$12,IF('ИД Шатой'!T20='Методика оценки (Отч.)'!$J$13,'Методика оценки (Отч.)'!$E$13,"ошибка")))))*$C$27</f>
        <v>5</v>
      </c>
      <c r="U27" s="61">
        <f>IF('ИД Шатой'!U20='Методика оценки (Отч.)'!$J$9,'Методика оценки (Отч.)'!$E$9,IF('ИД Шатой'!U20='Методика оценки (Отч.)'!$J$10,'Методика оценки (Отч.)'!$E$10,IF('ИД Шатой'!U20='Методика оценки (Отч.)'!$J$11,'Методика оценки (Отч.)'!$E$11,IF('ИД Шатой'!U20='Методика оценки (Отч.)'!$J$12,'Методика оценки (Отч.)'!$E$12,IF('ИД Шатой'!U20='Методика оценки (Отч.)'!$J$13,'Методика оценки (Отч.)'!$E$13,"ошибка")))))*$C$27</f>
        <v>10</v>
      </c>
      <c r="V27" s="61">
        <f>IF('ИД Шатой'!V20='Методика оценки (Отч.)'!$J$9,'Методика оценки (Отч.)'!$E$9,IF('ИД Шатой'!V20='Методика оценки (Отч.)'!$J$10,'Методика оценки (Отч.)'!$E$10,IF('ИД Шатой'!V20='Методика оценки (Отч.)'!$J$11,'Методика оценки (Отч.)'!$E$11,IF('ИД Шатой'!V20='Методика оценки (Отч.)'!$J$12,'Методика оценки (Отч.)'!$E$12,IF('ИД Шатой'!V20='Методика оценки (Отч.)'!$J$13,'Методика оценки (Отч.)'!$E$13,"ошибка")))))*$C$27</f>
        <v>7.5</v>
      </c>
      <c r="W27" s="61">
        <f>IF('ИД Шатой'!W20='Методика оценки (Отч.)'!$J$9,'Методика оценки (Отч.)'!$E$9,IF('ИД Шатой'!W20='Методика оценки (Отч.)'!$J$10,'Методика оценки (Отч.)'!$E$10,IF('ИД Шатой'!W20='Методика оценки (Отч.)'!$J$11,'Методика оценки (Отч.)'!$E$11,IF('ИД Шатой'!W20='Методика оценки (Отч.)'!$J$12,'Методика оценки (Отч.)'!$E$12,IF('ИД Шатой'!W20='Методика оценки (Отч.)'!$J$13,'Методика оценки (Отч.)'!$E$13,"ошибка")))))*$C$27</f>
        <v>10</v>
      </c>
      <c r="X27" s="61">
        <f>IF('ИД Шатой'!X20='Методика оценки (Отч.)'!$J$9,'Методика оценки (Отч.)'!$E$9,IF('ИД Шатой'!X20='Методика оценки (Отч.)'!$J$10,'Методика оценки (Отч.)'!$E$10,IF('ИД Шатой'!X20='Методика оценки (Отч.)'!$J$11,'Методика оценки (Отч.)'!$E$11,IF('ИД Шатой'!X20='Методика оценки (Отч.)'!$J$12,'Методика оценки (Отч.)'!$E$12,IF('ИД Шатой'!X20='Методика оценки (Отч.)'!$J$13,'Методика оценки (Отч.)'!$E$13,"ошибка")))))*$C$27</f>
        <v>10</v>
      </c>
      <c r="Y27" s="61">
        <f>IF('ИД Шатой'!Y20='Методика оценки (Отч.)'!$J$9,'Методика оценки (Отч.)'!$E$9,IF('ИД Шатой'!Y20='Методика оценки (Отч.)'!$J$10,'Методика оценки (Отч.)'!$E$10,IF('ИД Шатой'!Y20='Методика оценки (Отч.)'!$J$11,'Методика оценки (Отч.)'!$E$11,IF('ИД Шатой'!Y20='Методика оценки (Отч.)'!$J$12,'Методика оценки (Отч.)'!$E$12,IF('ИД Шатой'!Y20='Методика оценки (Отч.)'!$J$13,'Методика оценки (Отч.)'!$E$13,"ошибка")))))*$C$27</f>
        <v>7.5</v>
      </c>
      <c r="Z27" s="61">
        <f>IF('ИД Шатой'!Z20='Методика оценки (Отч.)'!$J$9,'Методика оценки (Отч.)'!$E$9,IF('ИД Шатой'!Z20='Методика оценки (Отч.)'!$J$10,'Методика оценки (Отч.)'!$E$10,IF('ИД Шатой'!Z20='Методика оценки (Отч.)'!$J$11,'Методика оценки (Отч.)'!$E$11,IF('ИД Шатой'!Z20='Методика оценки (Отч.)'!$J$12,'Методика оценки (Отч.)'!$E$12,IF('ИД Шатой'!Z20='Методика оценки (Отч.)'!$J$13,'Методика оценки (Отч.)'!$E$13,"ошибка")))))*$C$27</f>
        <v>10</v>
      </c>
      <c r="AA27" s="61">
        <f>IF('ИД Шатой'!AA20='Методика оценки (Отч.)'!$J$9,'Методика оценки (Отч.)'!$E$9,IF('ИД Шатой'!AA20='Методика оценки (Отч.)'!$J$10,'Методика оценки (Отч.)'!$E$10,IF('ИД Шатой'!AA20='Методика оценки (Отч.)'!$J$11,'Методика оценки (Отч.)'!$E$11,IF('ИД Шатой'!AA20='Методика оценки (Отч.)'!$J$12,'Методика оценки (Отч.)'!$E$12,IF('ИД Шатой'!AA20='Методика оценки (Отч.)'!$J$13,'Методика оценки (Отч.)'!$E$13,"ошибка")))))*$C$27</f>
        <v>7.5</v>
      </c>
      <c r="AB27" s="61">
        <f>IF('ИД Шатой'!AB20='Методика оценки (Отч.)'!$J$9,'Методика оценки (Отч.)'!$E$9,IF('ИД Шатой'!AB20='Методика оценки (Отч.)'!$J$10,'Методика оценки (Отч.)'!$E$10,IF('ИД Шатой'!AB20='Методика оценки (Отч.)'!$J$11,'Методика оценки (Отч.)'!$E$11,IF('ИД Шатой'!AB20='Методика оценки (Отч.)'!$J$12,'Методика оценки (Отч.)'!$E$12,IF('ИД Шатой'!AB20='Методика оценки (Отч.)'!$J$13,'Методика оценки (Отч.)'!$E$13,"ошибка")))))*$C$27</f>
        <v>7.5</v>
      </c>
      <c r="AC27" s="61">
        <f>IF('ИД Шатой'!AC20='Методика оценки (Отч.)'!$J$9,'Методика оценки (Отч.)'!$E$9,IF('ИД Шатой'!AC20='Методика оценки (Отч.)'!$J$10,'Методика оценки (Отч.)'!$E$10,IF('ИД Шатой'!AC20='Методика оценки (Отч.)'!$J$11,'Методика оценки (Отч.)'!$E$11,IF('ИД Шатой'!AC20='Методика оценки (Отч.)'!$J$12,'Методика оценки (Отч.)'!$E$12,IF('ИД Шатой'!AC20='Методика оценки (Отч.)'!$J$13,'Методика оценки (Отч.)'!$E$13,"ошибка")))))*$C$27</f>
        <v>0</v>
      </c>
      <c r="AD27" s="61">
        <f>IF('ИД Шатой'!AD20='Методика оценки (Отч.)'!$J$9,'Методика оценки (Отч.)'!$E$9,IF('ИД Шатой'!AD20='Методика оценки (Отч.)'!$J$10,'Методика оценки (Отч.)'!$E$10,IF('ИД Шатой'!AD20='Методика оценки (Отч.)'!$J$11,'Методика оценки (Отч.)'!$E$11,IF('ИД Шатой'!AD20='Методика оценки (Отч.)'!$J$12,'Методика оценки (Отч.)'!$E$12,IF('ИД Шатой'!AD20='Методика оценки (Отч.)'!$J$13,'Методика оценки (Отч.)'!$E$13,"ошибка")))))*$C$27</f>
        <v>10</v>
      </c>
      <c r="AE27" s="61">
        <f>IF('ИД Шатой'!AE20='Методика оценки (Отч.)'!$J$9,'Методика оценки (Отч.)'!$E$9,IF('ИД Шатой'!AE20='Методика оценки (Отч.)'!$J$10,'Методика оценки (Отч.)'!$E$10,IF('ИД Шатой'!AE20='Методика оценки (Отч.)'!$J$11,'Методика оценки (Отч.)'!$E$11,IF('ИД Шатой'!AE20='Методика оценки (Отч.)'!$J$12,'Методика оценки (Отч.)'!$E$12,IF('ИД Шатой'!AE20='Методика оценки (Отч.)'!$J$13,'Методика оценки (Отч.)'!$E$13,"ошибка")))))*$C$27</f>
        <v>10</v>
      </c>
      <c r="AF27" s="61">
        <f>IF('ИД Шатой'!AF20='Методика оценки (Отч.)'!$J$9,'Методика оценки (Отч.)'!$E$9,IF('ИД Шатой'!AF20='Методика оценки (Отч.)'!$J$10,'Методика оценки (Отч.)'!$E$10,IF('ИД Шатой'!AF20='Методика оценки (Отч.)'!$J$11,'Методика оценки (Отч.)'!$E$11,IF('ИД Шатой'!AF20='Методика оценки (Отч.)'!$J$12,'Методика оценки (Отч.)'!$E$12,IF('ИД Шатой'!AF20='Методика оценки (Отч.)'!$J$13,'Методика оценки (Отч.)'!$E$13,"ошибка")))))*$C$27</f>
        <v>7.5</v>
      </c>
      <c r="AG27" s="61">
        <f>IF('ИД Шатой'!AG20='Методика оценки (Отч.)'!$J$9,'Методика оценки (Отч.)'!$E$9,IF('ИД Шатой'!AG20='Методика оценки (Отч.)'!$J$10,'Методика оценки (Отч.)'!$E$10,IF('ИД Шатой'!AG20='Методика оценки (Отч.)'!$J$11,'Методика оценки (Отч.)'!$E$11,IF('ИД Шатой'!AG20='Методика оценки (Отч.)'!$J$12,'Методика оценки (Отч.)'!$E$12,IF('ИД Шатой'!AG20='Методика оценки (Отч.)'!$J$13,'Методика оценки (Отч.)'!$E$13,"ошибка")))))*$C$27</f>
        <v>10</v>
      </c>
      <c r="AH27" s="61">
        <f>IF('ИД Шатой'!AH20='Методика оценки (Отч.)'!$J$9,'Методика оценки (Отч.)'!$E$9,IF('ИД Шатой'!AH20='Методика оценки (Отч.)'!$J$10,'Методика оценки (Отч.)'!$E$10,IF('ИД Шатой'!AH20='Методика оценки (Отч.)'!$J$11,'Методика оценки (Отч.)'!$E$11,IF('ИД Шатой'!AH20='Методика оценки (Отч.)'!$J$12,'Методика оценки (Отч.)'!$E$12,IF('ИД Шатой'!AH20='Методика оценки (Отч.)'!$J$13,'Методика оценки (Отч.)'!$E$13,"ошибка")))))*$C$27</f>
        <v>10</v>
      </c>
      <c r="AI27" s="61">
        <f>IF('ИД Шатой'!AI20='Методика оценки (Отч.)'!$J$9,'Методика оценки (Отч.)'!$E$9,IF('ИД Шатой'!AI20='Методика оценки (Отч.)'!$J$10,'Методика оценки (Отч.)'!$E$10,IF('ИД Шатой'!AI20='Методика оценки (Отч.)'!$J$11,'Методика оценки (Отч.)'!$E$11,IF('ИД Шатой'!AI20='Методика оценки (Отч.)'!$J$12,'Методика оценки (Отч.)'!$E$12,IF('ИД Шатой'!AI20='Методика оценки (Отч.)'!$J$13,'Методика оценки (Отч.)'!$E$13,"ошибка")))))*$C$27</f>
        <v>7.5</v>
      </c>
      <c r="AJ27" s="61">
        <f>IF('ИД Шатой'!AJ20='Методика оценки (Отч.)'!$J$9,'Методика оценки (Отч.)'!$E$9,IF('ИД Шатой'!AJ20='Методика оценки (Отч.)'!$J$10,'Методика оценки (Отч.)'!$E$10,IF('ИД Шатой'!AJ20='Методика оценки (Отч.)'!$J$11,'Методика оценки (Отч.)'!$E$11,IF('ИД Шатой'!AJ20='Методика оценки (Отч.)'!$J$12,'Методика оценки (Отч.)'!$E$12,IF('ИД Шатой'!AJ20='Методика оценки (Отч.)'!$J$13,'Методика оценки (Отч.)'!$E$13,"ошибка")))))*$C$27</f>
        <v>10</v>
      </c>
      <c r="AK27" s="61">
        <f>IF('ИД Шатой'!AK20='Методика оценки (Отч.)'!$J$9,'Методика оценки (Отч.)'!$E$9,IF('ИД Шатой'!AK20='Методика оценки (Отч.)'!$J$10,'Методика оценки (Отч.)'!$E$10,IF('ИД Шатой'!AK20='Методика оценки (Отч.)'!$J$11,'Методика оценки (Отч.)'!$E$11,IF('ИД Шатой'!AK20='Методика оценки (Отч.)'!$J$12,'Методика оценки (Отч.)'!$E$12,IF('ИД Шатой'!AK20='Методика оценки (Отч.)'!$J$13,'Методика оценки (Отч.)'!$E$13,"ошибка")))))*$C$27</f>
        <v>0</v>
      </c>
      <c r="AL27" s="61">
        <f>IF('ИД Шатой'!AL20='Методика оценки (Отч.)'!$J$9,'Методика оценки (Отч.)'!$E$9,IF('ИД Шатой'!AL20='Методика оценки (Отч.)'!$J$10,'Методика оценки (Отч.)'!$E$10,IF('ИД Шатой'!AL20='Методика оценки (Отч.)'!$J$11,'Методика оценки (Отч.)'!$E$11,IF('ИД Шатой'!AL20='Методика оценки (Отч.)'!$J$12,'Методика оценки (Отч.)'!$E$12,IF('ИД Шатой'!AL20='Методика оценки (Отч.)'!$J$13,'Методика оценки (Отч.)'!$E$13,"ошибка")))))*$C$27</f>
        <v>7.5</v>
      </c>
      <c r="AM27" s="61">
        <f>IF('ИД Шатой'!AM20='Методика оценки (Отч.)'!$J$9,'Методика оценки (Отч.)'!$E$9,IF('ИД Шатой'!AM20='Методика оценки (Отч.)'!$J$10,'Методика оценки (Отч.)'!$E$10,IF('ИД Шатой'!AM20='Методика оценки (Отч.)'!$J$11,'Методика оценки (Отч.)'!$E$11,IF('ИД Шатой'!AM20='Методика оценки (Отч.)'!$J$12,'Методика оценки (Отч.)'!$E$12,IF('ИД Шатой'!AM20='Методика оценки (Отч.)'!$J$13,'Методика оценки (Отч.)'!$E$13,"ошибка")))))*$C$27</f>
        <v>0</v>
      </c>
      <c r="AN27" s="61">
        <f>IF('ИД Шатой'!AN20='Методика оценки (Отч.)'!$J$9,'Методика оценки (Отч.)'!$E$9,IF('ИД Шатой'!AN20='Методика оценки (Отч.)'!$J$10,'Методика оценки (Отч.)'!$E$10,IF('ИД Шатой'!AN20='Методика оценки (Отч.)'!$J$11,'Методика оценки (Отч.)'!$E$11,IF('ИД Шатой'!AN20='Методика оценки (Отч.)'!$J$12,'Методика оценки (Отч.)'!$E$12,IF('ИД Шатой'!AN20='Методика оценки (Отч.)'!$J$13,'Методика оценки (Отч.)'!$E$13,"ошибка")))))*$C$27</f>
        <v>10</v>
      </c>
      <c r="AO27" s="61">
        <f>IF('ИД Шатой'!AO20='Методика оценки (Отч.)'!$J$9,'Методика оценки (Отч.)'!$E$9,IF('ИД Шатой'!AO20='Методика оценки (Отч.)'!$J$10,'Методика оценки (Отч.)'!$E$10,IF('ИД Шатой'!AO20='Методика оценки (Отч.)'!$J$11,'Методика оценки (Отч.)'!$E$11,IF('ИД Шатой'!AO20='Методика оценки (Отч.)'!$J$12,'Методика оценки (Отч.)'!$E$12,IF('ИД Шатой'!AO20='Методика оценки (Отч.)'!$J$13,'Методика оценки (Отч.)'!$E$13,"ошибка")))))*$C$27</f>
        <v>10</v>
      </c>
      <c r="AP27" s="61">
        <f>IF('ИД Шатой'!AP20='Методика оценки (Отч.)'!$J$9,'Методика оценки (Отч.)'!$E$9,IF('ИД Шатой'!AP20='Методика оценки (Отч.)'!$J$10,'Методика оценки (Отч.)'!$E$10,IF('ИД Шатой'!AP20='Методика оценки (Отч.)'!$J$11,'Методика оценки (Отч.)'!$E$11,IF('ИД Шатой'!AP20='Методика оценки (Отч.)'!$J$12,'Методика оценки (Отч.)'!$E$12,IF('ИД Шатой'!AP20='Методика оценки (Отч.)'!$J$13,'Методика оценки (Отч.)'!$E$13,"ошибка")))))*$C$27</f>
        <v>7.5</v>
      </c>
      <c r="AQ27" s="61">
        <f>IF('ИД Шатой'!AQ20='Методика оценки (Отч.)'!$J$9,'Методика оценки (Отч.)'!$E$9,IF('ИД Шатой'!AQ20='Методика оценки (Отч.)'!$J$10,'Методика оценки (Отч.)'!$E$10,IF('ИД Шатой'!AQ20='Методика оценки (Отч.)'!$J$11,'Методика оценки (Отч.)'!$E$11,IF('ИД Шатой'!AQ20='Методика оценки (Отч.)'!$J$12,'Методика оценки (Отч.)'!$E$12,IF('ИД Шатой'!AQ20='Методика оценки (Отч.)'!$J$13,'Методика оценки (Отч.)'!$E$13,"ошибка")))))*$C$27</f>
        <v>10</v>
      </c>
      <c r="AR27" s="61">
        <f>IF('ИД Шатой'!AR20='Методика оценки (Отч.)'!$J$9,'Методика оценки (Отч.)'!$E$9,IF('ИД Шатой'!AR20='Методика оценки (Отч.)'!$J$10,'Методика оценки (Отч.)'!$E$10,IF('ИД Шатой'!AR20='Методика оценки (Отч.)'!$J$11,'Методика оценки (Отч.)'!$E$11,IF('ИД Шатой'!AR20='Методика оценки (Отч.)'!$J$12,'Методика оценки (Отч.)'!$E$12,IF('ИД Шатой'!AR20='Методика оценки (Отч.)'!$J$13,'Методика оценки (Отч.)'!$E$13,"ошибка")))))*$C$27</f>
        <v>7.5</v>
      </c>
      <c r="AS27" s="61">
        <f>IF('ИД Шатой'!AS20='Методика оценки (Отч.)'!$J$9,'Методика оценки (Отч.)'!$E$9,IF('ИД Шатой'!AS20='Методика оценки (Отч.)'!$J$10,'Методика оценки (Отч.)'!$E$10,IF('ИД Шатой'!AS20='Методика оценки (Отч.)'!$J$11,'Методика оценки (Отч.)'!$E$11,IF('ИД Шатой'!AS20='Методика оценки (Отч.)'!$J$12,'Методика оценки (Отч.)'!$E$12,IF('ИД Шатой'!AS20='Методика оценки (Отч.)'!$J$13,'Методика оценки (Отч.)'!$E$13,"ошибка")))))*$C$27</f>
        <v>10</v>
      </c>
      <c r="AT27" s="61">
        <f>IF('ИД Шатой'!AT20='Методика оценки (Отч.)'!$J$9,'Методика оценки (Отч.)'!$E$9,IF('ИД Шатой'!AT20='Методика оценки (Отч.)'!$J$10,'Методика оценки (Отч.)'!$E$10,IF('ИД Шатой'!AT20='Методика оценки (Отч.)'!$J$11,'Методика оценки (Отч.)'!$E$11,IF('ИД Шатой'!AT20='Методика оценки (Отч.)'!$J$12,'Методика оценки (Отч.)'!$E$12,IF('ИД Шатой'!AT20='Методика оценки (Отч.)'!$J$13,'Методика оценки (Отч.)'!$E$13,"ошибка")))))*$C$27</f>
        <v>0</v>
      </c>
      <c r="AU27" s="61">
        <f>IF('ИД Шатой'!AU20='Методика оценки (Отч.)'!$J$9,'Методика оценки (Отч.)'!$E$9,IF('ИД Шатой'!AU20='Методика оценки (Отч.)'!$J$10,'Методика оценки (Отч.)'!$E$10,IF('ИД Шатой'!AU20='Методика оценки (Отч.)'!$J$11,'Методика оценки (Отч.)'!$E$11,IF('ИД Шатой'!AU20='Методика оценки (Отч.)'!$J$12,'Методика оценки (Отч.)'!$E$12,IF('ИД Шатой'!AU20='Методика оценки (Отч.)'!$J$13,'Методика оценки (Отч.)'!$E$13,"ошибка")))))*$C$27</f>
        <v>10</v>
      </c>
      <c r="AV27" s="61">
        <f>IF('ИД Шатой'!AV20='Методика оценки (Отч.)'!$J$9,'Методика оценки (Отч.)'!$E$9,IF('ИД Шатой'!AV20='Методика оценки (Отч.)'!$J$10,'Методика оценки (Отч.)'!$E$10,IF('ИД Шатой'!AV20='Методика оценки (Отч.)'!$J$11,'Методика оценки (Отч.)'!$E$11,IF('ИД Шатой'!AV20='Методика оценки (Отч.)'!$J$12,'Методика оценки (Отч.)'!$E$12,IF('ИД Шатой'!AV20='Методика оценки (Отч.)'!$J$13,'Методика оценки (Отч.)'!$E$13,"ошибка")))))*$C$27</f>
        <v>0</v>
      </c>
      <c r="AW27" s="61">
        <f>IF('ИД Шатой'!AW20='Методика оценки (Отч.)'!$J$9,'Методика оценки (Отч.)'!$E$9,IF('ИД Шатой'!AW20='Методика оценки (Отч.)'!$J$10,'Методика оценки (Отч.)'!$E$10,IF('ИД Шатой'!AW20='Методика оценки (Отч.)'!$J$11,'Методика оценки (Отч.)'!$E$11,IF('ИД Шатой'!AW20='Методика оценки (Отч.)'!$J$12,'Методика оценки (Отч.)'!$E$12,IF('ИД Шатой'!AW20='Методика оценки (Отч.)'!$J$13,'Методика оценки (Отч.)'!$E$13,"ошибка")))))*$C$27</f>
        <v>10</v>
      </c>
      <c r="AX27" s="61">
        <f>IF('ИД Шатой'!AX20='Методика оценки (Отч.)'!$J$9,'Методика оценки (Отч.)'!$E$9,IF('ИД Шатой'!AX20='Методика оценки (Отч.)'!$J$10,'Методика оценки (Отч.)'!$E$10,IF('ИД Шатой'!AX20='Методика оценки (Отч.)'!$J$11,'Методика оценки (Отч.)'!$E$11,IF('ИД Шатой'!AX20='Методика оценки (Отч.)'!$J$12,'Методика оценки (Отч.)'!$E$12,IF('ИД Шатой'!AX20='Методика оценки (Отч.)'!$J$13,'Методика оценки (Отч.)'!$E$13,"ошибка")))))*$C$27</f>
        <v>0</v>
      </c>
      <c r="AY27" s="61">
        <f>IF('ИД Шатой'!AY20='Методика оценки (Отч.)'!$J$9,'Методика оценки (Отч.)'!$E$9,IF('ИД Шатой'!AY20='Методика оценки (Отч.)'!$J$10,'Методика оценки (Отч.)'!$E$10,IF('ИД Шатой'!AY20='Методика оценки (Отч.)'!$J$11,'Методика оценки (Отч.)'!$E$11,IF('ИД Шатой'!AY20='Методика оценки (Отч.)'!$J$12,'Методика оценки (Отч.)'!$E$12,IF('ИД Шатой'!AY20='Методика оценки (Отч.)'!$J$13,'Методика оценки (Отч.)'!$E$13,"ошибка")))))*$C$27</f>
        <v>0</v>
      </c>
      <c r="AZ27" s="61">
        <f>IF('ИД Шатой'!AZ20='Методика оценки (Отч.)'!$J$9,'Методика оценки (Отч.)'!$E$9,IF('ИД Шатой'!AZ20='Методика оценки (Отч.)'!$J$10,'Методика оценки (Отч.)'!$E$10,IF('ИД Шатой'!AZ20='Методика оценки (Отч.)'!$J$11,'Методика оценки (Отч.)'!$E$11,IF('ИД Шатой'!AZ20='Методика оценки (Отч.)'!$J$12,'Методика оценки (Отч.)'!$E$12,IF('ИД Шатой'!AZ20='Методика оценки (Отч.)'!$J$13,'Методика оценки (Отч.)'!$E$13,"ошибка")))))*$C$27</f>
        <v>7.5</v>
      </c>
      <c r="BA27" s="61">
        <f>IF('ИД Шатой'!BA20='Методика оценки (Отч.)'!$J$9,'Методика оценки (Отч.)'!$E$9,IF('ИД Шатой'!BA20='Методика оценки (Отч.)'!$J$10,'Методика оценки (Отч.)'!$E$10,IF('ИД Шатой'!BA20='Методика оценки (Отч.)'!$J$11,'Методика оценки (Отч.)'!$E$11,IF('ИД Шатой'!BA20='Методика оценки (Отч.)'!$J$12,'Методика оценки (Отч.)'!$E$12,IF('ИД Шатой'!BA20='Методика оценки (Отч.)'!$J$13,'Методика оценки (Отч.)'!$E$13,"ошибка")))))*$C$27</f>
        <v>10</v>
      </c>
      <c r="BB27" s="61">
        <f>IF('ИД Шатой'!BB20='Методика оценки (Отч.)'!$J$9,'Методика оценки (Отч.)'!$E$9,IF('ИД Шатой'!BB20='Методика оценки (Отч.)'!$J$10,'Методика оценки (Отч.)'!$E$10,IF('ИД Шатой'!BB20='Методика оценки (Отч.)'!$J$11,'Методика оценки (Отч.)'!$E$11,IF('ИД Шатой'!BB20='Методика оценки (Отч.)'!$J$12,'Методика оценки (Отч.)'!$E$12,IF('ИД Шатой'!BB20='Методика оценки (Отч.)'!$J$13,'Методика оценки (Отч.)'!$E$13,"ошибка")))))*$C$27</f>
        <v>5</v>
      </c>
      <c r="BC27" s="61">
        <f>IF('ИД Шатой'!BC20='Методика оценки (Отч.)'!$J$9,'Методика оценки (Отч.)'!$E$9,IF('ИД Шатой'!BC20='Методика оценки (Отч.)'!$J$10,'Методика оценки (Отч.)'!$E$10,IF('ИД Шатой'!BC20='Методика оценки (Отч.)'!$J$11,'Методика оценки (Отч.)'!$E$11,IF('ИД Шатой'!BC20='Методика оценки (Отч.)'!$J$12,'Методика оценки (Отч.)'!$E$12,IF('ИД Шатой'!BC20='Методика оценки (Отч.)'!$J$13,'Методика оценки (Отч.)'!$E$13,"ошибка")))))*$C$27</f>
        <v>10</v>
      </c>
      <c r="BD27" s="61">
        <f>IF('ИД Шатой'!BD20='Методика оценки (Отч.)'!$J$9,'Методика оценки (Отч.)'!$E$9,IF('ИД Шатой'!BD20='Методика оценки (Отч.)'!$J$10,'Методика оценки (Отч.)'!$E$10,IF('ИД Шатой'!BD20='Методика оценки (Отч.)'!$J$11,'Методика оценки (Отч.)'!$E$11,IF('ИД Шатой'!BD20='Методика оценки (Отч.)'!$J$12,'Методика оценки (Отч.)'!$E$12,IF('ИД Шатой'!BD20='Методика оценки (Отч.)'!$J$13,'Методика оценки (Отч.)'!$E$13,"ошибка")))))*$C$27</f>
        <v>10</v>
      </c>
      <c r="BE27" s="61">
        <f>IF('ИД Шатой'!BE20='Методика оценки (Отч.)'!$J$9,'Методика оценки (Отч.)'!$E$9,IF('ИД Шатой'!BE20='Методика оценки (Отч.)'!$J$10,'Методика оценки (Отч.)'!$E$10,IF('ИД Шатой'!BE20='Методика оценки (Отч.)'!$J$11,'Методика оценки (Отч.)'!$E$11,IF('ИД Шатой'!BE20='Методика оценки (Отч.)'!$J$12,'Методика оценки (Отч.)'!$E$12,IF('ИД Шатой'!BE20='Методика оценки (Отч.)'!$J$13,'Методика оценки (Отч.)'!$E$13,"ошибка")))))*$C$27</f>
        <v>7.5</v>
      </c>
      <c r="BF27" s="61">
        <f>IF('ИД Шатой'!BF20='Методика оценки (Отч.)'!$J$9,'Методика оценки (Отч.)'!$E$9,IF('ИД Шатой'!BF20='Методика оценки (Отч.)'!$J$10,'Методика оценки (Отч.)'!$E$10,IF('ИД Шатой'!BF20='Методика оценки (Отч.)'!$J$11,'Методика оценки (Отч.)'!$E$11,IF('ИД Шатой'!BF20='Методика оценки (Отч.)'!$J$12,'Методика оценки (Отч.)'!$E$12,IF('ИД Шатой'!BF20='Методика оценки (Отч.)'!$J$13,'Методика оценки (Отч.)'!$E$13,"ошибка")))))*$C$27</f>
        <v>0</v>
      </c>
      <c r="BG27" s="61">
        <f>IF('ИД Шатой'!BG20='Методика оценки (Отч.)'!$J$9,'Методика оценки (Отч.)'!$E$9,IF('ИД Шатой'!BG20='Методика оценки (Отч.)'!$J$10,'Методика оценки (Отч.)'!$E$10,IF('ИД Шатой'!BG20='Методика оценки (Отч.)'!$J$11,'Методика оценки (Отч.)'!$E$11,IF('ИД Шатой'!BG20='Методика оценки (Отч.)'!$J$12,'Методика оценки (Отч.)'!$E$12,IF('ИД Шатой'!BG20='Методика оценки (Отч.)'!$J$13,'Методика оценки (Отч.)'!$E$13,"ошибка")))))*$C$27</f>
        <v>7.5</v>
      </c>
      <c r="BH27" s="61">
        <f>IF('ИД Шатой'!BH20='Методика оценки (Отч.)'!$J$9,'Методика оценки (Отч.)'!$E$9,IF('ИД Шатой'!BH20='Методика оценки (Отч.)'!$J$10,'Методика оценки (Отч.)'!$E$10,IF('ИД Шатой'!BH20='Методика оценки (Отч.)'!$J$11,'Методика оценки (Отч.)'!$E$11,IF('ИД Шатой'!BH20='Методика оценки (Отч.)'!$J$12,'Методика оценки (Отч.)'!$E$12,IF('ИД Шатой'!BH20='Методика оценки (Отч.)'!$J$13,'Методика оценки (Отч.)'!$E$13,"ошибка")))))*$C$27</f>
        <v>0</v>
      </c>
      <c r="BI27" s="61">
        <f>IF('ИД Шатой'!BI20='Методика оценки (Отч.)'!$J$9,'Методика оценки (Отч.)'!$E$9,IF('ИД Шатой'!BI20='Методика оценки (Отч.)'!$J$10,'Методика оценки (Отч.)'!$E$10,IF('ИД Шатой'!BI20='Методика оценки (Отч.)'!$J$11,'Методика оценки (Отч.)'!$E$11,IF('ИД Шатой'!BI20='Методика оценки (Отч.)'!$J$12,'Методика оценки (Отч.)'!$E$12,IF('ИД Шатой'!BI20='Методика оценки (Отч.)'!$J$13,'Методика оценки (Отч.)'!$E$13,"ошибка")))))*$C$27</f>
        <v>7.5</v>
      </c>
      <c r="BJ27" s="61">
        <f>IF('ИД Шатой'!BJ20='Методика оценки (Отч.)'!$J$9,'Методика оценки (Отч.)'!$E$9,IF('ИД Шатой'!BJ20='Методика оценки (Отч.)'!$J$10,'Методика оценки (Отч.)'!$E$10,IF('ИД Шатой'!BJ20='Методика оценки (Отч.)'!$J$11,'Методика оценки (Отч.)'!$E$11,IF('ИД Шатой'!BJ20='Методика оценки (Отч.)'!$J$12,'Методика оценки (Отч.)'!$E$12,IF('ИД Шатой'!BJ20='Методика оценки (Отч.)'!$J$13,'Методика оценки (Отч.)'!$E$13,"ошибка")))))*$C$27</f>
        <v>7.5</v>
      </c>
      <c r="BK27" s="61">
        <f>IF('ИД Шатой'!BK20='Методика оценки (Отч.)'!$J$9,'Методика оценки (Отч.)'!$E$9,IF('ИД Шатой'!BK20='Методика оценки (Отч.)'!$J$10,'Методика оценки (Отч.)'!$E$10,IF('ИД Шатой'!BK20='Методика оценки (Отч.)'!$J$11,'Методика оценки (Отч.)'!$E$11,IF('ИД Шатой'!BK20='Методика оценки (Отч.)'!$J$12,'Методика оценки (Отч.)'!$E$12,IF('ИД Шатой'!BK20='Методика оценки (Отч.)'!$J$13,'Методика оценки (Отч.)'!$E$13,"ошибка")))))*$C$27</f>
        <v>5</v>
      </c>
      <c r="BL27" s="61">
        <f>IF('ИД Шатой'!BL20='Методика оценки (Отч.)'!$J$9,'Методика оценки (Отч.)'!$E$9,IF('ИД Шатой'!BL20='Методика оценки (Отч.)'!$J$10,'Методика оценки (Отч.)'!$E$10,IF('ИД Шатой'!BL20='Методика оценки (Отч.)'!$J$11,'Методика оценки (Отч.)'!$E$11,IF('ИД Шатой'!BL20='Методика оценки (Отч.)'!$J$12,'Методика оценки (Отч.)'!$E$12,IF('ИД Шатой'!BL20='Методика оценки (Отч.)'!$J$13,'Методика оценки (Отч.)'!$E$13,"ошибка")))))*$C$27</f>
        <v>5</v>
      </c>
      <c r="BM27" s="61">
        <f>IF('ИД Шатой'!BM20='Методика оценки (Отч.)'!$J$9,'Методика оценки (Отч.)'!$E$9,IF('ИД Шатой'!BM20='Методика оценки (Отч.)'!$J$10,'Методика оценки (Отч.)'!$E$10,IF('ИД Шатой'!BM20='Методика оценки (Отч.)'!$J$11,'Методика оценки (Отч.)'!$E$11,IF('ИД Шатой'!BM20='Методика оценки (Отч.)'!$J$12,'Методика оценки (Отч.)'!$E$12,IF('ИД Шатой'!BM20='Методика оценки (Отч.)'!$J$13,'Методика оценки (Отч.)'!$E$13,"ошибка")))))*$C$27</f>
        <v>0</v>
      </c>
      <c r="BN27" s="61">
        <f>IF('ИД Шатой'!BN20='Методика оценки (Отч.)'!$J$9,'Методика оценки (Отч.)'!$E$9,IF('ИД Шатой'!BN20='Методика оценки (Отч.)'!$J$10,'Методика оценки (Отч.)'!$E$10,IF('ИД Шатой'!BN20='Методика оценки (Отч.)'!$J$11,'Методика оценки (Отч.)'!$E$11,IF('ИД Шатой'!BN20='Методика оценки (Отч.)'!$J$12,'Методика оценки (Отч.)'!$E$12,IF('ИД Шатой'!BN20='Методика оценки (Отч.)'!$J$13,'Методика оценки (Отч.)'!$E$13,"ошибка")))))*$C$27</f>
        <v>7.5</v>
      </c>
      <c r="BO27" s="61">
        <f>IF('ИД Шатой'!BO20='Методика оценки (Отч.)'!$J$9,'Методика оценки (Отч.)'!$E$9,IF('ИД Шатой'!BO20='Методика оценки (Отч.)'!$J$10,'Методика оценки (Отч.)'!$E$10,IF('ИД Шатой'!BO20='Методика оценки (Отч.)'!$J$11,'Методика оценки (Отч.)'!$E$11,IF('ИД Шатой'!BO20='Методика оценки (Отч.)'!$J$12,'Методика оценки (Отч.)'!$E$12,IF('ИД Шатой'!BO20='Методика оценки (Отч.)'!$J$13,'Методика оценки (Отч.)'!$E$13,"ошибка")))))*$C$27</f>
        <v>10</v>
      </c>
      <c r="BP27" s="61">
        <f>IF('ИД Шатой'!BP20='Методика оценки (Отч.)'!$J$9,'Методика оценки (Отч.)'!$E$9,IF('ИД Шатой'!BP20='Методика оценки (Отч.)'!$J$10,'Методика оценки (Отч.)'!$E$10,IF('ИД Шатой'!BP20='Методика оценки (Отч.)'!$J$11,'Методика оценки (Отч.)'!$E$11,IF('ИД Шатой'!BP20='Методика оценки (Отч.)'!$J$12,'Методика оценки (Отч.)'!$E$12,IF('ИД Шатой'!BP20='Методика оценки (Отч.)'!$J$13,'Методика оценки (Отч.)'!$E$13,"ошибка")))))*$C$27</f>
        <v>0</v>
      </c>
    </row>
    <row r="28" spans="1:68" x14ac:dyDescent="0.25">
      <c r="A28" s="77" t="str">
        <f>'Методика оценки (Отч.)'!A104</f>
        <v>N3.1.4</v>
      </c>
      <c r="B28" s="77" t="str">
        <f>'Методика оценки (Отч.)'!C104</f>
        <v>Качество работы учителей по физкультуре</v>
      </c>
      <c r="C28" s="122">
        <f>'Методика оценки (Отч.)'!D104</f>
        <v>0.1</v>
      </c>
      <c r="D28" s="61">
        <f>IF('ИД Шатой'!D21='Методика оценки (Отч.)'!$J$9,'Методика оценки (Отч.)'!$E$9,IF('ИД Шатой'!D21='Методика оценки (Отч.)'!$J$10,'Методика оценки (Отч.)'!$E$10,IF('ИД Шатой'!D21='Методика оценки (Отч.)'!$J$11,'Методика оценки (Отч.)'!$E$11,IF('ИД Шатой'!D21='Методика оценки (Отч.)'!$J$12,'Методика оценки (Отч.)'!$E$12,IF('ИД Шатой'!D21='Методика оценки (Отч.)'!$J$13,'Методика оценки (Отч.)'!$E$13,"ошибка")))))*$C$28</f>
        <v>7.5</v>
      </c>
      <c r="E28" s="61">
        <f>IF('ИД Шатой'!E21='Методика оценки (Отч.)'!$J$9,'Методика оценки (Отч.)'!$E$9,IF('ИД Шатой'!E21='Методика оценки (Отч.)'!$J$10,'Методика оценки (Отч.)'!$E$10,IF('ИД Шатой'!E21='Методика оценки (Отч.)'!$J$11,'Методика оценки (Отч.)'!$E$11,IF('ИД Шатой'!E21='Методика оценки (Отч.)'!$J$12,'Методика оценки (Отч.)'!$E$12,IF('ИД Шатой'!E21='Методика оценки (Отч.)'!$J$13,'Методика оценки (Отч.)'!$E$13,"ошибка")))))*$C$28</f>
        <v>7.5</v>
      </c>
      <c r="F28" s="61">
        <f>IF('ИД Шатой'!F21='Методика оценки (Отч.)'!$J$9,'Методика оценки (Отч.)'!$E$9,IF('ИД Шатой'!F21='Методика оценки (Отч.)'!$J$10,'Методика оценки (Отч.)'!$E$10,IF('ИД Шатой'!F21='Методика оценки (Отч.)'!$J$11,'Методика оценки (Отч.)'!$E$11,IF('ИД Шатой'!F21='Методика оценки (Отч.)'!$J$12,'Методика оценки (Отч.)'!$E$12,IF('ИД Шатой'!F21='Методика оценки (Отч.)'!$J$13,'Методика оценки (Отч.)'!$E$13,"ошибка")))))*$C$28</f>
        <v>0</v>
      </c>
      <c r="G28" s="61">
        <f>IF('ИД Шатой'!G21='Методика оценки (Отч.)'!$J$9,'Методика оценки (Отч.)'!$E$9,IF('ИД Шатой'!G21='Методика оценки (Отч.)'!$J$10,'Методика оценки (Отч.)'!$E$10,IF('ИД Шатой'!G21='Методика оценки (Отч.)'!$J$11,'Методика оценки (Отч.)'!$E$11,IF('ИД Шатой'!G21='Методика оценки (Отч.)'!$J$12,'Методика оценки (Отч.)'!$E$12,IF('ИД Шатой'!G21='Методика оценки (Отч.)'!$J$13,'Методика оценки (Отч.)'!$E$13,"ошибка")))))*$C$28</f>
        <v>7.5</v>
      </c>
      <c r="H28" s="61">
        <f>IF('ИД Шатой'!H21='Методика оценки (Отч.)'!$J$9,'Методика оценки (Отч.)'!$E$9,IF('ИД Шатой'!H21='Методика оценки (Отч.)'!$J$10,'Методика оценки (Отч.)'!$E$10,IF('ИД Шатой'!H21='Методика оценки (Отч.)'!$J$11,'Методика оценки (Отч.)'!$E$11,IF('ИД Шатой'!H21='Методика оценки (Отч.)'!$J$12,'Методика оценки (Отч.)'!$E$12,IF('ИД Шатой'!H21='Методика оценки (Отч.)'!$J$13,'Методика оценки (Отч.)'!$E$13,"ошибка")))))*$C$28</f>
        <v>10</v>
      </c>
      <c r="I28" s="61">
        <f>IF('ИД Шатой'!I21='Методика оценки (Отч.)'!$J$9,'Методика оценки (Отч.)'!$E$9,IF('ИД Шатой'!I21='Методика оценки (Отч.)'!$J$10,'Методика оценки (Отч.)'!$E$10,IF('ИД Шатой'!I21='Методика оценки (Отч.)'!$J$11,'Методика оценки (Отч.)'!$E$11,IF('ИД Шатой'!I21='Методика оценки (Отч.)'!$J$12,'Методика оценки (Отч.)'!$E$12,IF('ИД Шатой'!I21='Методика оценки (Отч.)'!$J$13,'Методика оценки (Отч.)'!$E$13,"ошибка")))))*$C$28</f>
        <v>5</v>
      </c>
      <c r="J28" s="61">
        <f>IF('ИД Шатой'!J21='Методика оценки (Отч.)'!$J$9,'Методика оценки (Отч.)'!$E$9,IF('ИД Шатой'!J21='Методика оценки (Отч.)'!$J$10,'Методика оценки (Отч.)'!$E$10,IF('ИД Шатой'!J21='Методика оценки (Отч.)'!$J$11,'Методика оценки (Отч.)'!$E$11,IF('ИД Шатой'!J21='Методика оценки (Отч.)'!$J$12,'Методика оценки (Отч.)'!$E$12,IF('ИД Шатой'!J21='Методика оценки (Отч.)'!$J$13,'Методика оценки (Отч.)'!$E$13,"ошибка")))))*$C$28</f>
        <v>7.5</v>
      </c>
      <c r="K28" s="61">
        <f>IF('ИД Шатой'!K21='Методика оценки (Отч.)'!$J$9,'Методика оценки (Отч.)'!$E$9,IF('ИД Шатой'!K21='Методика оценки (Отч.)'!$J$10,'Методика оценки (Отч.)'!$E$10,IF('ИД Шатой'!K21='Методика оценки (Отч.)'!$J$11,'Методика оценки (Отч.)'!$E$11,IF('ИД Шатой'!K21='Методика оценки (Отч.)'!$J$12,'Методика оценки (Отч.)'!$E$12,IF('ИД Шатой'!K21='Методика оценки (Отч.)'!$J$13,'Методика оценки (Отч.)'!$E$13,"ошибка")))))*$C$28</f>
        <v>10</v>
      </c>
      <c r="L28" s="61">
        <f>IF('ИД Шатой'!L21='Методика оценки (Отч.)'!$J$9,'Методика оценки (Отч.)'!$E$9,IF('ИД Шатой'!L21='Методика оценки (Отч.)'!$J$10,'Методика оценки (Отч.)'!$E$10,IF('ИД Шатой'!L21='Методика оценки (Отч.)'!$J$11,'Методика оценки (Отч.)'!$E$11,IF('ИД Шатой'!L21='Методика оценки (Отч.)'!$J$12,'Методика оценки (Отч.)'!$E$12,IF('ИД Шатой'!L21='Методика оценки (Отч.)'!$J$13,'Методика оценки (Отч.)'!$E$13,"ошибка")))))*$C$28</f>
        <v>0</v>
      </c>
      <c r="M28" s="61">
        <f>IF('ИД Шатой'!M21='Методика оценки (Отч.)'!$J$9,'Методика оценки (Отч.)'!$E$9,IF('ИД Шатой'!M21='Методика оценки (Отч.)'!$J$10,'Методика оценки (Отч.)'!$E$10,IF('ИД Шатой'!M21='Методика оценки (Отч.)'!$J$11,'Методика оценки (Отч.)'!$E$11,IF('ИД Шатой'!M21='Методика оценки (Отч.)'!$J$12,'Методика оценки (Отч.)'!$E$12,IF('ИД Шатой'!M21='Методика оценки (Отч.)'!$J$13,'Методика оценки (Отч.)'!$E$13,"ошибка")))))*$C$28</f>
        <v>7.5</v>
      </c>
      <c r="N28" s="61">
        <f>IF('ИД Шатой'!N21='Методика оценки (Отч.)'!$J$9,'Методика оценки (Отч.)'!$E$9,IF('ИД Шатой'!N21='Методика оценки (Отч.)'!$J$10,'Методика оценки (Отч.)'!$E$10,IF('ИД Шатой'!N21='Методика оценки (Отч.)'!$J$11,'Методика оценки (Отч.)'!$E$11,IF('ИД Шатой'!N21='Методика оценки (Отч.)'!$J$12,'Методика оценки (Отч.)'!$E$12,IF('ИД Шатой'!N21='Методика оценки (Отч.)'!$J$13,'Методика оценки (Отч.)'!$E$13,"ошибка")))))*$C$28</f>
        <v>0</v>
      </c>
      <c r="O28" s="61">
        <f>IF('ИД Шатой'!O21='Методика оценки (Отч.)'!$J$9,'Методика оценки (Отч.)'!$E$9,IF('ИД Шатой'!O21='Методика оценки (Отч.)'!$J$10,'Методика оценки (Отч.)'!$E$10,IF('ИД Шатой'!O21='Методика оценки (Отч.)'!$J$11,'Методика оценки (Отч.)'!$E$11,IF('ИД Шатой'!O21='Методика оценки (Отч.)'!$J$12,'Методика оценки (Отч.)'!$E$12,IF('ИД Шатой'!O21='Методика оценки (Отч.)'!$J$13,'Методика оценки (Отч.)'!$E$13,"ошибка")))))*$C$28</f>
        <v>5</v>
      </c>
      <c r="P28" s="61">
        <f>IF('ИД Шатой'!P21='Методика оценки (Отч.)'!$J$9,'Методика оценки (Отч.)'!$E$9,IF('ИД Шатой'!P21='Методика оценки (Отч.)'!$J$10,'Методика оценки (Отч.)'!$E$10,IF('ИД Шатой'!P21='Методика оценки (Отч.)'!$J$11,'Методика оценки (Отч.)'!$E$11,IF('ИД Шатой'!P21='Методика оценки (Отч.)'!$J$12,'Методика оценки (Отч.)'!$E$12,IF('ИД Шатой'!P21='Методика оценки (Отч.)'!$J$13,'Методика оценки (Отч.)'!$E$13,"ошибка")))))*$C$28</f>
        <v>10</v>
      </c>
      <c r="Q28" s="61">
        <f>IF('ИД Шатой'!Q21='Методика оценки (Отч.)'!$J$9,'Методика оценки (Отч.)'!$E$9,IF('ИД Шатой'!Q21='Методика оценки (Отч.)'!$J$10,'Методика оценки (Отч.)'!$E$10,IF('ИД Шатой'!Q21='Методика оценки (Отч.)'!$J$11,'Методика оценки (Отч.)'!$E$11,IF('ИД Шатой'!Q21='Методика оценки (Отч.)'!$J$12,'Методика оценки (Отч.)'!$E$12,IF('ИД Шатой'!Q21='Методика оценки (Отч.)'!$J$13,'Методика оценки (Отч.)'!$E$13,"ошибка")))))*$C$28</f>
        <v>10</v>
      </c>
      <c r="R28" s="61">
        <f>IF('ИД Шатой'!R21='Методика оценки (Отч.)'!$J$9,'Методика оценки (Отч.)'!$E$9,IF('ИД Шатой'!R21='Методика оценки (Отч.)'!$J$10,'Методика оценки (Отч.)'!$E$10,IF('ИД Шатой'!R21='Методика оценки (Отч.)'!$J$11,'Методика оценки (Отч.)'!$E$11,IF('ИД Шатой'!R21='Методика оценки (Отч.)'!$J$12,'Методика оценки (Отч.)'!$E$12,IF('ИД Шатой'!R21='Методика оценки (Отч.)'!$J$13,'Методика оценки (Отч.)'!$E$13,"ошибка")))))*$C$28</f>
        <v>0</v>
      </c>
      <c r="S28" s="61">
        <f>IF('ИД Шатой'!S21='Методика оценки (Отч.)'!$J$9,'Методика оценки (Отч.)'!$E$9,IF('ИД Шатой'!S21='Методика оценки (Отч.)'!$J$10,'Методика оценки (Отч.)'!$E$10,IF('ИД Шатой'!S21='Методика оценки (Отч.)'!$J$11,'Методика оценки (Отч.)'!$E$11,IF('ИД Шатой'!S21='Методика оценки (Отч.)'!$J$12,'Методика оценки (Отч.)'!$E$12,IF('ИД Шатой'!S21='Методика оценки (Отч.)'!$J$13,'Методика оценки (Отч.)'!$E$13,"ошибка")))))*$C$28</f>
        <v>7.5</v>
      </c>
      <c r="T28" s="61">
        <f>IF('ИД Шатой'!T21='Методика оценки (Отч.)'!$J$9,'Методика оценки (Отч.)'!$E$9,IF('ИД Шатой'!T21='Методика оценки (Отч.)'!$J$10,'Методика оценки (Отч.)'!$E$10,IF('ИД Шатой'!T21='Методика оценки (Отч.)'!$J$11,'Методика оценки (Отч.)'!$E$11,IF('ИД Шатой'!T21='Методика оценки (Отч.)'!$J$12,'Методика оценки (Отч.)'!$E$12,IF('ИД Шатой'!T21='Методика оценки (Отч.)'!$J$13,'Методика оценки (Отч.)'!$E$13,"ошибка")))))*$C$28</f>
        <v>0</v>
      </c>
      <c r="U28" s="61">
        <f>IF('ИД Шатой'!U21='Методика оценки (Отч.)'!$J$9,'Методика оценки (Отч.)'!$E$9,IF('ИД Шатой'!U21='Методика оценки (Отч.)'!$J$10,'Методика оценки (Отч.)'!$E$10,IF('ИД Шатой'!U21='Методика оценки (Отч.)'!$J$11,'Методика оценки (Отч.)'!$E$11,IF('ИД Шатой'!U21='Методика оценки (Отч.)'!$J$12,'Методика оценки (Отч.)'!$E$12,IF('ИД Шатой'!U21='Методика оценки (Отч.)'!$J$13,'Методика оценки (Отч.)'!$E$13,"ошибка")))))*$C$28</f>
        <v>7.5</v>
      </c>
      <c r="V28" s="61">
        <f>IF('ИД Шатой'!V21='Методика оценки (Отч.)'!$J$9,'Методика оценки (Отч.)'!$E$9,IF('ИД Шатой'!V21='Методика оценки (Отч.)'!$J$10,'Методика оценки (Отч.)'!$E$10,IF('ИД Шатой'!V21='Методика оценки (Отч.)'!$J$11,'Методика оценки (Отч.)'!$E$11,IF('ИД Шатой'!V21='Методика оценки (Отч.)'!$J$12,'Методика оценки (Отч.)'!$E$12,IF('ИД Шатой'!V21='Методика оценки (Отч.)'!$J$13,'Методика оценки (Отч.)'!$E$13,"ошибка")))))*$C$28</f>
        <v>7.5</v>
      </c>
      <c r="W28" s="61">
        <f>IF('ИД Шатой'!W21='Методика оценки (Отч.)'!$J$9,'Методика оценки (Отч.)'!$E$9,IF('ИД Шатой'!W21='Методика оценки (Отч.)'!$J$10,'Методика оценки (Отч.)'!$E$10,IF('ИД Шатой'!W21='Методика оценки (Отч.)'!$J$11,'Методика оценки (Отч.)'!$E$11,IF('ИД Шатой'!W21='Методика оценки (Отч.)'!$J$12,'Методика оценки (Отч.)'!$E$12,IF('ИД Шатой'!W21='Методика оценки (Отч.)'!$J$13,'Методика оценки (Отч.)'!$E$13,"ошибка")))))*$C$28</f>
        <v>10</v>
      </c>
      <c r="X28" s="61">
        <f>IF('ИД Шатой'!X21='Методика оценки (Отч.)'!$J$9,'Методика оценки (Отч.)'!$E$9,IF('ИД Шатой'!X21='Методика оценки (Отч.)'!$J$10,'Методика оценки (Отч.)'!$E$10,IF('ИД Шатой'!X21='Методика оценки (Отч.)'!$J$11,'Методика оценки (Отч.)'!$E$11,IF('ИД Шатой'!X21='Методика оценки (Отч.)'!$J$12,'Методика оценки (Отч.)'!$E$12,IF('ИД Шатой'!X21='Методика оценки (Отч.)'!$J$13,'Методика оценки (Отч.)'!$E$13,"ошибка")))))*$C$28</f>
        <v>7.5</v>
      </c>
      <c r="Y28" s="61">
        <f>IF('ИД Шатой'!Y21='Методика оценки (Отч.)'!$J$9,'Методика оценки (Отч.)'!$E$9,IF('ИД Шатой'!Y21='Методика оценки (Отч.)'!$J$10,'Методика оценки (Отч.)'!$E$10,IF('ИД Шатой'!Y21='Методика оценки (Отч.)'!$J$11,'Методика оценки (Отч.)'!$E$11,IF('ИД Шатой'!Y21='Методика оценки (Отч.)'!$J$12,'Методика оценки (Отч.)'!$E$12,IF('ИД Шатой'!Y21='Методика оценки (Отч.)'!$J$13,'Методика оценки (Отч.)'!$E$13,"ошибка")))))*$C$28</f>
        <v>7.5</v>
      </c>
      <c r="Z28" s="61">
        <f>IF('ИД Шатой'!Z21='Методика оценки (Отч.)'!$J$9,'Методика оценки (Отч.)'!$E$9,IF('ИД Шатой'!Z21='Методика оценки (Отч.)'!$J$10,'Методика оценки (Отч.)'!$E$10,IF('ИД Шатой'!Z21='Методика оценки (Отч.)'!$J$11,'Методика оценки (Отч.)'!$E$11,IF('ИД Шатой'!Z21='Методика оценки (Отч.)'!$J$12,'Методика оценки (Отч.)'!$E$12,IF('ИД Шатой'!Z21='Методика оценки (Отч.)'!$J$13,'Методика оценки (Отч.)'!$E$13,"ошибка")))))*$C$28</f>
        <v>7.5</v>
      </c>
      <c r="AA28" s="61">
        <f>IF('ИД Шатой'!AA21='Методика оценки (Отч.)'!$J$9,'Методика оценки (Отч.)'!$E$9,IF('ИД Шатой'!AA21='Методика оценки (Отч.)'!$J$10,'Методика оценки (Отч.)'!$E$10,IF('ИД Шатой'!AA21='Методика оценки (Отч.)'!$J$11,'Методика оценки (Отч.)'!$E$11,IF('ИД Шатой'!AA21='Методика оценки (Отч.)'!$J$12,'Методика оценки (Отч.)'!$E$12,IF('ИД Шатой'!AA21='Методика оценки (Отч.)'!$J$13,'Методика оценки (Отч.)'!$E$13,"ошибка")))))*$C$28</f>
        <v>10</v>
      </c>
      <c r="AB28" s="61">
        <f>IF('ИД Шатой'!AB21='Методика оценки (Отч.)'!$J$9,'Методика оценки (Отч.)'!$E$9,IF('ИД Шатой'!AB21='Методика оценки (Отч.)'!$J$10,'Методика оценки (Отч.)'!$E$10,IF('ИД Шатой'!AB21='Методика оценки (Отч.)'!$J$11,'Методика оценки (Отч.)'!$E$11,IF('ИД Шатой'!AB21='Методика оценки (Отч.)'!$J$12,'Методика оценки (Отч.)'!$E$12,IF('ИД Шатой'!AB21='Методика оценки (Отч.)'!$J$13,'Методика оценки (Отч.)'!$E$13,"ошибка")))))*$C$28</f>
        <v>7.5</v>
      </c>
      <c r="AC28" s="61">
        <f>IF('ИД Шатой'!AC21='Методика оценки (Отч.)'!$J$9,'Методика оценки (Отч.)'!$E$9,IF('ИД Шатой'!AC21='Методика оценки (Отч.)'!$J$10,'Методика оценки (Отч.)'!$E$10,IF('ИД Шатой'!AC21='Методика оценки (Отч.)'!$J$11,'Методика оценки (Отч.)'!$E$11,IF('ИД Шатой'!AC21='Методика оценки (Отч.)'!$J$12,'Методика оценки (Отч.)'!$E$12,IF('ИД Шатой'!AC21='Методика оценки (Отч.)'!$J$13,'Методика оценки (Отч.)'!$E$13,"ошибка")))))*$C$28</f>
        <v>10</v>
      </c>
      <c r="AD28" s="61">
        <f>IF('ИД Шатой'!AD21='Методика оценки (Отч.)'!$J$9,'Методика оценки (Отч.)'!$E$9,IF('ИД Шатой'!AD21='Методика оценки (Отч.)'!$J$10,'Методика оценки (Отч.)'!$E$10,IF('ИД Шатой'!AD21='Методика оценки (Отч.)'!$J$11,'Методика оценки (Отч.)'!$E$11,IF('ИД Шатой'!AD21='Методика оценки (Отч.)'!$J$12,'Методика оценки (Отч.)'!$E$12,IF('ИД Шатой'!AD21='Методика оценки (Отч.)'!$J$13,'Методика оценки (Отч.)'!$E$13,"ошибка")))))*$C$28</f>
        <v>7.5</v>
      </c>
      <c r="AE28" s="61">
        <f>IF('ИД Шатой'!AE21='Методика оценки (Отч.)'!$J$9,'Методика оценки (Отч.)'!$E$9,IF('ИД Шатой'!AE21='Методика оценки (Отч.)'!$J$10,'Методика оценки (Отч.)'!$E$10,IF('ИД Шатой'!AE21='Методика оценки (Отч.)'!$J$11,'Методика оценки (Отч.)'!$E$11,IF('ИД Шатой'!AE21='Методика оценки (Отч.)'!$J$12,'Методика оценки (Отч.)'!$E$12,IF('ИД Шатой'!AE21='Методика оценки (Отч.)'!$J$13,'Методика оценки (Отч.)'!$E$13,"ошибка")))))*$C$28</f>
        <v>10</v>
      </c>
      <c r="AF28" s="61">
        <f>IF('ИД Шатой'!AF21='Методика оценки (Отч.)'!$J$9,'Методика оценки (Отч.)'!$E$9,IF('ИД Шатой'!AF21='Методика оценки (Отч.)'!$J$10,'Методика оценки (Отч.)'!$E$10,IF('ИД Шатой'!AF21='Методика оценки (Отч.)'!$J$11,'Методика оценки (Отч.)'!$E$11,IF('ИД Шатой'!AF21='Методика оценки (Отч.)'!$J$12,'Методика оценки (Отч.)'!$E$12,IF('ИД Шатой'!AF21='Методика оценки (Отч.)'!$J$13,'Методика оценки (Отч.)'!$E$13,"ошибка")))))*$C$28</f>
        <v>7.5</v>
      </c>
      <c r="AG28" s="61">
        <f>IF('ИД Шатой'!AG21='Методика оценки (Отч.)'!$J$9,'Методика оценки (Отч.)'!$E$9,IF('ИД Шатой'!AG21='Методика оценки (Отч.)'!$J$10,'Методика оценки (Отч.)'!$E$10,IF('ИД Шатой'!AG21='Методика оценки (Отч.)'!$J$11,'Методика оценки (Отч.)'!$E$11,IF('ИД Шатой'!AG21='Методика оценки (Отч.)'!$J$12,'Методика оценки (Отч.)'!$E$12,IF('ИД Шатой'!AG21='Методика оценки (Отч.)'!$J$13,'Методика оценки (Отч.)'!$E$13,"ошибка")))))*$C$28</f>
        <v>10</v>
      </c>
      <c r="AH28" s="61">
        <f>IF('ИД Шатой'!AH21='Методика оценки (Отч.)'!$J$9,'Методика оценки (Отч.)'!$E$9,IF('ИД Шатой'!AH21='Методика оценки (Отч.)'!$J$10,'Методика оценки (Отч.)'!$E$10,IF('ИД Шатой'!AH21='Методика оценки (Отч.)'!$J$11,'Методика оценки (Отч.)'!$E$11,IF('ИД Шатой'!AH21='Методика оценки (Отч.)'!$J$12,'Методика оценки (Отч.)'!$E$12,IF('ИД Шатой'!AH21='Методика оценки (Отч.)'!$J$13,'Методика оценки (Отч.)'!$E$13,"ошибка")))))*$C$28</f>
        <v>0</v>
      </c>
      <c r="AI28" s="61">
        <f>IF('ИД Шатой'!AI21='Методика оценки (Отч.)'!$J$9,'Методика оценки (Отч.)'!$E$9,IF('ИД Шатой'!AI21='Методика оценки (Отч.)'!$J$10,'Методика оценки (Отч.)'!$E$10,IF('ИД Шатой'!AI21='Методика оценки (Отч.)'!$J$11,'Методика оценки (Отч.)'!$E$11,IF('ИД Шатой'!AI21='Методика оценки (Отч.)'!$J$12,'Методика оценки (Отч.)'!$E$12,IF('ИД Шатой'!AI21='Методика оценки (Отч.)'!$J$13,'Методика оценки (Отч.)'!$E$13,"ошибка")))))*$C$28</f>
        <v>7.5</v>
      </c>
      <c r="AJ28" s="61">
        <f>IF('ИД Шатой'!AJ21='Методика оценки (Отч.)'!$J$9,'Методика оценки (Отч.)'!$E$9,IF('ИД Шатой'!AJ21='Методика оценки (Отч.)'!$J$10,'Методика оценки (Отч.)'!$E$10,IF('ИД Шатой'!AJ21='Методика оценки (Отч.)'!$J$11,'Методика оценки (Отч.)'!$E$11,IF('ИД Шатой'!AJ21='Методика оценки (Отч.)'!$J$12,'Методика оценки (Отч.)'!$E$12,IF('ИД Шатой'!AJ21='Методика оценки (Отч.)'!$J$13,'Методика оценки (Отч.)'!$E$13,"ошибка")))))*$C$28</f>
        <v>7.5</v>
      </c>
      <c r="AK28" s="61">
        <f>IF('ИД Шатой'!AK21='Методика оценки (Отч.)'!$J$9,'Методика оценки (Отч.)'!$E$9,IF('ИД Шатой'!AK21='Методика оценки (Отч.)'!$J$10,'Методика оценки (Отч.)'!$E$10,IF('ИД Шатой'!AK21='Методика оценки (Отч.)'!$J$11,'Методика оценки (Отч.)'!$E$11,IF('ИД Шатой'!AK21='Методика оценки (Отч.)'!$J$12,'Методика оценки (Отч.)'!$E$12,IF('ИД Шатой'!AK21='Методика оценки (Отч.)'!$J$13,'Методика оценки (Отч.)'!$E$13,"ошибка")))))*$C$28</f>
        <v>0</v>
      </c>
      <c r="AL28" s="61">
        <f>IF('ИД Шатой'!AL21='Методика оценки (Отч.)'!$J$9,'Методика оценки (Отч.)'!$E$9,IF('ИД Шатой'!AL21='Методика оценки (Отч.)'!$J$10,'Методика оценки (Отч.)'!$E$10,IF('ИД Шатой'!AL21='Методика оценки (Отч.)'!$J$11,'Методика оценки (Отч.)'!$E$11,IF('ИД Шатой'!AL21='Методика оценки (Отч.)'!$J$12,'Методика оценки (Отч.)'!$E$12,IF('ИД Шатой'!AL21='Методика оценки (Отч.)'!$J$13,'Методика оценки (Отч.)'!$E$13,"ошибка")))))*$C$28</f>
        <v>7.5</v>
      </c>
      <c r="AM28" s="61">
        <f>IF('ИД Шатой'!AM21='Методика оценки (Отч.)'!$J$9,'Методика оценки (Отч.)'!$E$9,IF('ИД Шатой'!AM21='Методика оценки (Отч.)'!$J$10,'Методика оценки (Отч.)'!$E$10,IF('ИД Шатой'!AM21='Методика оценки (Отч.)'!$J$11,'Методика оценки (Отч.)'!$E$11,IF('ИД Шатой'!AM21='Методика оценки (Отч.)'!$J$12,'Методика оценки (Отч.)'!$E$12,IF('ИД Шатой'!AM21='Методика оценки (Отч.)'!$J$13,'Методика оценки (Отч.)'!$E$13,"ошибка")))))*$C$28</f>
        <v>0</v>
      </c>
      <c r="AN28" s="61">
        <f>IF('ИД Шатой'!AN21='Методика оценки (Отч.)'!$J$9,'Методика оценки (Отч.)'!$E$9,IF('ИД Шатой'!AN21='Методика оценки (Отч.)'!$J$10,'Методика оценки (Отч.)'!$E$10,IF('ИД Шатой'!AN21='Методика оценки (Отч.)'!$J$11,'Методика оценки (Отч.)'!$E$11,IF('ИД Шатой'!AN21='Методика оценки (Отч.)'!$J$12,'Методика оценки (Отч.)'!$E$12,IF('ИД Шатой'!AN21='Методика оценки (Отч.)'!$J$13,'Методика оценки (Отч.)'!$E$13,"ошибка")))))*$C$28</f>
        <v>7.5</v>
      </c>
      <c r="AO28" s="61">
        <f>IF('ИД Шатой'!AO21='Методика оценки (Отч.)'!$J$9,'Методика оценки (Отч.)'!$E$9,IF('ИД Шатой'!AO21='Методика оценки (Отч.)'!$J$10,'Методика оценки (Отч.)'!$E$10,IF('ИД Шатой'!AO21='Методика оценки (Отч.)'!$J$11,'Методика оценки (Отч.)'!$E$11,IF('ИД Шатой'!AO21='Методика оценки (Отч.)'!$J$12,'Методика оценки (Отч.)'!$E$12,IF('ИД Шатой'!AO21='Методика оценки (Отч.)'!$J$13,'Методика оценки (Отч.)'!$E$13,"ошибка")))))*$C$28</f>
        <v>10</v>
      </c>
      <c r="AP28" s="61">
        <f>IF('ИД Шатой'!AP21='Методика оценки (Отч.)'!$J$9,'Методика оценки (Отч.)'!$E$9,IF('ИД Шатой'!AP21='Методика оценки (Отч.)'!$J$10,'Методика оценки (Отч.)'!$E$10,IF('ИД Шатой'!AP21='Методика оценки (Отч.)'!$J$11,'Методика оценки (Отч.)'!$E$11,IF('ИД Шатой'!AP21='Методика оценки (Отч.)'!$J$12,'Методика оценки (Отч.)'!$E$12,IF('ИД Шатой'!AP21='Методика оценки (Отч.)'!$J$13,'Методика оценки (Отч.)'!$E$13,"ошибка")))))*$C$28</f>
        <v>7.5</v>
      </c>
      <c r="AQ28" s="61">
        <f>IF('ИД Шатой'!AQ21='Методика оценки (Отч.)'!$J$9,'Методика оценки (Отч.)'!$E$9,IF('ИД Шатой'!AQ21='Методика оценки (Отч.)'!$J$10,'Методика оценки (Отч.)'!$E$10,IF('ИД Шатой'!AQ21='Методика оценки (Отч.)'!$J$11,'Методика оценки (Отч.)'!$E$11,IF('ИД Шатой'!AQ21='Методика оценки (Отч.)'!$J$12,'Методика оценки (Отч.)'!$E$12,IF('ИД Шатой'!AQ21='Методика оценки (Отч.)'!$J$13,'Методика оценки (Отч.)'!$E$13,"ошибка")))))*$C$28</f>
        <v>7.5</v>
      </c>
      <c r="AR28" s="61">
        <f>IF('ИД Шатой'!AR21='Методика оценки (Отч.)'!$J$9,'Методика оценки (Отч.)'!$E$9,IF('ИД Шатой'!AR21='Методика оценки (Отч.)'!$J$10,'Методика оценки (Отч.)'!$E$10,IF('ИД Шатой'!AR21='Методика оценки (Отч.)'!$J$11,'Методика оценки (Отч.)'!$E$11,IF('ИД Шатой'!AR21='Методика оценки (Отч.)'!$J$12,'Методика оценки (Отч.)'!$E$12,IF('ИД Шатой'!AR21='Методика оценки (Отч.)'!$J$13,'Методика оценки (Отч.)'!$E$13,"ошибка")))))*$C$28</f>
        <v>7.5</v>
      </c>
      <c r="AS28" s="61">
        <f>IF('ИД Шатой'!AS21='Методика оценки (Отч.)'!$J$9,'Методика оценки (Отч.)'!$E$9,IF('ИД Шатой'!AS21='Методика оценки (Отч.)'!$J$10,'Методика оценки (Отч.)'!$E$10,IF('ИД Шатой'!AS21='Методика оценки (Отч.)'!$J$11,'Методика оценки (Отч.)'!$E$11,IF('ИД Шатой'!AS21='Методика оценки (Отч.)'!$J$12,'Методика оценки (Отч.)'!$E$12,IF('ИД Шатой'!AS21='Методика оценки (Отч.)'!$J$13,'Методика оценки (Отч.)'!$E$13,"ошибка")))))*$C$28</f>
        <v>10</v>
      </c>
      <c r="AT28" s="61">
        <f>IF('ИД Шатой'!AT21='Методика оценки (Отч.)'!$J$9,'Методика оценки (Отч.)'!$E$9,IF('ИД Шатой'!AT21='Методика оценки (Отч.)'!$J$10,'Методика оценки (Отч.)'!$E$10,IF('ИД Шатой'!AT21='Методика оценки (Отч.)'!$J$11,'Методика оценки (Отч.)'!$E$11,IF('ИД Шатой'!AT21='Методика оценки (Отч.)'!$J$12,'Методика оценки (Отч.)'!$E$12,IF('ИД Шатой'!AT21='Методика оценки (Отч.)'!$J$13,'Методика оценки (Отч.)'!$E$13,"ошибка")))))*$C$28</f>
        <v>7.5</v>
      </c>
      <c r="AU28" s="61">
        <f>IF('ИД Шатой'!AU21='Методика оценки (Отч.)'!$J$9,'Методика оценки (Отч.)'!$E$9,IF('ИД Шатой'!AU21='Методика оценки (Отч.)'!$J$10,'Методика оценки (Отч.)'!$E$10,IF('ИД Шатой'!AU21='Методика оценки (Отч.)'!$J$11,'Методика оценки (Отч.)'!$E$11,IF('ИД Шатой'!AU21='Методика оценки (Отч.)'!$J$12,'Методика оценки (Отч.)'!$E$12,IF('ИД Шатой'!AU21='Методика оценки (Отч.)'!$J$13,'Методика оценки (Отч.)'!$E$13,"ошибка")))))*$C$28</f>
        <v>7.5</v>
      </c>
      <c r="AV28" s="61">
        <f>IF('ИД Шатой'!AV21='Методика оценки (Отч.)'!$J$9,'Методика оценки (Отч.)'!$E$9,IF('ИД Шатой'!AV21='Методика оценки (Отч.)'!$J$10,'Методика оценки (Отч.)'!$E$10,IF('ИД Шатой'!AV21='Методика оценки (Отч.)'!$J$11,'Методика оценки (Отч.)'!$E$11,IF('ИД Шатой'!AV21='Методика оценки (Отч.)'!$J$12,'Методика оценки (Отч.)'!$E$12,IF('ИД Шатой'!AV21='Методика оценки (Отч.)'!$J$13,'Методика оценки (Отч.)'!$E$13,"ошибка")))))*$C$28</f>
        <v>0</v>
      </c>
      <c r="AW28" s="61">
        <f>IF('ИД Шатой'!AW21='Методика оценки (Отч.)'!$J$9,'Методика оценки (Отч.)'!$E$9,IF('ИД Шатой'!AW21='Методика оценки (Отч.)'!$J$10,'Методика оценки (Отч.)'!$E$10,IF('ИД Шатой'!AW21='Методика оценки (Отч.)'!$J$11,'Методика оценки (Отч.)'!$E$11,IF('ИД Шатой'!AW21='Методика оценки (Отч.)'!$J$12,'Методика оценки (Отч.)'!$E$12,IF('ИД Шатой'!AW21='Методика оценки (Отч.)'!$J$13,'Методика оценки (Отч.)'!$E$13,"ошибка")))))*$C$28</f>
        <v>10</v>
      </c>
      <c r="AX28" s="61">
        <f>IF('ИД Шатой'!AX21='Методика оценки (Отч.)'!$J$9,'Методика оценки (Отч.)'!$E$9,IF('ИД Шатой'!AX21='Методика оценки (Отч.)'!$J$10,'Методика оценки (Отч.)'!$E$10,IF('ИД Шатой'!AX21='Методика оценки (Отч.)'!$J$11,'Методика оценки (Отч.)'!$E$11,IF('ИД Шатой'!AX21='Методика оценки (Отч.)'!$J$12,'Методика оценки (Отч.)'!$E$12,IF('ИД Шатой'!AX21='Методика оценки (Отч.)'!$J$13,'Методика оценки (Отч.)'!$E$13,"ошибка")))))*$C$28</f>
        <v>0</v>
      </c>
      <c r="AY28" s="61">
        <f>IF('ИД Шатой'!AY21='Методика оценки (Отч.)'!$J$9,'Методика оценки (Отч.)'!$E$9,IF('ИД Шатой'!AY21='Методика оценки (Отч.)'!$J$10,'Методика оценки (Отч.)'!$E$10,IF('ИД Шатой'!AY21='Методика оценки (Отч.)'!$J$11,'Методика оценки (Отч.)'!$E$11,IF('ИД Шатой'!AY21='Методика оценки (Отч.)'!$J$12,'Методика оценки (Отч.)'!$E$12,IF('ИД Шатой'!AY21='Методика оценки (Отч.)'!$J$13,'Методика оценки (Отч.)'!$E$13,"ошибка")))))*$C$28</f>
        <v>0</v>
      </c>
      <c r="AZ28" s="61">
        <f>IF('ИД Шатой'!AZ21='Методика оценки (Отч.)'!$J$9,'Методика оценки (Отч.)'!$E$9,IF('ИД Шатой'!AZ21='Методика оценки (Отч.)'!$J$10,'Методика оценки (Отч.)'!$E$10,IF('ИД Шатой'!AZ21='Методика оценки (Отч.)'!$J$11,'Методика оценки (Отч.)'!$E$11,IF('ИД Шатой'!AZ21='Методика оценки (Отч.)'!$J$12,'Методика оценки (Отч.)'!$E$12,IF('ИД Шатой'!AZ21='Методика оценки (Отч.)'!$J$13,'Методика оценки (Отч.)'!$E$13,"ошибка")))))*$C$28</f>
        <v>7.5</v>
      </c>
      <c r="BA28" s="61">
        <f>IF('ИД Шатой'!BA21='Методика оценки (Отч.)'!$J$9,'Методика оценки (Отч.)'!$E$9,IF('ИД Шатой'!BA21='Методика оценки (Отч.)'!$J$10,'Методика оценки (Отч.)'!$E$10,IF('ИД Шатой'!BA21='Методика оценки (Отч.)'!$J$11,'Методика оценки (Отч.)'!$E$11,IF('ИД Шатой'!BA21='Методика оценки (Отч.)'!$J$12,'Методика оценки (Отч.)'!$E$12,IF('ИД Шатой'!BA21='Методика оценки (Отч.)'!$J$13,'Методика оценки (Отч.)'!$E$13,"ошибка")))))*$C$28</f>
        <v>7.5</v>
      </c>
      <c r="BB28" s="61">
        <f>IF('ИД Шатой'!BB21='Методика оценки (Отч.)'!$J$9,'Методика оценки (Отч.)'!$E$9,IF('ИД Шатой'!BB21='Методика оценки (Отч.)'!$J$10,'Методика оценки (Отч.)'!$E$10,IF('ИД Шатой'!BB21='Методика оценки (Отч.)'!$J$11,'Методика оценки (Отч.)'!$E$11,IF('ИД Шатой'!BB21='Методика оценки (Отч.)'!$J$12,'Методика оценки (Отч.)'!$E$12,IF('ИД Шатой'!BB21='Методика оценки (Отч.)'!$J$13,'Методика оценки (Отч.)'!$E$13,"ошибка")))))*$C$28</f>
        <v>0</v>
      </c>
      <c r="BC28" s="61">
        <f>IF('ИД Шатой'!BC21='Методика оценки (Отч.)'!$J$9,'Методика оценки (Отч.)'!$E$9,IF('ИД Шатой'!BC21='Методика оценки (Отч.)'!$J$10,'Методика оценки (Отч.)'!$E$10,IF('ИД Шатой'!BC21='Методика оценки (Отч.)'!$J$11,'Методика оценки (Отч.)'!$E$11,IF('ИД Шатой'!BC21='Методика оценки (Отч.)'!$J$12,'Методика оценки (Отч.)'!$E$12,IF('ИД Шатой'!BC21='Методика оценки (Отч.)'!$J$13,'Методика оценки (Отч.)'!$E$13,"ошибка")))))*$C$28</f>
        <v>10</v>
      </c>
      <c r="BD28" s="61">
        <f>IF('ИД Шатой'!BD21='Методика оценки (Отч.)'!$J$9,'Методика оценки (Отч.)'!$E$9,IF('ИД Шатой'!BD21='Методика оценки (Отч.)'!$J$10,'Методика оценки (Отч.)'!$E$10,IF('ИД Шатой'!BD21='Методика оценки (Отч.)'!$J$11,'Методика оценки (Отч.)'!$E$11,IF('ИД Шатой'!BD21='Методика оценки (Отч.)'!$J$12,'Методика оценки (Отч.)'!$E$12,IF('ИД Шатой'!BD21='Методика оценки (Отч.)'!$J$13,'Методика оценки (Отч.)'!$E$13,"ошибка")))))*$C$28</f>
        <v>10</v>
      </c>
      <c r="BE28" s="61">
        <f>IF('ИД Шатой'!BE21='Методика оценки (Отч.)'!$J$9,'Методика оценки (Отч.)'!$E$9,IF('ИД Шатой'!BE21='Методика оценки (Отч.)'!$J$10,'Методика оценки (Отч.)'!$E$10,IF('ИД Шатой'!BE21='Методика оценки (Отч.)'!$J$11,'Методика оценки (Отч.)'!$E$11,IF('ИД Шатой'!BE21='Методика оценки (Отч.)'!$J$12,'Методика оценки (Отч.)'!$E$12,IF('ИД Шатой'!BE21='Методика оценки (Отч.)'!$J$13,'Методика оценки (Отч.)'!$E$13,"ошибка")))))*$C$28</f>
        <v>10</v>
      </c>
      <c r="BF28" s="61">
        <f>IF('ИД Шатой'!BF21='Методика оценки (Отч.)'!$J$9,'Методика оценки (Отч.)'!$E$9,IF('ИД Шатой'!BF21='Методика оценки (Отч.)'!$J$10,'Методика оценки (Отч.)'!$E$10,IF('ИД Шатой'!BF21='Методика оценки (Отч.)'!$J$11,'Методика оценки (Отч.)'!$E$11,IF('ИД Шатой'!BF21='Методика оценки (Отч.)'!$J$12,'Методика оценки (Отч.)'!$E$12,IF('ИД Шатой'!BF21='Методика оценки (Отч.)'!$J$13,'Методика оценки (Отч.)'!$E$13,"ошибка")))))*$C$28</f>
        <v>0</v>
      </c>
      <c r="BG28" s="61">
        <f>IF('ИД Шатой'!BG21='Методика оценки (Отч.)'!$J$9,'Методика оценки (Отч.)'!$E$9,IF('ИД Шатой'!BG21='Методика оценки (Отч.)'!$J$10,'Методика оценки (Отч.)'!$E$10,IF('ИД Шатой'!BG21='Методика оценки (Отч.)'!$J$11,'Методика оценки (Отч.)'!$E$11,IF('ИД Шатой'!BG21='Методика оценки (Отч.)'!$J$12,'Методика оценки (Отч.)'!$E$12,IF('ИД Шатой'!BG21='Методика оценки (Отч.)'!$J$13,'Методика оценки (Отч.)'!$E$13,"ошибка")))))*$C$28</f>
        <v>7.5</v>
      </c>
      <c r="BH28" s="61">
        <f>IF('ИД Шатой'!BH21='Методика оценки (Отч.)'!$J$9,'Методика оценки (Отч.)'!$E$9,IF('ИД Шатой'!BH21='Методика оценки (Отч.)'!$J$10,'Методика оценки (Отч.)'!$E$10,IF('ИД Шатой'!BH21='Методика оценки (Отч.)'!$J$11,'Методика оценки (Отч.)'!$E$11,IF('ИД Шатой'!BH21='Методика оценки (Отч.)'!$J$12,'Методика оценки (Отч.)'!$E$12,IF('ИД Шатой'!BH21='Методика оценки (Отч.)'!$J$13,'Методика оценки (Отч.)'!$E$13,"ошибка")))))*$C$28</f>
        <v>0</v>
      </c>
      <c r="BI28" s="61">
        <f>IF('ИД Шатой'!BI21='Методика оценки (Отч.)'!$J$9,'Методика оценки (Отч.)'!$E$9,IF('ИД Шатой'!BI21='Методика оценки (Отч.)'!$J$10,'Методика оценки (Отч.)'!$E$10,IF('ИД Шатой'!BI21='Методика оценки (Отч.)'!$J$11,'Методика оценки (Отч.)'!$E$11,IF('ИД Шатой'!BI21='Методика оценки (Отч.)'!$J$12,'Методика оценки (Отч.)'!$E$12,IF('ИД Шатой'!BI21='Методика оценки (Отч.)'!$J$13,'Методика оценки (Отч.)'!$E$13,"ошибка")))))*$C$28</f>
        <v>10</v>
      </c>
      <c r="BJ28" s="61">
        <f>IF('ИД Шатой'!BJ21='Методика оценки (Отч.)'!$J$9,'Методика оценки (Отч.)'!$E$9,IF('ИД Шатой'!BJ21='Методика оценки (Отч.)'!$J$10,'Методика оценки (Отч.)'!$E$10,IF('ИД Шатой'!BJ21='Методика оценки (Отч.)'!$J$11,'Методика оценки (Отч.)'!$E$11,IF('ИД Шатой'!BJ21='Методика оценки (Отч.)'!$J$12,'Методика оценки (Отч.)'!$E$12,IF('ИД Шатой'!BJ21='Методика оценки (Отч.)'!$J$13,'Методика оценки (Отч.)'!$E$13,"ошибка")))))*$C$28</f>
        <v>10</v>
      </c>
      <c r="BK28" s="61">
        <f>IF('ИД Шатой'!BK21='Методика оценки (Отч.)'!$J$9,'Методика оценки (Отч.)'!$E$9,IF('ИД Шатой'!BK21='Методика оценки (Отч.)'!$J$10,'Методика оценки (Отч.)'!$E$10,IF('ИД Шатой'!BK21='Методика оценки (Отч.)'!$J$11,'Методика оценки (Отч.)'!$E$11,IF('ИД Шатой'!BK21='Методика оценки (Отч.)'!$J$12,'Методика оценки (Отч.)'!$E$12,IF('ИД Шатой'!BK21='Методика оценки (Отч.)'!$J$13,'Методика оценки (Отч.)'!$E$13,"ошибка")))))*$C$28</f>
        <v>7.5</v>
      </c>
      <c r="BL28" s="61">
        <f>IF('ИД Шатой'!BL21='Методика оценки (Отч.)'!$J$9,'Методика оценки (Отч.)'!$E$9,IF('ИД Шатой'!BL21='Методика оценки (Отч.)'!$J$10,'Методика оценки (Отч.)'!$E$10,IF('ИД Шатой'!BL21='Методика оценки (Отч.)'!$J$11,'Методика оценки (Отч.)'!$E$11,IF('ИД Шатой'!BL21='Методика оценки (Отч.)'!$J$12,'Методика оценки (Отч.)'!$E$12,IF('ИД Шатой'!BL21='Методика оценки (Отч.)'!$J$13,'Методика оценки (Отч.)'!$E$13,"ошибка")))))*$C$28</f>
        <v>5</v>
      </c>
      <c r="BM28" s="61">
        <f>IF('ИД Шатой'!BM21='Методика оценки (Отч.)'!$J$9,'Методика оценки (Отч.)'!$E$9,IF('ИД Шатой'!BM21='Методика оценки (Отч.)'!$J$10,'Методика оценки (Отч.)'!$E$10,IF('ИД Шатой'!BM21='Методика оценки (Отч.)'!$J$11,'Методика оценки (Отч.)'!$E$11,IF('ИД Шатой'!BM21='Методика оценки (Отч.)'!$J$12,'Методика оценки (Отч.)'!$E$12,IF('ИД Шатой'!BM21='Методика оценки (Отч.)'!$J$13,'Методика оценки (Отч.)'!$E$13,"ошибка")))))*$C$28</f>
        <v>0</v>
      </c>
      <c r="BN28" s="61">
        <f>IF('ИД Шатой'!BN21='Методика оценки (Отч.)'!$J$9,'Методика оценки (Отч.)'!$E$9,IF('ИД Шатой'!BN21='Методика оценки (Отч.)'!$J$10,'Методика оценки (Отч.)'!$E$10,IF('ИД Шатой'!BN21='Методика оценки (Отч.)'!$J$11,'Методика оценки (Отч.)'!$E$11,IF('ИД Шатой'!BN21='Методика оценки (Отч.)'!$J$12,'Методика оценки (Отч.)'!$E$12,IF('ИД Шатой'!BN21='Методика оценки (Отч.)'!$J$13,'Методика оценки (Отч.)'!$E$13,"ошибка")))))*$C$28</f>
        <v>5</v>
      </c>
      <c r="BO28" s="61">
        <f>IF('ИД Шатой'!BO21='Методика оценки (Отч.)'!$J$9,'Методика оценки (Отч.)'!$E$9,IF('ИД Шатой'!BO21='Методика оценки (Отч.)'!$J$10,'Методика оценки (Отч.)'!$E$10,IF('ИД Шатой'!BO21='Методика оценки (Отч.)'!$J$11,'Методика оценки (Отч.)'!$E$11,IF('ИД Шатой'!BO21='Методика оценки (Отч.)'!$J$12,'Методика оценки (Отч.)'!$E$12,IF('ИД Шатой'!BO21='Методика оценки (Отч.)'!$J$13,'Методика оценки (Отч.)'!$E$13,"ошибка")))))*$C$28</f>
        <v>7.5</v>
      </c>
      <c r="BP28" s="61">
        <f>IF('ИД Шатой'!BP21='Методика оценки (Отч.)'!$J$9,'Методика оценки (Отч.)'!$E$9,IF('ИД Шатой'!BP21='Методика оценки (Отч.)'!$J$10,'Методика оценки (Отч.)'!$E$10,IF('ИД Шатой'!BP21='Методика оценки (Отч.)'!$J$11,'Методика оценки (Отч.)'!$E$11,IF('ИД Шатой'!BP21='Методика оценки (Отч.)'!$J$12,'Методика оценки (Отч.)'!$E$12,IF('ИД Шатой'!BP21='Методика оценки (Отч.)'!$J$13,'Методика оценки (Отч.)'!$E$13,"ошибка")))))*$C$28</f>
        <v>0</v>
      </c>
    </row>
    <row r="29" spans="1:68" x14ac:dyDescent="0.25">
      <c r="A29" s="77" t="str">
        <f>'Методика оценки (Отч.)'!A110</f>
        <v>N3.1.5</v>
      </c>
      <c r="B29" s="77" t="str">
        <f>'Методика оценки (Отч.)'!C110</f>
        <v>Качество работы учителей-логопедов</v>
      </c>
      <c r="C29" s="122">
        <f>'Методика оценки (Отч.)'!D110</f>
        <v>0.1</v>
      </c>
      <c r="D29" s="61">
        <f>IF('ИД Шатой'!D22='Методика оценки (Отч.)'!$J$9,'Методика оценки (Отч.)'!$E$9,IF('ИД Шатой'!D22='Методика оценки (Отч.)'!$J$10,'Методика оценки (Отч.)'!$E$10,IF('ИД Шатой'!D22='Методика оценки (Отч.)'!$J$11,'Методика оценки (Отч.)'!$E$11,IF('ИД Шатой'!D22='Методика оценки (Отч.)'!$J$12,'Методика оценки (Отч.)'!$E$12,IF('ИД Шатой'!D22='Методика оценки (Отч.)'!$J$13,'Методика оценки (Отч.)'!$E$13,"ошибка")))))*$C$29</f>
        <v>7.5</v>
      </c>
      <c r="E29" s="61">
        <f>IF('ИД Шатой'!E22='Методика оценки (Отч.)'!$J$9,'Методика оценки (Отч.)'!$E$9,IF('ИД Шатой'!E22='Методика оценки (Отч.)'!$J$10,'Методика оценки (Отч.)'!$E$10,IF('ИД Шатой'!E22='Методика оценки (Отч.)'!$J$11,'Методика оценки (Отч.)'!$E$11,IF('ИД Шатой'!E22='Методика оценки (Отч.)'!$J$12,'Методика оценки (Отч.)'!$E$12,IF('ИД Шатой'!E22='Методика оценки (Отч.)'!$J$13,'Методика оценки (Отч.)'!$E$13,"ошибка")))))*$C$29</f>
        <v>0</v>
      </c>
      <c r="F29" s="61">
        <f>IF('ИД Шатой'!F22='Методика оценки (Отч.)'!$J$9,'Методика оценки (Отч.)'!$E$9,IF('ИД Шатой'!F22='Методика оценки (Отч.)'!$J$10,'Методика оценки (Отч.)'!$E$10,IF('ИД Шатой'!F22='Методика оценки (Отч.)'!$J$11,'Методика оценки (Отч.)'!$E$11,IF('ИД Шатой'!F22='Методика оценки (Отч.)'!$J$12,'Методика оценки (Отч.)'!$E$12,IF('ИД Шатой'!F22='Методика оценки (Отч.)'!$J$13,'Методика оценки (Отч.)'!$E$13,"ошибка")))))*$C$29</f>
        <v>0</v>
      </c>
      <c r="G29" s="61">
        <f>IF('ИД Шатой'!G22='Методика оценки (Отч.)'!$J$9,'Методика оценки (Отч.)'!$E$9,IF('ИД Шатой'!G22='Методика оценки (Отч.)'!$J$10,'Методика оценки (Отч.)'!$E$10,IF('ИД Шатой'!G22='Методика оценки (Отч.)'!$J$11,'Методика оценки (Отч.)'!$E$11,IF('ИД Шатой'!G22='Методика оценки (Отч.)'!$J$12,'Методика оценки (Отч.)'!$E$12,IF('ИД Шатой'!G22='Методика оценки (Отч.)'!$J$13,'Методика оценки (Отч.)'!$E$13,"ошибка")))))*$C$29</f>
        <v>7.5</v>
      </c>
      <c r="H29" s="61">
        <f>IF('ИД Шатой'!H22='Методика оценки (Отч.)'!$J$9,'Методика оценки (Отч.)'!$E$9,IF('ИД Шатой'!H22='Методика оценки (Отч.)'!$J$10,'Методика оценки (Отч.)'!$E$10,IF('ИД Шатой'!H22='Методика оценки (Отч.)'!$J$11,'Методика оценки (Отч.)'!$E$11,IF('ИД Шатой'!H22='Методика оценки (Отч.)'!$J$12,'Методика оценки (Отч.)'!$E$12,IF('ИД Шатой'!H22='Методика оценки (Отч.)'!$J$13,'Методика оценки (Отч.)'!$E$13,"ошибка")))))*$C$29</f>
        <v>5</v>
      </c>
      <c r="I29" s="61">
        <f>IF('ИД Шатой'!I22='Методика оценки (Отч.)'!$J$9,'Методика оценки (Отч.)'!$E$9,IF('ИД Шатой'!I22='Методика оценки (Отч.)'!$J$10,'Методика оценки (Отч.)'!$E$10,IF('ИД Шатой'!I22='Методика оценки (Отч.)'!$J$11,'Методика оценки (Отч.)'!$E$11,IF('ИД Шатой'!I22='Методика оценки (Отч.)'!$J$12,'Методика оценки (Отч.)'!$E$12,IF('ИД Шатой'!I22='Методика оценки (Отч.)'!$J$13,'Методика оценки (Отч.)'!$E$13,"ошибка")))))*$C$29</f>
        <v>7.5</v>
      </c>
      <c r="J29" s="61">
        <f>IF('ИД Шатой'!J22='Методика оценки (Отч.)'!$J$9,'Методика оценки (Отч.)'!$E$9,IF('ИД Шатой'!J22='Методика оценки (Отч.)'!$J$10,'Методика оценки (Отч.)'!$E$10,IF('ИД Шатой'!J22='Методика оценки (Отч.)'!$J$11,'Методика оценки (Отч.)'!$E$11,IF('ИД Шатой'!J22='Методика оценки (Отч.)'!$J$12,'Методика оценки (Отч.)'!$E$12,IF('ИД Шатой'!J22='Методика оценки (Отч.)'!$J$13,'Методика оценки (Отч.)'!$E$13,"ошибка")))))*$C$29</f>
        <v>7.5</v>
      </c>
      <c r="K29" s="61">
        <f>IF('ИД Шатой'!K22='Методика оценки (Отч.)'!$J$9,'Методика оценки (Отч.)'!$E$9,IF('ИД Шатой'!K22='Методика оценки (Отч.)'!$J$10,'Методика оценки (Отч.)'!$E$10,IF('ИД Шатой'!K22='Методика оценки (Отч.)'!$J$11,'Методика оценки (Отч.)'!$E$11,IF('ИД Шатой'!K22='Методика оценки (Отч.)'!$J$12,'Методика оценки (Отч.)'!$E$12,IF('ИД Шатой'!K22='Методика оценки (Отч.)'!$J$13,'Методика оценки (Отч.)'!$E$13,"ошибка")))))*$C$29</f>
        <v>10</v>
      </c>
      <c r="L29" s="61">
        <f>IF('ИД Шатой'!L22='Методика оценки (Отч.)'!$J$9,'Методика оценки (Отч.)'!$E$9,IF('ИД Шатой'!L22='Методика оценки (Отч.)'!$J$10,'Методика оценки (Отч.)'!$E$10,IF('ИД Шатой'!L22='Методика оценки (Отч.)'!$J$11,'Методика оценки (Отч.)'!$E$11,IF('ИД Шатой'!L22='Методика оценки (Отч.)'!$J$12,'Методика оценки (Отч.)'!$E$12,IF('ИД Шатой'!L22='Методика оценки (Отч.)'!$J$13,'Методика оценки (Отч.)'!$E$13,"ошибка")))))*$C$29</f>
        <v>0</v>
      </c>
      <c r="M29" s="61">
        <f>IF('ИД Шатой'!M22='Методика оценки (Отч.)'!$J$9,'Методика оценки (Отч.)'!$E$9,IF('ИД Шатой'!M22='Методика оценки (Отч.)'!$J$10,'Методика оценки (Отч.)'!$E$10,IF('ИД Шатой'!M22='Методика оценки (Отч.)'!$J$11,'Методика оценки (Отч.)'!$E$11,IF('ИД Шатой'!M22='Методика оценки (Отч.)'!$J$12,'Методика оценки (Отч.)'!$E$12,IF('ИД Шатой'!M22='Методика оценки (Отч.)'!$J$13,'Методика оценки (Отч.)'!$E$13,"ошибка")))))*$C$29</f>
        <v>7.5</v>
      </c>
      <c r="N29" s="61">
        <f>IF('ИД Шатой'!N22='Методика оценки (Отч.)'!$J$9,'Методика оценки (Отч.)'!$E$9,IF('ИД Шатой'!N22='Методика оценки (Отч.)'!$J$10,'Методика оценки (Отч.)'!$E$10,IF('ИД Шатой'!N22='Методика оценки (Отч.)'!$J$11,'Методика оценки (Отч.)'!$E$11,IF('ИД Шатой'!N22='Методика оценки (Отч.)'!$J$12,'Методика оценки (Отч.)'!$E$12,IF('ИД Шатой'!N22='Методика оценки (Отч.)'!$J$13,'Методика оценки (Отч.)'!$E$13,"ошибка")))))*$C$29</f>
        <v>0</v>
      </c>
      <c r="O29" s="61">
        <f>IF('ИД Шатой'!O22='Методика оценки (Отч.)'!$J$9,'Методика оценки (Отч.)'!$E$9,IF('ИД Шатой'!O22='Методика оценки (Отч.)'!$J$10,'Методика оценки (Отч.)'!$E$10,IF('ИД Шатой'!O22='Методика оценки (Отч.)'!$J$11,'Методика оценки (Отч.)'!$E$11,IF('ИД Шатой'!O22='Методика оценки (Отч.)'!$J$12,'Методика оценки (Отч.)'!$E$12,IF('ИД Шатой'!O22='Методика оценки (Отч.)'!$J$13,'Методика оценки (Отч.)'!$E$13,"ошибка")))))*$C$29</f>
        <v>5</v>
      </c>
      <c r="P29" s="61">
        <f>IF('ИД Шатой'!P22='Методика оценки (Отч.)'!$J$9,'Методика оценки (Отч.)'!$E$9,IF('ИД Шатой'!P22='Методика оценки (Отч.)'!$J$10,'Методика оценки (Отч.)'!$E$10,IF('ИД Шатой'!P22='Методика оценки (Отч.)'!$J$11,'Методика оценки (Отч.)'!$E$11,IF('ИД Шатой'!P22='Методика оценки (Отч.)'!$J$12,'Методика оценки (Отч.)'!$E$12,IF('ИД Шатой'!P22='Методика оценки (Отч.)'!$J$13,'Методика оценки (Отч.)'!$E$13,"ошибка")))))*$C$29</f>
        <v>0</v>
      </c>
      <c r="Q29" s="61">
        <f>IF('ИД Шатой'!Q22='Методика оценки (Отч.)'!$J$9,'Методика оценки (Отч.)'!$E$9,IF('ИД Шатой'!Q22='Методика оценки (Отч.)'!$J$10,'Методика оценки (Отч.)'!$E$10,IF('ИД Шатой'!Q22='Методика оценки (Отч.)'!$J$11,'Методика оценки (Отч.)'!$E$11,IF('ИД Шатой'!Q22='Методика оценки (Отч.)'!$J$12,'Методика оценки (Отч.)'!$E$12,IF('ИД Шатой'!Q22='Методика оценки (Отч.)'!$J$13,'Методика оценки (Отч.)'!$E$13,"ошибка")))))*$C$29</f>
        <v>10</v>
      </c>
      <c r="R29" s="61">
        <f>IF('ИД Шатой'!R22='Методика оценки (Отч.)'!$J$9,'Методика оценки (Отч.)'!$E$9,IF('ИД Шатой'!R22='Методика оценки (Отч.)'!$J$10,'Методика оценки (Отч.)'!$E$10,IF('ИД Шатой'!R22='Методика оценки (Отч.)'!$J$11,'Методика оценки (Отч.)'!$E$11,IF('ИД Шатой'!R22='Методика оценки (Отч.)'!$J$12,'Методика оценки (Отч.)'!$E$12,IF('ИД Шатой'!R22='Методика оценки (Отч.)'!$J$13,'Методика оценки (Отч.)'!$E$13,"ошибка")))))*$C$29</f>
        <v>7.5</v>
      </c>
      <c r="S29" s="61">
        <f>IF('ИД Шатой'!S22='Методика оценки (Отч.)'!$J$9,'Методика оценки (Отч.)'!$E$9,IF('ИД Шатой'!S22='Методика оценки (Отч.)'!$J$10,'Методика оценки (Отч.)'!$E$10,IF('ИД Шатой'!S22='Методика оценки (Отч.)'!$J$11,'Методика оценки (Отч.)'!$E$11,IF('ИД Шатой'!S22='Методика оценки (Отч.)'!$J$12,'Методика оценки (Отч.)'!$E$12,IF('ИД Шатой'!S22='Методика оценки (Отч.)'!$J$13,'Методика оценки (Отч.)'!$E$13,"ошибка")))))*$C$29</f>
        <v>7.5</v>
      </c>
      <c r="T29" s="61">
        <f>IF('ИД Шатой'!T22='Методика оценки (Отч.)'!$J$9,'Методика оценки (Отч.)'!$E$9,IF('ИД Шатой'!T22='Методика оценки (Отч.)'!$J$10,'Методика оценки (Отч.)'!$E$10,IF('ИД Шатой'!T22='Методика оценки (Отч.)'!$J$11,'Методика оценки (Отч.)'!$E$11,IF('ИД Шатой'!T22='Методика оценки (Отч.)'!$J$12,'Методика оценки (Отч.)'!$E$12,IF('ИД Шатой'!T22='Методика оценки (Отч.)'!$J$13,'Методика оценки (Отч.)'!$E$13,"ошибка")))))*$C$29</f>
        <v>5</v>
      </c>
      <c r="U29" s="61">
        <f>IF('ИД Шатой'!U22='Методика оценки (Отч.)'!$J$9,'Методика оценки (Отч.)'!$E$9,IF('ИД Шатой'!U22='Методика оценки (Отч.)'!$J$10,'Методика оценки (Отч.)'!$E$10,IF('ИД Шатой'!U22='Методика оценки (Отч.)'!$J$11,'Методика оценки (Отч.)'!$E$11,IF('ИД Шатой'!U22='Методика оценки (Отч.)'!$J$12,'Методика оценки (Отч.)'!$E$12,IF('ИД Шатой'!U22='Методика оценки (Отч.)'!$J$13,'Методика оценки (Отч.)'!$E$13,"ошибка")))))*$C$29</f>
        <v>7.5</v>
      </c>
      <c r="V29" s="61">
        <f>IF('ИД Шатой'!V22='Методика оценки (Отч.)'!$J$9,'Методика оценки (Отч.)'!$E$9,IF('ИД Шатой'!V22='Методика оценки (Отч.)'!$J$10,'Методика оценки (Отч.)'!$E$10,IF('ИД Шатой'!V22='Методика оценки (Отч.)'!$J$11,'Методика оценки (Отч.)'!$E$11,IF('ИД Шатой'!V22='Методика оценки (Отч.)'!$J$12,'Методика оценки (Отч.)'!$E$12,IF('ИД Шатой'!V22='Методика оценки (Отч.)'!$J$13,'Методика оценки (Отч.)'!$E$13,"ошибка")))))*$C$29</f>
        <v>10</v>
      </c>
      <c r="W29" s="61">
        <f>IF('ИД Шатой'!W22='Методика оценки (Отч.)'!$J$9,'Методика оценки (Отч.)'!$E$9,IF('ИД Шатой'!W22='Методика оценки (Отч.)'!$J$10,'Методика оценки (Отч.)'!$E$10,IF('ИД Шатой'!W22='Методика оценки (Отч.)'!$J$11,'Методика оценки (Отч.)'!$E$11,IF('ИД Шатой'!W22='Методика оценки (Отч.)'!$J$12,'Методика оценки (Отч.)'!$E$12,IF('ИД Шатой'!W22='Методика оценки (Отч.)'!$J$13,'Методика оценки (Отч.)'!$E$13,"ошибка")))))*$C$29</f>
        <v>0</v>
      </c>
      <c r="X29" s="61">
        <f>IF('ИД Шатой'!X22='Методика оценки (Отч.)'!$J$9,'Методика оценки (Отч.)'!$E$9,IF('ИД Шатой'!X22='Методика оценки (Отч.)'!$J$10,'Методика оценки (Отч.)'!$E$10,IF('ИД Шатой'!X22='Методика оценки (Отч.)'!$J$11,'Методика оценки (Отч.)'!$E$11,IF('ИД Шатой'!X22='Методика оценки (Отч.)'!$J$12,'Методика оценки (Отч.)'!$E$12,IF('ИД Шатой'!X22='Методика оценки (Отч.)'!$J$13,'Методика оценки (Отч.)'!$E$13,"ошибка")))))*$C$29</f>
        <v>7.5</v>
      </c>
      <c r="Y29" s="61">
        <f>IF('ИД Шатой'!Y22='Методика оценки (Отч.)'!$J$9,'Методика оценки (Отч.)'!$E$9,IF('ИД Шатой'!Y22='Методика оценки (Отч.)'!$J$10,'Методика оценки (Отч.)'!$E$10,IF('ИД Шатой'!Y22='Методика оценки (Отч.)'!$J$11,'Методика оценки (Отч.)'!$E$11,IF('ИД Шатой'!Y22='Методика оценки (Отч.)'!$J$12,'Методика оценки (Отч.)'!$E$12,IF('ИД Шатой'!Y22='Методика оценки (Отч.)'!$J$13,'Методика оценки (Отч.)'!$E$13,"ошибка")))))*$C$29</f>
        <v>7.5</v>
      </c>
      <c r="Z29" s="61">
        <f>IF('ИД Шатой'!Z22='Методика оценки (Отч.)'!$J$9,'Методика оценки (Отч.)'!$E$9,IF('ИД Шатой'!Z22='Методика оценки (Отч.)'!$J$10,'Методика оценки (Отч.)'!$E$10,IF('ИД Шатой'!Z22='Методика оценки (Отч.)'!$J$11,'Методика оценки (Отч.)'!$E$11,IF('ИД Шатой'!Z22='Методика оценки (Отч.)'!$J$12,'Методика оценки (Отч.)'!$E$12,IF('ИД Шатой'!Z22='Методика оценки (Отч.)'!$J$13,'Методика оценки (Отч.)'!$E$13,"ошибка")))))*$C$29</f>
        <v>10</v>
      </c>
      <c r="AA29" s="61">
        <f>IF('ИД Шатой'!AA22='Методика оценки (Отч.)'!$J$9,'Методика оценки (Отч.)'!$E$9,IF('ИД Шатой'!AA22='Методика оценки (Отч.)'!$J$10,'Методика оценки (Отч.)'!$E$10,IF('ИД Шатой'!AA22='Методика оценки (Отч.)'!$J$11,'Методика оценки (Отч.)'!$E$11,IF('ИД Шатой'!AA22='Методика оценки (Отч.)'!$J$12,'Методика оценки (Отч.)'!$E$12,IF('ИД Шатой'!AA22='Методика оценки (Отч.)'!$J$13,'Методика оценки (Отч.)'!$E$13,"ошибка")))))*$C$29</f>
        <v>10</v>
      </c>
      <c r="AB29" s="61">
        <f>IF('ИД Шатой'!AB22='Методика оценки (Отч.)'!$J$9,'Методика оценки (Отч.)'!$E$9,IF('ИД Шатой'!AB22='Методика оценки (Отч.)'!$J$10,'Методика оценки (Отч.)'!$E$10,IF('ИД Шатой'!AB22='Методика оценки (Отч.)'!$J$11,'Методика оценки (Отч.)'!$E$11,IF('ИД Шатой'!AB22='Методика оценки (Отч.)'!$J$12,'Методика оценки (Отч.)'!$E$12,IF('ИД Шатой'!AB22='Методика оценки (Отч.)'!$J$13,'Методика оценки (Отч.)'!$E$13,"ошибка")))))*$C$29</f>
        <v>7.5</v>
      </c>
      <c r="AC29" s="61">
        <f>IF('ИД Шатой'!AC22='Методика оценки (Отч.)'!$J$9,'Методика оценки (Отч.)'!$E$9,IF('ИД Шатой'!AC22='Методика оценки (Отч.)'!$J$10,'Методика оценки (Отч.)'!$E$10,IF('ИД Шатой'!AC22='Методика оценки (Отч.)'!$J$11,'Методика оценки (Отч.)'!$E$11,IF('ИД Шатой'!AC22='Методика оценки (Отч.)'!$J$12,'Методика оценки (Отч.)'!$E$12,IF('ИД Шатой'!AC22='Методика оценки (Отч.)'!$J$13,'Методика оценки (Отч.)'!$E$13,"ошибка")))))*$C$29</f>
        <v>0</v>
      </c>
      <c r="AD29" s="61">
        <f>IF('ИД Шатой'!AD22='Методика оценки (Отч.)'!$J$9,'Методика оценки (Отч.)'!$E$9,IF('ИД Шатой'!AD22='Методика оценки (Отч.)'!$J$10,'Методика оценки (Отч.)'!$E$10,IF('ИД Шатой'!AD22='Методика оценки (Отч.)'!$J$11,'Методика оценки (Отч.)'!$E$11,IF('ИД Шатой'!AD22='Методика оценки (Отч.)'!$J$12,'Методика оценки (Отч.)'!$E$12,IF('ИД Шатой'!AD22='Методика оценки (Отч.)'!$J$13,'Методика оценки (Отч.)'!$E$13,"ошибка")))))*$C$29</f>
        <v>7.5</v>
      </c>
      <c r="AE29" s="61">
        <f>IF('ИД Шатой'!AE22='Методика оценки (Отч.)'!$J$9,'Методика оценки (Отч.)'!$E$9,IF('ИД Шатой'!AE22='Методика оценки (Отч.)'!$J$10,'Методика оценки (Отч.)'!$E$10,IF('ИД Шатой'!AE22='Методика оценки (Отч.)'!$J$11,'Методика оценки (Отч.)'!$E$11,IF('ИД Шатой'!AE22='Методика оценки (Отч.)'!$J$12,'Методика оценки (Отч.)'!$E$12,IF('ИД Шатой'!AE22='Методика оценки (Отч.)'!$J$13,'Методика оценки (Отч.)'!$E$13,"ошибка")))))*$C$29</f>
        <v>10</v>
      </c>
      <c r="AF29" s="61">
        <f>IF('ИД Шатой'!AF22='Методика оценки (Отч.)'!$J$9,'Методика оценки (Отч.)'!$E$9,IF('ИД Шатой'!AF22='Методика оценки (Отч.)'!$J$10,'Методика оценки (Отч.)'!$E$10,IF('ИД Шатой'!AF22='Методика оценки (Отч.)'!$J$11,'Методика оценки (Отч.)'!$E$11,IF('ИД Шатой'!AF22='Методика оценки (Отч.)'!$J$12,'Методика оценки (Отч.)'!$E$12,IF('ИД Шатой'!AF22='Методика оценки (Отч.)'!$J$13,'Методика оценки (Отч.)'!$E$13,"ошибка")))))*$C$29</f>
        <v>0</v>
      </c>
      <c r="AG29" s="61">
        <f>IF('ИД Шатой'!AG22='Методика оценки (Отч.)'!$J$9,'Методика оценки (Отч.)'!$E$9,IF('ИД Шатой'!AG22='Методика оценки (Отч.)'!$J$10,'Методика оценки (Отч.)'!$E$10,IF('ИД Шатой'!AG22='Методика оценки (Отч.)'!$J$11,'Методика оценки (Отч.)'!$E$11,IF('ИД Шатой'!AG22='Методика оценки (Отч.)'!$J$12,'Методика оценки (Отч.)'!$E$12,IF('ИД Шатой'!AG22='Методика оценки (Отч.)'!$J$13,'Методика оценки (Отч.)'!$E$13,"ошибка")))))*$C$29</f>
        <v>7.5</v>
      </c>
      <c r="AH29" s="61">
        <f>IF('ИД Шатой'!AH22='Методика оценки (Отч.)'!$J$9,'Методика оценки (Отч.)'!$E$9,IF('ИД Шатой'!AH22='Методика оценки (Отч.)'!$J$10,'Методика оценки (Отч.)'!$E$10,IF('ИД Шатой'!AH22='Методика оценки (Отч.)'!$J$11,'Методика оценки (Отч.)'!$E$11,IF('ИД Шатой'!AH22='Методика оценки (Отч.)'!$J$12,'Методика оценки (Отч.)'!$E$12,IF('ИД Шатой'!AH22='Методика оценки (Отч.)'!$J$13,'Методика оценки (Отч.)'!$E$13,"ошибка")))))*$C$29</f>
        <v>0</v>
      </c>
      <c r="AI29" s="61">
        <f>IF('ИД Шатой'!AI22='Методика оценки (Отч.)'!$J$9,'Методика оценки (Отч.)'!$E$9,IF('ИД Шатой'!AI22='Методика оценки (Отч.)'!$J$10,'Методика оценки (Отч.)'!$E$10,IF('ИД Шатой'!AI22='Методика оценки (Отч.)'!$J$11,'Методика оценки (Отч.)'!$E$11,IF('ИД Шатой'!AI22='Методика оценки (Отч.)'!$J$12,'Методика оценки (Отч.)'!$E$12,IF('ИД Шатой'!AI22='Методика оценки (Отч.)'!$J$13,'Методика оценки (Отч.)'!$E$13,"ошибка")))))*$C$29</f>
        <v>7.5</v>
      </c>
      <c r="AJ29" s="61">
        <f>IF('ИД Шатой'!AJ22='Методика оценки (Отч.)'!$J$9,'Методика оценки (Отч.)'!$E$9,IF('ИД Шатой'!AJ22='Методика оценки (Отч.)'!$J$10,'Методика оценки (Отч.)'!$E$10,IF('ИД Шатой'!AJ22='Методика оценки (Отч.)'!$J$11,'Методика оценки (Отч.)'!$E$11,IF('ИД Шатой'!AJ22='Методика оценки (Отч.)'!$J$12,'Методика оценки (Отч.)'!$E$12,IF('ИД Шатой'!AJ22='Методика оценки (Отч.)'!$J$13,'Методика оценки (Отч.)'!$E$13,"ошибка")))))*$C$29</f>
        <v>0</v>
      </c>
      <c r="AK29" s="61">
        <f>IF('ИД Шатой'!AK22='Методика оценки (Отч.)'!$J$9,'Методика оценки (Отч.)'!$E$9,IF('ИД Шатой'!AK22='Методика оценки (Отч.)'!$J$10,'Методика оценки (Отч.)'!$E$10,IF('ИД Шатой'!AK22='Методика оценки (Отч.)'!$J$11,'Методика оценки (Отч.)'!$E$11,IF('ИД Шатой'!AK22='Методика оценки (Отч.)'!$J$12,'Методика оценки (Отч.)'!$E$12,IF('ИД Шатой'!AK22='Методика оценки (Отч.)'!$J$13,'Методика оценки (Отч.)'!$E$13,"ошибка")))))*$C$29</f>
        <v>0</v>
      </c>
      <c r="AL29" s="61">
        <f>IF('ИД Шатой'!AL22='Методика оценки (Отч.)'!$J$9,'Методика оценки (Отч.)'!$E$9,IF('ИД Шатой'!AL22='Методика оценки (Отч.)'!$J$10,'Методика оценки (Отч.)'!$E$10,IF('ИД Шатой'!AL22='Методика оценки (Отч.)'!$J$11,'Методика оценки (Отч.)'!$E$11,IF('ИД Шатой'!AL22='Методика оценки (Отч.)'!$J$12,'Методика оценки (Отч.)'!$E$12,IF('ИД Шатой'!AL22='Методика оценки (Отч.)'!$J$13,'Методика оценки (Отч.)'!$E$13,"ошибка")))))*$C$29</f>
        <v>7.5</v>
      </c>
      <c r="AM29" s="61">
        <f>IF('ИД Шатой'!AM22='Методика оценки (Отч.)'!$J$9,'Методика оценки (Отч.)'!$E$9,IF('ИД Шатой'!AM22='Методика оценки (Отч.)'!$J$10,'Методика оценки (Отч.)'!$E$10,IF('ИД Шатой'!AM22='Методика оценки (Отч.)'!$J$11,'Методика оценки (Отч.)'!$E$11,IF('ИД Шатой'!AM22='Методика оценки (Отч.)'!$J$12,'Методика оценки (Отч.)'!$E$12,IF('ИД Шатой'!AM22='Методика оценки (Отч.)'!$J$13,'Методика оценки (Отч.)'!$E$13,"ошибка")))))*$C$29</f>
        <v>0</v>
      </c>
      <c r="AN29" s="61">
        <f>IF('ИД Шатой'!AN22='Методика оценки (Отч.)'!$J$9,'Методика оценки (Отч.)'!$E$9,IF('ИД Шатой'!AN22='Методика оценки (Отч.)'!$J$10,'Методика оценки (Отч.)'!$E$10,IF('ИД Шатой'!AN22='Методика оценки (Отч.)'!$J$11,'Методика оценки (Отч.)'!$E$11,IF('ИД Шатой'!AN22='Методика оценки (Отч.)'!$J$12,'Методика оценки (Отч.)'!$E$12,IF('ИД Шатой'!AN22='Методика оценки (Отч.)'!$J$13,'Методика оценки (Отч.)'!$E$13,"ошибка")))))*$C$29</f>
        <v>7.5</v>
      </c>
      <c r="AO29" s="61">
        <f>IF('ИД Шатой'!AO22='Методика оценки (Отч.)'!$J$9,'Методика оценки (Отч.)'!$E$9,IF('ИД Шатой'!AO22='Методика оценки (Отч.)'!$J$10,'Методика оценки (Отч.)'!$E$10,IF('ИД Шатой'!AO22='Методика оценки (Отч.)'!$J$11,'Методика оценки (Отч.)'!$E$11,IF('ИД Шатой'!AO22='Методика оценки (Отч.)'!$J$12,'Методика оценки (Отч.)'!$E$12,IF('ИД Шатой'!AO22='Методика оценки (Отч.)'!$J$13,'Методика оценки (Отч.)'!$E$13,"ошибка")))))*$C$29</f>
        <v>0</v>
      </c>
      <c r="AP29" s="61">
        <f>IF('ИД Шатой'!AP22='Методика оценки (Отч.)'!$J$9,'Методика оценки (Отч.)'!$E$9,IF('ИД Шатой'!AP22='Методика оценки (Отч.)'!$J$10,'Методика оценки (Отч.)'!$E$10,IF('ИД Шатой'!AP22='Методика оценки (Отч.)'!$J$11,'Методика оценки (Отч.)'!$E$11,IF('ИД Шатой'!AP22='Методика оценки (Отч.)'!$J$12,'Методика оценки (Отч.)'!$E$12,IF('ИД Шатой'!AP22='Методика оценки (Отч.)'!$J$13,'Методика оценки (Отч.)'!$E$13,"ошибка")))))*$C$29</f>
        <v>7.5</v>
      </c>
      <c r="AQ29" s="61">
        <f>IF('ИД Шатой'!AQ22='Методика оценки (Отч.)'!$J$9,'Методика оценки (Отч.)'!$E$9,IF('ИД Шатой'!AQ22='Методика оценки (Отч.)'!$J$10,'Методика оценки (Отч.)'!$E$10,IF('ИД Шатой'!AQ22='Методика оценки (Отч.)'!$J$11,'Методика оценки (Отч.)'!$E$11,IF('ИД Шатой'!AQ22='Методика оценки (Отч.)'!$J$12,'Методика оценки (Отч.)'!$E$12,IF('ИД Шатой'!AQ22='Методика оценки (Отч.)'!$J$13,'Методика оценки (Отч.)'!$E$13,"ошибка")))))*$C$29</f>
        <v>0</v>
      </c>
      <c r="AR29" s="61">
        <f>IF('ИД Шатой'!AR22='Методика оценки (Отч.)'!$J$9,'Методика оценки (Отч.)'!$E$9,IF('ИД Шатой'!AR22='Методика оценки (Отч.)'!$J$10,'Методика оценки (Отч.)'!$E$10,IF('ИД Шатой'!AR22='Методика оценки (Отч.)'!$J$11,'Методика оценки (Отч.)'!$E$11,IF('ИД Шатой'!AR22='Методика оценки (Отч.)'!$J$12,'Методика оценки (Отч.)'!$E$12,IF('ИД Шатой'!AR22='Методика оценки (Отч.)'!$J$13,'Методика оценки (Отч.)'!$E$13,"ошибка")))))*$C$29</f>
        <v>7.5</v>
      </c>
      <c r="AS29" s="61">
        <f>IF('ИД Шатой'!AS22='Методика оценки (Отч.)'!$J$9,'Методика оценки (Отч.)'!$E$9,IF('ИД Шатой'!AS22='Методика оценки (Отч.)'!$J$10,'Методика оценки (Отч.)'!$E$10,IF('ИД Шатой'!AS22='Методика оценки (Отч.)'!$J$11,'Методика оценки (Отч.)'!$E$11,IF('ИД Шатой'!AS22='Методика оценки (Отч.)'!$J$12,'Методика оценки (Отч.)'!$E$12,IF('ИД Шатой'!AS22='Методика оценки (Отч.)'!$J$13,'Методика оценки (Отч.)'!$E$13,"ошибка")))))*$C$29</f>
        <v>7.5</v>
      </c>
      <c r="AT29" s="61">
        <f>IF('ИД Шатой'!AT22='Методика оценки (Отч.)'!$J$9,'Методика оценки (Отч.)'!$E$9,IF('ИД Шатой'!AT22='Методика оценки (Отч.)'!$J$10,'Методика оценки (Отч.)'!$E$10,IF('ИД Шатой'!AT22='Методика оценки (Отч.)'!$J$11,'Методика оценки (Отч.)'!$E$11,IF('ИД Шатой'!AT22='Методика оценки (Отч.)'!$J$12,'Методика оценки (Отч.)'!$E$12,IF('ИД Шатой'!AT22='Методика оценки (Отч.)'!$J$13,'Методика оценки (Отч.)'!$E$13,"ошибка")))))*$C$29</f>
        <v>0</v>
      </c>
      <c r="AU29" s="61">
        <f>IF('ИД Шатой'!AU22='Методика оценки (Отч.)'!$J$9,'Методика оценки (Отч.)'!$E$9,IF('ИД Шатой'!AU22='Методика оценки (Отч.)'!$J$10,'Методика оценки (Отч.)'!$E$10,IF('ИД Шатой'!AU22='Методика оценки (Отч.)'!$J$11,'Методика оценки (Отч.)'!$E$11,IF('ИД Шатой'!AU22='Методика оценки (Отч.)'!$J$12,'Методика оценки (Отч.)'!$E$12,IF('ИД Шатой'!AU22='Методика оценки (Отч.)'!$J$13,'Методика оценки (Отч.)'!$E$13,"ошибка")))))*$C$29</f>
        <v>7.5</v>
      </c>
      <c r="AV29" s="61">
        <f>IF('ИД Шатой'!AV22='Методика оценки (Отч.)'!$J$9,'Методика оценки (Отч.)'!$E$9,IF('ИД Шатой'!AV22='Методика оценки (Отч.)'!$J$10,'Методика оценки (Отч.)'!$E$10,IF('ИД Шатой'!AV22='Методика оценки (Отч.)'!$J$11,'Методика оценки (Отч.)'!$E$11,IF('ИД Шатой'!AV22='Методика оценки (Отч.)'!$J$12,'Методика оценки (Отч.)'!$E$12,IF('ИД Шатой'!AV22='Методика оценки (Отч.)'!$J$13,'Методика оценки (Отч.)'!$E$13,"ошибка")))))*$C$29</f>
        <v>0</v>
      </c>
      <c r="AW29" s="61">
        <f>IF('ИД Шатой'!AW22='Методика оценки (Отч.)'!$J$9,'Методика оценки (Отч.)'!$E$9,IF('ИД Шатой'!AW22='Методика оценки (Отч.)'!$J$10,'Методика оценки (Отч.)'!$E$10,IF('ИД Шатой'!AW22='Методика оценки (Отч.)'!$J$11,'Методика оценки (Отч.)'!$E$11,IF('ИД Шатой'!AW22='Методика оценки (Отч.)'!$J$12,'Методика оценки (Отч.)'!$E$12,IF('ИД Шатой'!AW22='Методика оценки (Отч.)'!$J$13,'Методика оценки (Отч.)'!$E$13,"ошибка")))))*$C$29</f>
        <v>10</v>
      </c>
      <c r="AX29" s="61">
        <f>IF('ИД Шатой'!AX22='Методика оценки (Отч.)'!$J$9,'Методика оценки (Отч.)'!$E$9,IF('ИД Шатой'!AX22='Методика оценки (Отч.)'!$J$10,'Методика оценки (Отч.)'!$E$10,IF('ИД Шатой'!AX22='Методика оценки (Отч.)'!$J$11,'Методика оценки (Отч.)'!$E$11,IF('ИД Шатой'!AX22='Методика оценки (Отч.)'!$J$12,'Методика оценки (Отч.)'!$E$12,IF('ИД Шатой'!AX22='Методика оценки (Отч.)'!$J$13,'Методика оценки (Отч.)'!$E$13,"ошибка")))))*$C$29</f>
        <v>0</v>
      </c>
      <c r="AY29" s="61">
        <f>IF('ИД Шатой'!AY22='Методика оценки (Отч.)'!$J$9,'Методика оценки (Отч.)'!$E$9,IF('ИД Шатой'!AY22='Методика оценки (Отч.)'!$J$10,'Методика оценки (Отч.)'!$E$10,IF('ИД Шатой'!AY22='Методика оценки (Отч.)'!$J$11,'Методика оценки (Отч.)'!$E$11,IF('ИД Шатой'!AY22='Методика оценки (Отч.)'!$J$12,'Методика оценки (Отч.)'!$E$12,IF('ИД Шатой'!AY22='Методика оценки (Отч.)'!$J$13,'Методика оценки (Отч.)'!$E$13,"ошибка")))))*$C$29</f>
        <v>0</v>
      </c>
      <c r="AZ29" s="61">
        <f>IF('ИД Шатой'!AZ22='Методика оценки (Отч.)'!$J$9,'Методика оценки (Отч.)'!$E$9,IF('ИД Шатой'!AZ22='Методика оценки (Отч.)'!$J$10,'Методика оценки (Отч.)'!$E$10,IF('ИД Шатой'!AZ22='Методика оценки (Отч.)'!$J$11,'Методика оценки (Отч.)'!$E$11,IF('ИД Шатой'!AZ22='Методика оценки (Отч.)'!$J$12,'Методика оценки (Отч.)'!$E$12,IF('ИД Шатой'!AZ22='Методика оценки (Отч.)'!$J$13,'Методика оценки (Отч.)'!$E$13,"ошибка")))))*$C$29</f>
        <v>7.5</v>
      </c>
      <c r="BA29" s="61">
        <f>IF('ИД Шатой'!BA22='Методика оценки (Отч.)'!$J$9,'Методика оценки (Отч.)'!$E$9,IF('ИД Шатой'!BA22='Методика оценки (Отч.)'!$J$10,'Методика оценки (Отч.)'!$E$10,IF('ИД Шатой'!BA22='Методика оценки (Отч.)'!$J$11,'Методика оценки (Отч.)'!$E$11,IF('ИД Шатой'!BA22='Методика оценки (Отч.)'!$J$12,'Методика оценки (Отч.)'!$E$12,IF('ИД Шатой'!BA22='Методика оценки (Отч.)'!$J$13,'Методика оценки (Отч.)'!$E$13,"ошибка")))))*$C$29</f>
        <v>7.5</v>
      </c>
      <c r="BB29" s="61">
        <f>IF('ИД Шатой'!BB22='Методика оценки (Отч.)'!$J$9,'Методика оценки (Отч.)'!$E$9,IF('ИД Шатой'!BB22='Методика оценки (Отч.)'!$J$10,'Методика оценки (Отч.)'!$E$10,IF('ИД Шатой'!BB22='Методика оценки (Отч.)'!$J$11,'Методика оценки (Отч.)'!$E$11,IF('ИД Шатой'!BB22='Методика оценки (Отч.)'!$J$12,'Методика оценки (Отч.)'!$E$12,IF('ИД Шатой'!BB22='Методика оценки (Отч.)'!$J$13,'Методика оценки (Отч.)'!$E$13,"ошибка")))))*$C$29</f>
        <v>5</v>
      </c>
      <c r="BC29" s="61">
        <f>IF('ИД Шатой'!BC22='Методика оценки (Отч.)'!$J$9,'Методика оценки (Отч.)'!$E$9,IF('ИД Шатой'!BC22='Методика оценки (Отч.)'!$J$10,'Методика оценки (Отч.)'!$E$10,IF('ИД Шатой'!BC22='Методика оценки (Отч.)'!$J$11,'Методика оценки (Отч.)'!$E$11,IF('ИД Шатой'!BC22='Методика оценки (Отч.)'!$J$12,'Методика оценки (Отч.)'!$E$12,IF('ИД Шатой'!BC22='Методика оценки (Отч.)'!$J$13,'Методика оценки (Отч.)'!$E$13,"ошибка")))))*$C$29</f>
        <v>10</v>
      </c>
      <c r="BD29" s="61">
        <f>IF('ИД Шатой'!BD22='Методика оценки (Отч.)'!$J$9,'Методика оценки (Отч.)'!$E$9,IF('ИД Шатой'!BD22='Методика оценки (Отч.)'!$J$10,'Методика оценки (Отч.)'!$E$10,IF('ИД Шатой'!BD22='Методика оценки (Отч.)'!$J$11,'Методика оценки (Отч.)'!$E$11,IF('ИД Шатой'!BD22='Методика оценки (Отч.)'!$J$12,'Методика оценки (Отч.)'!$E$12,IF('ИД Шатой'!BD22='Методика оценки (Отч.)'!$J$13,'Методика оценки (Отч.)'!$E$13,"ошибка")))))*$C$29</f>
        <v>10</v>
      </c>
      <c r="BE29" s="61">
        <f>IF('ИД Шатой'!BE22='Методика оценки (Отч.)'!$J$9,'Методика оценки (Отч.)'!$E$9,IF('ИД Шатой'!BE22='Методика оценки (Отч.)'!$J$10,'Методика оценки (Отч.)'!$E$10,IF('ИД Шатой'!BE22='Методика оценки (Отч.)'!$J$11,'Методика оценки (Отч.)'!$E$11,IF('ИД Шатой'!BE22='Методика оценки (Отч.)'!$J$12,'Методика оценки (Отч.)'!$E$12,IF('ИД Шатой'!BE22='Методика оценки (Отч.)'!$J$13,'Методика оценки (Отч.)'!$E$13,"ошибка")))))*$C$29</f>
        <v>10</v>
      </c>
      <c r="BF29" s="61">
        <f>IF('ИД Шатой'!BF22='Методика оценки (Отч.)'!$J$9,'Методика оценки (Отч.)'!$E$9,IF('ИД Шатой'!BF22='Методика оценки (Отч.)'!$J$10,'Методика оценки (Отч.)'!$E$10,IF('ИД Шатой'!BF22='Методика оценки (Отч.)'!$J$11,'Методика оценки (Отч.)'!$E$11,IF('ИД Шатой'!BF22='Методика оценки (Отч.)'!$J$12,'Методика оценки (Отч.)'!$E$12,IF('ИД Шатой'!BF22='Методика оценки (Отч.)'!$J$13,'Методика оценки (Отч.)'!$E$13,"ошибка")))))*$C$29</f>
        <v>0</v>
      </c>
      <c r="BG29" s="61">
        <f>IF('ИД Шатой'!BG22='Методика оценки (Отч.)'!$J$9,'Методика оценки (Отч.)'!$E$9,IF('ИД Шатой'!BG22='Методика оценки (Отч.)'!$J$10,'Методика оценки (Отч.)'!$E$10,IF('ИД Шатой'!BG22='Методика оценки (Отч.)'!$J$11,'Методика оценки (Отч.)'!$E$11,IF('ИД Шатой'!BG22='Методика оценки (Отч.)'!$J$12,'Методика оценки (Отч.)'!$E$12,IF('ИД Шатой'!BG22='Методика оценки (Отч.)'!$J$13,'Методика оценки (Отч.)'!$E$13,"ошибка")))))*$C$29</f>
        <v>7.5</v>
      </c>
      <c r="BH29" s="61">
        <f>IF('ИД Шатой'!BH22='Методика оценки (Отч.)'!$J$9,'Методика оценки (Отч.)'!$E$9,IF('ИД Шатой'!BH22='Методика оценки (Отч.)'!$J$10,'Методика оценки (Отч.)'!$E$10,IF('ИД Шатой'!BH22='Методика оценки (Отч.)'!$J$11,'Методика оценки (Отч.)'!$E$11,IF('ИД Шатой'!BH22='Методика оценки (Отч.)'!$J$12,'Методика оценки (Отч.)'!$E$12,IF('ИД Шатой'!BH22='Методика оценки (Отч.)'!$J$13,'Методика оценки (Отч.)'!$E$13,"ошибка")))))*$C$29</f>
        <v>0</v>
      </c>
      <c r="BI29" s="61">
        <f>IF('ИД Шатой'!BI22='Методика оценки (Отч.)'!$J$9,'Методика оценки (Отч.)'!$E$9,IF('ИД Шатой'!BI22='Методика оценки (Отч.)'!$J$10,'Методика оценки (Отч.)'!$E$10,IF('ИД Шатой'!BI22='Методика оценки (Отч.)'!$J$11,'Методика оценки (Отч.)'!$E$11,IF('ИД Шатой'!BI22='Методика оценки (Отч.)'!$J$12,'Методика оценки (Отч.)'!$E$12,IF('ИД Шатой'!BI22='Методика оценки (Отч.)'!$J$13,'Методика оценки (Отч.)'!$E$13,"ошибка")))))*$C$29</f>
        <v>5</v>
      </c>
      <c r="BJ29" s="61">
        <f>IF('ИД Шатой'!BJ22='Методика оценки (Отч.)'!$J$9,'Методика оценки (Отч.)'!$E$9,IF('ИД Шатой'!BJ22='Методика оценки (Отч.)'!$J$10,'Методика оценки (Отч.)'!$E$10,IF('ИД Шатой'!BJ22='Методика оценки (Отч.)'!$J$11,'Методика оценки (Отч.)'!$E$11,IF('ИД Шатой'!BJ22='Методика оценки (Отч.)'!$J$12,'Методика оценки (Отч.)'!$E$12,IF('ИД Шатой'!BJ22='Методика оценки (Отч.)'!$J$13,'Методика оценки (Отч.)'!$E$13,"ошибка")))))*$C$29</f>
        <v>10</v>
      </c>
      <c r="BK29" s="61">
        <f>IF('ИД Шатой'!BK22='Методика оценки (Отч.)'!$J$9,'Методика оценки (Отч.)'!$E$9,IF('ИД Шатой'!BK22='Методика оценки (Отч.)'!$J$10,'Методика оценки (Отч.)'!$E$10,IF('ИД Шатой'!BK22='Методика оценки (Отч.)'!$J$11,'Методика оценки (Отч.)'!$E$11,IF('ИД Шатой'!BK22='Методика оценки (Отч.)'!$J$12,'Методика оценки (Отч.)'!$E$12,IF('ИД Шатой'!BK22='Методика оценки (Отч.)'!$J$13,'Методика оценки (Отч.)'!$E$13,"ошибка")))))*$C$29</f>
        <v>7.5</v>
      </c>
      <c r="BL29" s="61">
        <f>IF('ИД Шатой'!BL22='Методика оценки (Отч.)'!$J$9,'Методика оценки (Отч.)'!$E$9,IF('ИД Шатой'!BL22='Методика оценки (Отч.)'!$J$10,'Методика оценки (Отч.)'!$E$10,IF('ИД Шатой'!BL22='Методика оценки (Отч.)'!$J$11,'Методика оценки (Отч.)'!$E$11,IF('ИД Шатой'!BL22='Методика оценки (Отч.)'!$J$12,'Методика оценки (Отч.)'!$E$12,IF('ИД Шатой'!BL22='Методика оценки (Отч.)'!$J$13,'Методика оценки (Отч.)'!$E$13,"ошибка")))))*$C$29</f>
        <v>5</v>
      </c>
      <c r="BM29" s="61">
        <f>IF('ИД Шатой'!BM22='Методика оценки (Отч.)'!$J$9,'Методика оценки (Отч.)'!$E$9,IF('ИД Шатой'!BM22='Методика оценки (Отч.)'!$J$10,'Методика оценки (Отч.)'!$E$10,IF('ИД Шатой'!BM22='Методика оценки (Отч.)'!$J$11,'Методика оценки (Отч.)'!$E$11,IF('ИД Шатой'!BM22='Методика оценки (Отч.)'!$J$12,'Методика оценки (Отч.)'!$E$12,IF('ИД Шатой'!BM22='Методика оценки (Отч.)'!$J$13,'Методика оценки (Отч.)'!$E$13,"ошибка")))))*$C$29</f>
        <v>0</v>
      </c>
      <c r="BN29" s="61">
        <f>IF('ИД Шатой'!BN22='Методика оценки (Отч.)'!$J$9,'Методика оценки (Отч.)'!$E$9,IF('ИД Шатой'!BN22='Методика оценки (Отч.)'!$J$10,'Методика оценки (Отч.)'!$E$10,IF('ИД Шатой'!BN22='Методика оценки (Отч.)'!$J$11,'Методика оценки (Отч.)'!$E$11,IF('ИД Шатой'!BN22='Методика оценки (Отч.)'!$J$12,'Методика оценки (Отч.)'!$E$12,IF('ИД Шатой'!BN22='Методика оценки (Отч.)'!$J$13,'Методика оценки (Отч.)'!$E$13,"ошибка")))))*$C$29</f>
        <v>7.5</v>
      </c>
      <c r="BO29" s="61">
        <f>IF('ИД Шатой'!BO22='Методика оценки (Отч.)'!$J$9,'Методика оценки (Отч.)'!$E$9,IF('ИД Шатой'!BO22='Методика оценки (Отч.)'!$J$10,'Методика оценки (Отч.)'!$E$10,IF('ИД Шатой'!BO22='Методика оценки (Отч.)'!$J$11,'Методика оценки (Отч.)'!$E$11,IF('ИД Шатой'!BO22='Методика оценки (Отч.)'!$J$12,'Методика оценки (Отч.)'!$E$12,IF('ИД Шатой'!BO22='Методика оценки (Отч.)'!$J$13,'Методика оценки (Отч.)'!$E$13,"ошибка")))))*$C$29</f>
        <v>7.5</v>
      </c>
      <c r="BP29" s="61">
        <f>IF('ИД Шатой'!BP22='Методика оценки (Отч.)'!$J$9,'Методика оценки (Отч.)'!$E$9,IF('ИД Шатой'!BP22='Методика оценки (Отч.)'!$J$10,'Методика оценки (Отч.)'!$E$10,IF('ИД Шатой'!BP22='Методика оценки (Отч.)'!$J$11,'Методика оценки (Отч.)'!$E$11,IF('ИД Шатой'!BP22='Методика оценки (Отч.)'!$J$12,'Методика оценки (Отч.)'!$E$12,IF('ИД Шатой'!BP22='Методика оценки (Отч.)'!$J$13,'Методика оценки (Отч.)'!$E$13,"ошибка")))))*$C$29</f>
        <v>0</v>
      </c>
    </row>
    <row r="30" spans="1:68" x14ac:dyDescent="0.25">
      <c r="A30" s="77" t="str">
        <f>'Методика оценки (Отч.)'!A116</f>
        <v>N3.1.6</v>
      </c>
      <c r="B30" s="77" t="str">
        <f>'Методика оценки (Отч.)'!C116</f>
        <v>Качество работы учителей-дефектологов</v>
      </c>
      <c r="C30" s="122">
        <f>'Методика оценки (Отч.)'!D116</f>
        <v>0.1</v>
      </c>
      <c r="D30" s="61">
        <f>IF('ИД Шатой'!D23='Методика оценки (Отч.)'!$J$9,'Методика оценки (Отч.)'!$E$9,IF('ИД Шатой'!D23='Методика оценки (Отч.)'!$J$10,'Методика оценки (Отч.)'!$E$10,IF('ИД Шатой'!D23='Методика оценки (Отч.)'!$J$11,'Методика оценки (Отч.)'!$E$11,IF('ИД Шатой'!D23='Методика оценки (Отч.)'!$J$12,'Методика оценки (Отч.)'!$E$12,IF('ИД Шатой'!D23='Методика оценки (Отч.)'!$J$13,'Методика оценки (Отч.)'!$E$13,"ошибка")))))*$C$30</f>
        <v>7.5</v>
      </c>
      <c r="E30" s="61">
        <f>IF('ИД Шатой'!E23='Методика оценки (Отч.)'!$J$9,'Методика оценки (Отч.)'!$E$9,IF('ИД Шатой'!E23='Методика оценки (Отч.)'!$J$10,'Методика оценки (Отч.)'!$E$10,IF('ИД Шатой'!E23='Методика оценки (Отч.)'!$J$11,'Методика оценки (Отч.)'!$E$11,IF('ИД Шатой'!E23='Методика оценки (Отч.)'!$J$12,'Методика оценки (Отч.)'!$E$12,IF('ИД Шатой'!E23='Методика оценки (Отч.)'!$J$13,'Методика оценки (Отч.)'!$E$13,"ошибка")))))*$C$30</f>
        <v>0</v>
      </c>
      <c r="F30" s="61">
        <f>IF('ИД Шатой'!F23='Методика оценки (Отч.)'!$J$9,'Методика оценки (Отч.)'!$E$9,IF('ИД Шатой'!F23='Методика оценки (Отч.)'!$J$10,'Методика оценки (Отч.)'!$E$10,IF('ИД Шатой'!F23='Методика оценки (Отч.)'!$J$11,'Методика оценки (Отч.)'!$E$11,IF('ИД Шатой'!F23='Методика оценки (Отч.)'!$J$12,'Методика оценки (Отч.)'!$E$12,IF('ИД Шатой'!F23='Методика оценки (Отч.)'!$J$13,'Методика оценки (Отч.)'!$E$13,"ошибка")))))*$C$30</f>
        <v>0</v>
      </c>
      <c r="G30" s="61">
        <f>IF('ИД Шатой'!G23='Методика оценки (Отч.)'!$J$9,'Методика оценки (Отч.)'!$E$9,IF('ИД Шатой'!G23='Методика оценки (Отч.)'!$J$10,'Методика оценки (Отч.)'!$E$10,IF('ИД Шатой'!G23='Методика оценки (Отч.)'!$J$11,'Методика оценки (Отч.)'!$E$11,IF('ИД Шатой'!G23='Методика оценки (Отч.)'!$J$12,'Методика оценки (Отч.)'!$E$12,IF('ИД Шатой'!G23='Методика оценки (Отч.)'!$J$13,'Методика оценки (Отч.)'!$E$13,"ошибка")))))*$C$30</f>
        <v>10</v>
      </c>
      <c r="H30" s="61">
        <f>IF('ИД Шатой'!H23='Методика оценки (Отч.)'!$J$9,'Методика оценки (Отч.)'!$E$9,IF('ИД Шатой'!H23='Методика оценки (Отч.)'!$J$10,'Методика оценки (Отч.)'!$E$10,IF('ИД Шатой'!H23='Методика оценки (Отч.)'!$J$11,'Методика оценки (Отч.)'!$E$11,IF('ИД Шатой'!H23='Методика оценки (Отч.)'!$J$12,'Методика оценки (Отч.)'!$E$12,IF('ИД Шатой'!H23='Методика оценки (Отч.)'!$J$13,'Методика оценки (Отч.)'!$E$13,"ошибка")))))*$C$30</f>
        <v>5</v>
      </c>
      <c r="I30" s="61">
        <f>IF('ИД Шатой'!I23='Методика оценки (Отч.)'!$J$9,'Методика оценки (Отч.)'!$E$9,IF('ИД Шатой'!I23='Методика оценки (Отч.)'!$J$10,'Методика оценки (Отч.)'!$E$10,IF('ИД Шатой'!I23='Методика оценки (Отч.)'!$J$11,'Методика оценки (Отч.)'!$E$11,IF('ИД Шатой'!I23='Методика оценки (Отч.)'!$J$12,'Методика оценки (Отч.)'!$E$12,IF('ИД Шатой'!I23='Методика оценки (Отч.)'!$J$13,'Методика оценки (Отч.)'!$E$13,"ошибка")))))*$C$30</f>
        <v>7.5</v>
      </c>
      <c r="J30" s="61">
        <f>IF('ИД Шатой'!J23='Методика оценки (Отч.)'!$J$9,'Методика оценки (Отч.)'!$E$9,IF('ИД Шатой'!J23='Методика оценки (Отч.)'!$J$10,'Методика оценки (Отч.)'!$E$10,IF('ИД Шатой'!J23='Методика оценки (Отч.)'!$J$11,'Методика оценки (Отч.)'!$E$11,IF('ИД Шатой'!J23='Методика оценки (Отч.)'!$J$12,'Методика оценки (Отч.)'!$E$12,IF('ИД Шатой'!J23='Методика оценки (Отч.)'!$J$13,'Методика оценки (Отч.)'!$E$13,"ошибка")))))*$C$30</f>
        <v>7.5</v>
      </c>
      <c r="K30" s="61">
        <f>IF('ИД Шатой'!K23='Методика оценки (Отч.)'!$J$9,'Методика оценки (Отч.)'!$E$9,IF('ИД Шатой'!K23='Методика оценки (Отч.)'!$J$10,'Методика оценки (Отч.)'!$E$10,IF('ИД Шатой'!K23='Методика оценки (Отч.)'!$J$11,'Методика оценки (Отч.)'!$E$11,IF('ИД Шатой'!K23='Методика оценки (Отч.)'!$J$12,'Методика оценки (Отч.)'!$E$12,IF('ИД Шатой'!K23='Методика оценки (Отч.)'!$J$13,'Методика оценки (Отч.)'!$E$13,"ошибка")))))*$C$30</f>
        <v>10</v>
      </c>
      <c r="L30" s="61">
        <f>IF('ИД Шатой'!L23='Методика оценки (Отч.)'!$J$9,'Методика оценки (Отч.)'!$E$9,IF('ИД Шатой'!L23='Методика оценки (Отч.)'!$J$10,'Методика оценки (Отч.)'!$E$10,IF('ИД Шатой'!L23='Методика оценки (Отч.)'!$J$11,'Методика оценки (Отч.)'!$E$11,IF('ИД Шатой'!L23='Методика оценки (Отч.)'!$J$12,'Методика оценки (Отч.)'!$E$12,IF('ИД Шатой'!L23='Методика оценки (Отч.)'!$J$13,'Методика оценки (Отч.)'!$E$13,"ошибка")))))*$C$30</f>
        <v>0</v>
      </c>
      <c r="M30" s="61">
        <f>IF('ИД Шатой'!M23='Методика оценки (Отч.)'!$J$9,'Методика оценки (Отч.)'!$E$9,IF('ИД Шатой'!M23='Методика оценки (Отч.)'!$J$10,'Методика оценки (Отч.)'!$E$10,IF('ИД Шатой'!M23='Методика оценки (Отч.)'!$J$11,'Методика оценки (Отч.)'!$E$11,IF('ИД Шатой'!M23='Методика оценки (Отч.)'!$J$12,'Методика оценки (Отч.)'!$E$12,IF('ИД Шатой'!M23='Методика оценки (Отч.)'!$J$13,'Методика оценки (Отч.)'!$E$13,"ошибка")))))*$C$30</f>
        <v>7.5</v>
      </c>
      <c r="N30" s="61">
        <f>IF('ИД Шатой'!N23='Методика оценки (Отч.)'!$J$9,'Методика оценки (Отч.)'!$E$9,IF('ИД Шатой'!N23='Методика оценки (Отч.)'!$J$10,'Методика оценки (Отч.)'!$E$10,IF('ИД Шатой'!N23='Методика оценки (Отч.)'!$J$11,'Методика оценки (Отч.)'!$E$11,IF('ИД Шатой'!N23='Методика оценки (Отч.)'!$J$12,'Методика оценки (Отч.)'!$E$12,IF('ИД Шатой'!N23='Методика оценки (Отч.)'!$J$13,'Методика оценки (Отч.)'!$E$13,"ошибка")))))*$C$30</f>
        <v>0</v>
      </c>
      <c r="O30" s="61">
        <f>IF('ИД Шатой'!O23='Методика оценки (Отч.)'!$J$9,'Методика оценки (Отч.)'!$E$9,IF('ИД Шатой'!O23='Методика оценки (Отч.)'!$J$10,'Методика оценки (Отч.)'!$E$10,IF('ИД Шатой'!O23='Методика оценки (Отч.)'!$J$11,'Методика оценки (Отч.)'!$E$11,IF('ИД Шатой'!O23='Методика оценки (Отч.)'!$J$12,'Методика оценки (Отч.)'!$E$12,IF('ИД Шатой'!O23='Методика оценки (Отч.)'!$J$13,'Методика оценки (Отч.)'!$E$13,"ошибка")))))*$C$30</f>
        <v>5</v>
      </c>
      <c r="P30" s="61">
        <f>IF('ИД Шатой'!P23='Методика оценки (Отч.)'!$J$9,'Методика оценки (Отч.)'!$E$9,IF('ИД Шатой'!P23='Методика оценки (Отч.)'!$J$10,'Методика оценки (Отч.)'!$E$10,IF('ИД Шатой'!P23='Методика оценки (Отч.)'!$J$11,'Методика оценки (Отч.)'!$E$11,IF('ИД Шатой'!P23='Методика оценки (Отч.)'!$J$12,'Методика оценки (Отч.)'!$E$12,IF('ИД Шатой'!P23='Методика оценки (Отч.)'!$J$13,'Методика оценки (Отч.)'!$E$13,"ошибка")))))*$C$30</f>
        <v>10</v>
      </c>
      <c r="Q30" s="61">
        <f>IF('ИД Шатой'!Q23='Методика оценки (Отч.)'!$J$9,'Методика оценки (Отч.)'!$E$9,IF('ИД Шатой'!Q23='Методика оценки (Отч.)'!$J$10,'Методика оценки (Отч.)'!$E$10,IF('ИД Шатой'!Q23='Методика оценки (Отч.)'!$J$11,'Методика оценки (Отч.)'!$E$11,IF('ИД Шатой'!Q23='Методика оценки (Отч.)'!$J$12,'Методика оценки (Отч.)'!$E$12,IF('ИД Шатой'!Q23='Методика оценки (Отч.)'!$J$13,'Методика оценки (Отч.)'!$E$13,"ошибка")))))*$C$30</f>
        <v>10</v>
      </c>
      <c r="R30" s="61">
        <f>IF('ИД Шатой'!R23='Методика оценки (Отч.)'!$J$9,'Методика оценки (Отч.)'!$E$9,IF('ИД Шатой'!R23='Методика оценки (Отч.)'!$J$10,'Методика оценки (Отч.)'!$E$10,IF('ИД Шатой'!R23='Методика оценки (Отч.)'!$J$11,'Методика оценки (Отч.)'!$E$11,IF('ИД Шатой'!R23='Методика оценки (Отч.)'!$J$12,'Методика оценки (Отч.)'!$E$12,IF('ИД Шатой'!R23='Методика оценки (Отч.)'!$J$13,'Методика оценки (Отч.)'!$E$13,"ошибка")))))*$C$30</f>
        <v>7.5</v>
      </c>
      <c r="S30" s="61">
        <f>IF('ИД Шатой'!S23='Методика оценки (Отч.)'!$J$9,'Методика оценки (Отч.)'!$E$9,IF('ИД Шатой'!S23='Методика оценки (Отч.)'!$J$10,'Методика оценки (Отч.)'!$E$10,IF('ИД Шатой'!S23='Методика оценки (Отч.)'!$J$11,'Методика оценки (Отч.)'!$E$11,IF('ИД Шатой'!S23='Методика оценки (Отч.)'!$J$12,'Методика оценки (Отч.)'!$E$12,IF('ИД Шатой'!S23='Методика оценки (Отч.)'!$J$13,'Методика оценки (Отч.)'!$E$13,"ошибка")))))*$C$30</f>
        <v>7.5</v>
      </c>
      <c r="T30" s="61">
        <f>IF('ИД Шатой'!T23='Методика оценки (Отч.)'!$J$9,'Методика оценки (Отч.)'!$E$9,IF('ИД Шатой'!T23='Методика оценки (Отч.)'!$J$10,'Методика оценки (Отч.)'!$E$10,IF('ИД Шатой'!T23='Методика оценки (Отч.)'!$J$11,'Методика оценки (Отч.)'!$E$11,IF('ИД Шатой'!T23='Методика оценки (Отч.)'!$J$12,'Методика оценки (Отч.)'!$E$12,IF('ИД Шатой'!T23='Методика оценки (Отч.)'!$J$13,'Методика оценки (Отч.)'!$E$13,"ошибка")))))*$C$30</f>
        <v>0</v>
      </c>
      <c r="U30" s="61">
        <f>IF('ИД Шатой'!U23='Методика оценки (Отч.)'!$J$9,'Методика оценки (Отч.)'!$E$9,IF('ИД Шатой'!U23='Методика оценки (Отч.)'!$J$10,'Методика оценки (Отч.)'!$E$10,IF('ИД Шатой'!U23='Методика оценки (Отч.)'!$J$11,'Методика оценки (Отч.)'!$E$11,IF('ИД Шатой'!U23='Методика оценки (Отч.)'!$J$12,'Методика оценки (Отч.)'!$E$12,IF('ИД Шатой'!U23='Методика оценки (Отч.)'!$J$13,'Методика оценки (Отч.)'!$E$13,"ошибка")))))*$C$30</f>
        <v>7.5</v>
      </c>
      <c r="V30" s="61">
        <f>IF('ИД Шатой'!V23='Методика оценки (Отч.)'!$J$9,'Методика оценки (Отч.)'!$E$9,IF('ИД Шатой'!V23='Методика оценки (Отч.)'!$J$10,'Методика оценки (Отч.)'!$E$10,IF('ИД Шатой'!V23='Методика оценки (Отч.)'!$J$11,'Методика оценки (Отч.)'!$E$11,IF('ИД Шатой'!V23='Методика оценки (Отч.)'!$J$12,'Методика оценки (Отч.)'!$E$12,IF('ИД Шатой'!V23='Методика оценки (Отч.)'!$J$13,'Методика оценки (Отч.)'!$E$13,"ошибка")))))*$C$30</f>
        <v>10</v>
      </c>
      <c r="W30" s="61">
        <f>IF('ИД Шатой'!W23='Методика оценки (Отч.)'!$J$9,'Методика оценки (Отч.)'!$E$9,IF('ИД Шатой'!W23='Методика оценки (Отч.)'!$J$10,'Методика оценки (Отч.)'!$E$10,IF('ИД Шатой'!W23='Методика оценки (Отч.)'!$J$11,'Методика оценки (Отч.)'!$E$11,IF('ИД Шатой'!W23='Методика оценки (Отч.)'!$J$12,'Методика оценки (Отч.)'!$E$12,IF('ИД Шатой'!W23='Методика оценки (Отч.)'!$J$13,'Методика оценки (Отч.)'!$E$13,"ошибка")))))*$C$30</f>
        <v>0</v>
      </c>
      <c r="X30" s="61">
        <f>IF('ИД Шатой'!X23='Методика оценки (Отч.)'!$J$9,'Методика оценки (Отч.)'!$E$9,IF('ИД Шатой'!X23='Методика оценки (Отч.)'!$J$10,'Методика оценки (Отч.)'!$E$10,IF('ИД Шатой'!X23='Методика оценки (Отч.)'!$J$11,'Методика оценки (Отч.)'!$E$11,IF('ИД Шатой'!X23='Методика оценки (Отч.)'!$J$12,'Методика оценки (Отч.)'!$E$12,IF('ИД Шатой'!X23='Методика оценки (Отч.)'!$J$13,'Методика оценки (Отч.)'!$E$13,"ошибка")))))*$C$30</f>
        <v>10</v>
      </c>
      <c r="Y30" s="61">
        <f>IF('ИД Шатой'!Y23='Методика оценки (Отч.)'!$J$9,'Методика оценки (Отч.)'!$E$9,IF('ИД Шатой'!Y23='Методика оценки (Отч.)'!$J$10,'Методика оценки (Отч.)'!$E$10,IF('ИД Шатой'!Y23='Методика оценки (Отч.)'!$J$11,'Методика оценки (Отч.)'!$E$11,IF('ИД Шатой'!Y23='Методика оценки (Отч.)'!$J$12,'Методика оценки (Отч.)'!$E$12,IF('ИД Шатой'!Y23='Методика оценки (Отч.)'!$J$13,'Методика оценки (Отч.)'!$E$13,"ошибка")))))*$C$30</f>
        <v>7.5</v>
      </c>
      <c r="Z30" s="61">
        <f>IF('ИД Шатой'!Z23='Методика оценки (Отч.)'!$J$9,'Методика оценки (Отч.)'!$E$9,IF('ИД Шатой'!Z23='Методика оценки (Отч.)'!$J$10,'Методика оценки (Отч.)'!$E$10,IF('ИД Шатой'!Z23='Методика оценки (Отч.)'!$J$11,'Методика оценки (Отч.)'!$E$11,IF('ИД Шатой'!Z23='Методика оценки (Отч.)'!$J$12,'Методика оценки (Отч.)'!$E$12,IF('ИД Шатой'!Z23='Методика оценки (Отч.)'!$J$13,'Методика оценки (Отч.)'!$E$13,"ошибка")))))*$C$30</f>
        <v>10</v>
      </c>
      <c r="AA30" s="61">
        <f>IF('ИД Шатой'!AA23='Методика оценки (Отч.)'!$J$9,'Методика оценки (Отч.)'!$E$9,IF('ИД Шатой'!AA23='Методика оценки (Отч.)'!$J$10,'Методика оценки (Отч.)'!$E$10,IF('ИД Шатой'!AA23='Методика оценки (Отч.)'!$J$11,'Методика оценки (Отч.)'!$E$11,IF('ИД Шатой'!AA23='Методика оценки (Отч.)'!$J$12,'Методика оценки (Отч.)'!$E$12,IF('ИД Шатой'!AA23='Методика оценки (Отч.)'!$J$13,'Методика оценки (Отч.)'!$E$13,"ошибка")))))*$C$30</f>
        <v>10</v>
      </c>
      <c r="AB30" s="61">
        <f>IF('ИД Шатой'!AB23='Методика оценки (Отч.)'!$J$9,'Методика оценки (Отч.)'!$E$9,IF('ИД Шатой'!AB23='Методика оценки (Отч.)'!$J$10,'Методика оценки (Отч.)'!$E$10,IF('ИД Шатой'!AB23='Методика оценки (Отч.)'!$J$11,'Методика оценки (Отч.)'!$E$11,IF('ИД Шатой'!AB23='Методика оценки (Отч.)'!$J$12,'Методика оценки (Отч.)'!$E$12,IF('ИД Шатой'!AB23='Методика оценки (Отч.)'!$J$13,'Методика оценки (Отч.)'!$E$13,"ошибка")))))*$C$30</f>
        <v>7.5</v>
      </c>
      <c r="AC30" s="61">
        <f>IF('ИД Шатой'!AC23='Методика оценки (Отч.)'!$J$9,'Методика оценки (Отч.)'!$E$9,IF('ИД Шатой'!AC23='Методика оценки (Отч.)'!$J$10,'Методика оценки (Отч.)'!$E$10,IF('ИД Шатой'!AC23='Методика оценки (Отч.)'!$J$11,'Методика оценки (Отч.)'!$E$11,IF('ИД Шатой'!AC23='Методика оценки (Отч.)'!$J$12,'Методика оценки (Отч.)'!$E$12,IF('ИД Шатой'!AC23='Методика оценки (Отч.)'!$J$13,'Методика оценки (Отч.)'!$E$13,"ошибка")))))*$C$30</f>
        <v>10</v>
      </c>
      <c r="AD30" s="61">
        <f>IF('ИД Шатой'!AD23='Методика оценки (Отч.)'!$J$9,'Методика оценки (Отч.)'!$E$9,IF('ИД Шатой'!AD23='Методика оценки (Отч.)'!$J$10,'Методика оценки (Отч.)'!$E$10,IF('ИД Шатой'!AD23='Методика оценки (Отч.)'!$J$11,'Методика оценки (Отч.)'!$E$11,IF('ИД Шатой'!AD23='Методика оценки (Отч.)'!$J$12,'Методика оценки (Отч.)'!$E$12,IF('ИД Шатой'!AD23='Методика оценки (Отч.)'!$J$13,'Методика оценки (Отч.)'!$E$13,"ошибка")))))*$C$30</f>
        <v>7.5</v>
      </c>
      <c r="AE30" s="61">
        <f>IF('ИД Шатой'!AE23='Методика оценки (Отч.)'!$J$9,'Методика оценки (Отч.)'!$E$9,IF('ИД Шатой'!AE23='Методика оценки (Отч.)'!$J$10,'Методика оценки (Отч.)'!$E$10,IF('ИД Шатой'!AE23='Методика оценки (Отч.)'!$J$11,'Методика оценки (Отч.)'!$E$11,IF('ИД Шатой'!AE23='Методика оценки (Отч.)'!$J$12,'Методика оценки (Отч.)'!$E$12,IF('ИД Шатой'!AE23='Методика оценки (Отч.)'!$J$13,'Методика оценки (Отч.)'!$E$13,"ошибка")))))*$C$30</f>
        <v>10</v>
      </c>
      <c r="AF30" s="61">
        <f>IF('ИД Шатой'!AF23='Методика оценки (Отч.)'!$J$9,'Методика оценки (Отч.)'!$E$9,IF('ИД Шатой'!AF23='Методика оценки (Отч.)'!$J$10,'Методика оценки (Отч.)'!$E$10,IF('ИД Шатой'!AF23='Методика оценки (Отч.)'!$J$11,'Методика оценки (Отч.)'!$E$11,IF('ИД Шатой'!AF23='Методика оценки (Отч.)'!$J$12,'Методика оценки (Отч.)'!$E$12,IF('ИД Шатой'!AF23='Методика оценки (Отч.)'!$J$13,'Методика оценки (Отч.)'!$E$13,"ошибка")))))*$C$30</f>
        <v>0</v>
      </c>
      <c r="AG30" s="61">
        <f>IF('ИД Шатой'!AG23='Методика оценки (Отч.)'!$J$9,'Методика оценки (Отч.)'!$E$9,IF('ИД Шатой'!AG23='Методика оценки (Отч.)'!$J$10,'Методика оценки (Отч.)'!$E$10,IF('ИД Шатой'!AG23='Методика оценки (Отч.)'!$J$11,'Методика оценки (Отч.)'!$E$11,IF('ИД Шатой'!AG23='Методика оценки (Отч.)'!$J$12,'Методика оценки (Отч.)'!$E$12,IF('ИД Шатой'!AG23='Методика оценки (Отч.)'!$J$13,'Методика оценки (Отч.)'!$E$13,"ошибка")))))*$C$30</f>
        <v>7.5</v>
      </c>
      <c r="AH30" s="61">
        <f>IF('ИД Шатой'!AH23='Методика оценки (Отч.)'!$J$9,'Методика оценки (Отч.)'!$E$9,IF('ИД Шатой'!AH23='Методика оценки (Отч.)'!$J$10,'Методика оценки (Отч.)'!$E$10,IF('ИД Шатой'!AH23='Методика оценки (Отч.)'!$J$11,'Методика оценки (Отч.)'!$E$11,IF('ИД Шатой'!AH23='Методика оценки (Отч.)'!$J$12,'Методика оценки (Отч.)'!$E$12,IF('ИД Шатой'!AH23='Методика оценки (Отч.)'!$J$13,'Методика оценки (Отч.)'!$E$13,"ошибка")))))*$C$30</f>
        <v>0</v>
      </c>
      <c r="AI30" s="61">
        <f>IF('ИД Шатой'!AI23='Методика оценки (Отч.)'!$J$9,'Методика оценки (Отч.)'!$E$9,IF('ИД Шатой'!AI23='Методика оценки (Отч.)'!$J$10,'Методика оценки (Отч.)'!$E$10,IF('ИД Шатой'!AI23='Методика оценки (Отч.)'!$J$11,'Методика оценки (Отч.)'!$E$11,IF('ИД Шатой'!AI23='Методика оценки (Отч.)'!$J$12,'Методика оценки (Отч.)'!$E$12,IF('ИД Шатой'!AI23='Методика оценки (Отч.)'!$J$13,'Методика оценки (Отч.)'!$E$13,"ошибка")))))*$C$30</f>
        <v>7.5</v>
      </c>
      <c r="AJ30" s="61">
        <f>IF('ИД Шатой'!AJ23='Методика оценки (Отч.)'!$J$9,'Методика оценки (Отч.)'!$E$9,IF('ИД Шатой'!AJ23='Методика оценки (Отч.)'!$J$10,'Методика оценки (Отч.)'!$E$10,IF('ИД Шатой'!AJ23='Методика оценки (Отч.)'!$J$11,'Методика оценки (Отч.)'!$E$11,IF('ИД Шатой'!AJ23='Методика оценки (Отч.)'!$J$12,'Методика оценки (Отч.)'!$E$12,IF('ИД Шатой'!AJ23='Методика оценки (Отч.)'!$J$13,'Методика оценки (Отч.)'!$E$13,"ошибка")))))*$C$30</f>
        <v>0</v>
      </c>
      <c r="AK30" s="61">
        <f>IF('ИД Шатой'!AK23='Методика оценки (Отч.)'!$J$9,'Методика оценки (Отч.)'!$E$9,IF('ИД Шатой'!AK23='Методика оценки (Отч.)'!$J$10,'Методика оценки (Отч.)'!$E$10,IF('ИД Шатой'!AK23='Методика оценки (Отч.)'!$J$11,'Методика оценки (Отч.)'!$E$11,IF('ИД Шатой'!AK23='Методика оценки (Отч.)'!$J$12,'Методика оценки (Отч.)'!$E$12,IF('ИД Шатой'!AK23='Методика оценки (Отч.)'!$J$13,'Методика оценки (Отч.)'!$E$13,"ошибка")))))*$C$30</f>
        <v>0</v>
      </c>
      <c r="AL30" s="61">
        <f>IF('ИД Шатой'!AL23='Методика оценки (Отч.)'!$J$9,'Методика оценки (Отч.)'!$E$9,IF('ИД Шатой'!AL23='Методика оценки (Отч.)'!$J$10,'Методика оценки (Отч.)'!$E$10,IF('ИД Шатой'!AL23='Методика оценки (Отч.)'!$J$11,'Методика оценки (Отч.)'!$E$11,IF('ИД Шатой'!AL23='Методика оценки (Отч.)'!$J$12,'Методика оценки (Отч.)'!$E$12,IF('ИД Шатой'!AL23='Методика оценки (Отч.)'!$J$13,'Методика оценки (Отч.)'!$E$13,"ошибка")))))*$C$30</f>
        <v>0</v>
      </c>
      <c r="AM30" s="61">
        <f>IF('ИД Шатой'!AM23='Методика оценки (Отч.)'!$J$9,'Методика оценки (Отч.)'!$E$9,IF('ИД Шатой'!AM23='Методика оценки (Отч.)'!$J$10,'Методика оценки (Отч.)'!$E$10,IF('ИД Шатой'!AM23='Методика оценки (Отч.)'!$J$11,'Методика оценки (Отч.)'!$E$11,IF('ИД Шатой'!AM23='Методика оценки (Отч.)'!$J$12,'Методика оценки (Отч.)'!$E$12,IF('ИД Шатой'!AM23='Методика оценки (Отч.)'!$J$13,'Методика оценки (Отч.)'!$E$13,"ошибка")))))*$C$30</f>
        <v>0</v>
      </c>
      <c r="AN30" s="61">
        <f>IF('ИД Шатой'!AN23='Методика оценки (Отч.)'!$J$9,'Методика оценки (Отч.)'!$E$9,IF('ИД Шатой'!AN23='Методика оценки (Отч.)'!$J$10,'Методика оценки (Отч.)'!$E$10,IF('ИД Шатой'!AN23='Методика оценки (Отч.)'!$J$11,'Методика оценки (Отч.)'!$E$11,IF('ИД Шатой'!AN23='Методика оценки (Отч.)'!$J$12,'Методика оценки (Отч.)'!$E$12,IF('ИД Шатой'!AN23='Методика оценки (Отч.)'!$J$13,'Методика оценки (Отч.)'!$E$13,"ошибка")))))*$C$30</f>
        <v>7.5</v>
      </c>
      <c r="AO30" s="61">
        <f>IF('ИД Шатой'!AO23='Методика оценки (Отч.)'!$J$9,'Методика оценки (Отч.)'!$E$9,IF('ИД Шатой'!AO23='Методика оценки (Отч.)'!$J$10,'Методика оценки (Отч.)'!$E$10,IF('ИД Шатой'!AO23='Методика оценки (Отч.)'!$J$11,'Методика оценки (Отч.)'!$E$11,IF('ИД Шатой'!AO23='Методика оценки (Отч.)'!$J$12,'Методика оценки (Отч.)'!$E$12,IF('ИД Шатой'!AO23='Методика оценки (Отч.)'!$J$13,'Методика оценки (Отч.)'!$E$13,"ошибка")))))*$C$30</f>
        <v>0</v>
      </c>
      <c r="AP30" s="61">
        <f>IF('ИД Шатой'!AP23='Методика оценки (Отч.)'!$J$9,'Методика оценки (Отч.)'!$E$9,IF('ИД Шатой'!AP23='Методика оценки (Отч.)'!$J$10,'Методика оценки (Отч.)'!$E$10,IF('ИД Шатой'!AP23='Методика оценки (Отч.)'!$J$11,'Методика оценки (Отч.)'!$E$11,IF('ИД Шатой'!AP23='Методика оценки (Отч.)'!$J$12,'Методика оценки (Отч.)'!$E$12,IF('ИД Шатой'!AP23='Методика оценки (Отч.)'!$J$13,'Методика оценки (Отч.)'!$E$13,"ошибка")))))*$C$30</f>
        <v>0</v>
      </c>
      <c r="AQ30" s="61">
        <f>IF('ИД Шатой'!AQ23='Методика оценки (Отч.)'!$J$9,'Методика оценки (Отч.)'!$E$9,IF('ИД Шатой'!AQ23='Методика оценки (Отч.)'!$J$10,'Методика оценки (Отч.)'!$E$10,IF('ИД Шатой'!AQ23='Методика оценки (Отч.)'!$J$11,'Методика оценки (Отч.)'!$E$11,IF('ИД Шатой'!AQ23='Методика оценки (Отч.)'!$J$12,'Методика оценки (Отч.)'!$E$12,IF('ИД Шатой'!AQ23='Методика оценки (Отч.)'!$J$13,'Методика оценки (Отч.)'!$E$13,"ошибка")))))*$C$30</f>
        <v>7.5</v>
      </c>
      <c r="AR30" s="61">
        <f>IF('ИД Шатой'!AR23='Методика оценки (Отч.)'!$J$9,'Методика оценки (Отч.)'!$E$9,IF('ИД Шатой'!AR23='Методика оценки (Отч.)'!$J$10,'Методика оценки (Отч.)'!$E$10,IF('ИД Шатой'!AR23='Методика оценки (Отч.)'!$J$11,'Методика оценки (Отч.)'!$E$11,IF('ИД Шатой'!AR23='Методика оценки (Отч.)'!$J$12,'Методика оценки (Отч.)'!$E$12,IF('ИД Шатой'!AR23='Методика оценки (Отч.)'!$J$13,'Методика оценки (Отч.)'!$E$13,"ошибка")))))*$C$30</f>
        <v>0</v>
      </c>
      <c r="AS30" s="61">
        <f>IF('ИД Шатой'!AS23='Методика оценки (Отч.)'!$J$9,'Методика оценки (Отч.)'!$E$9,IF('ИД Шатой'!AS23='Методика оценки (Отч.)'!$J$10,'Методика оценки (Отч.)'!$E$10,IF('ИД Шатой'!AS23='Методика оценки (Отч.)'!$J$11,'Методика оценки (Отч.)'!$E$11,IF('ИД Шатой'!AS23='Методика оценки (Отч.)'!$J$12,'Методика оценки (Отч.)'!$E$12,IF('ИД Шатой'!AS23='Методика оценки (Отч.)'!$J$13,'Методика оценки (Отч.)'!$E$13,"ошибка")))))*$C$30</f>
        <v>10</v>
      </c>
      <c r="AT30" s="61">
        <f>IF('ИД Шатой'!AT23='Методика оценки (Отч.)'!$J$9,'Методика оценки (Отч.)'!$E$9,IF('ИД Шатой'!AT23='Методика оценки (Отч.)'!$J$10,'Методика оценки (Отч.)'!$E$10,IF('ИД Шатой'!AT23='Методика оценки (Отч.)'!$J$11,'Методика оценки (Отч.)'!$E$11,IF('ИД Шатой'!AT23='Методика оценки (Отч.)'!$J$12,'Методика оценки (Отч.)'!$E$12,IF('ИД Шатой'!AT23='Методика оценки (Отч.)'!$J$13,'Методика оценки (Отч.)'!$E$13,"ошибка")))))*$C$30</f>
        <v>0</v>
      </c>
      <c r="AU30" s="61">
        <f>IF('ИД Шатой'!AU23='Методика оценки (Отч.)'!$J$9,'Методика оценки (Отч.)'!$E$9,IF('ИД Шатой'!AU23='Методика оценки (Отч.)'!$J$10,'Методика оценки (Отч.)'!$E$10,IF('ИД Шатой'!AU23='Методика оценки (Отч.)'!$J$11,'Методика оценки (Отч.)'!$E$11,IF('ИД Шатой'!AU23='Методика оценки (Отч.)'!$J$12,'Методика оценки (Отч.)'!$E$12,IF('ИД Шатой'!AU23='Методика оценки (Отч.)'!$J$13,'Методика оценки (Отч.)'!$E$13,"ошибка")))))*$C$30</f>
        <v>7.5</v>
      </c>
      <c r="AV30" s="61">
        <f>IF('ИД Шатой'!AV23='Методика оценки (Отч.)'!$J$9,'Методика оценки (Отч.)'!$E$9,IF('ИД Шатой'!AV23='Методика оценки (Отч.)'!$J$10,'Методика оценки (Отч.)'!$E$10,IF('ИД Шатой'!AV23='Методика оценки (Отч.)'!$J$11,'Методика оценки (Отч.)'!$E$11,IF('ИД Шатой'!AV23='Методика оценки (Отч.)'!$J$12,'Методика оценки (Отч.)'!$E$12,IF('ИД Шатой'!AV23='Методика оценки (Отч.)'!$J$13,'Методика оценки (Отч.)'!$E$13,"ошибка")))))*$C$30</f>
        <v>0</v>
      </c>
      <c r="AW30" s="61">
        <f>IF('ИД Шатой'!AW23='Методика оценки (Отч.)'!$J$9,'Методика оценки (Отч.)'!$E$9,IF('ИД Шатой'!AW23='Методика оценки (Отч.)'!$J$10,'Методика оценки (Отч.)'!$E$10,IF('ИД Шатой'!AW23='Методика оценки (Отч.)'!$J$11,'Методика оценки (Отч.)'!$E$11,IF('ИД Шатой'!AW23='Методика оценки (Отч.)'!$J$12,'Методика оценки (Отч.)'!$E$12,IF('ИД Шатой'!AW23='Методика оценки (Отч.)'!$J$13,'Методика оценки (Отч.)'!$E$13,"ошибка")))))*$C$30</f>
        <v>10</v>
      </c>
      <c r="AX30" s="61">
        <f>IF('ИД Шатой'!AX23='Методика оценки (Отч.)'!$J$9,'Методика оценки (Отч.)'!$E$9,IF('ИД Шатой'!AX23='Методика оценки (Отч.)'!$J$10,'Методика оценки (Отч.)'!$E$10,IF('ИД Шатой'!AX23='Методика оценки (Отч.)'!$J$11,'Методика оценки (Отч.)'!$E$11,IF('ИД Шатой'!AX23='Методика оценки (Отч.)'!$J$12,'Методика оценки (Отч.)'!$E$12,IF('ИД Шатой'!AX23='Методика оценки (Отч.)'!$J$13,'Методика оценки (Отч.)'!$E$13,"ошибка")))))*$C$30</f>
        <v>0</v>
      </c>
      <c r="AY30" s="61">
        <f>IF('ИД Шатой'!AY23='Методика оценки (Отч.)'!$J$9,'Методика оценки (Отч.)'!$E$9,IF('ИД Шатой'!AY23='Методика оценки (Отч.)'!$J$10,'Методика оценки (Отч.)'!$E$10,IF('ИД Шатой'!AY23='Методика оценки (Отч.)'!$J$11,'Методика оценки (Отч.)'!$E$11,IF('ИД Шатой'!AY23='Методика оценки (Отч.)'!$J$12,'Методика оценки (Отч.)'!$E$12,IF('ИД Шатой'!AY23='Методика оценки (Отч.)'!$J$13,'Методика оценки (Отч.)'!$E$13,"ошибка")))))*$C$30</f>
        <v>0</v>
      </c>
      <c r="AZ30" s="61">
        <f>IF('ИД Шатой'!AZ23='Методика оценки (Отч.)'!$J$9,'Методика оценки (Отч.)'!$E$9,IF('ИД Шатой'!AZ23='Методика оценки (Отч.)'!$J$10,'Методика оценки (Отч.)'!$E$10,IF('ИД Шатой'!AZ23='Методика оценки (Отч.)'!$J$11,'Методика оценки (Отч.)'!$E$11,IF('ИД Шатой'!AZ23='Методика оценки (Отч.)'!$J$12,'Методика оценки (Отч.)'!$E$12,IF('ИД Шатой'!AZ23='Методика оценки (Отч.)'!$J$13,'Методика оценки (Отч.)'!$E$13,"ошибка")))))*$C$30</f>
        <v>7.5</v>
      </c>
      <c r="BA30" s="61">
        <f>IF('ИД Шатой'!BA23='Методика оценки (Отч.)'!$J$9,'Методика оценки (Отч.)'!$E$9,IF('ИД Шатой'!BA23='Методика оценки (Отч.)'!$J$10,'Методика оценки (Отч.)'!$E$10,IF('ИД Шатой'!BA23='Методика оценки (Отч.)'!$J$11,'Методика оценки (Отч.)'!$E$11,IF('ИД Шатой'!BA23='Методика оценки (Отч.)'!$J$12,'Методика оценки (Отч.)'!$E$12,IF('ИД Шатой'!BA23='Методика оценки (Отч.)'!$J$13,'Методика оценки (Отч.)'!$E$13,"ошибка")))))*$C$30</f>
        <v>7.5</v>
      </c>
      <c r="BB30" s="61">
        <f>IF('ИД Шатой'!BB23='Методика оценки (Отч.)'!$J$9,'Методика оценки (Отч.)'!$E$9,IF('ИД Шатой'!BB23='Методика оценки (Отч.)'!$J$10,'Методика оценки (Отч.)'!$E$10,IF('ИД Шатой'!BB23='Методика оценки (Отч.)'!$J$11,'Методика оценки (Отч.)'!$E$11,IF('ИД Шатой'!BB23='Методика оценки (Отч.)'!$J$12,'Методика оценки (Отч.)'!$E$12,IF('ИД Шатой'!BB23='Методика оценки (Отч.)'!$J$13,'Методика оценки (Отч.)'!$E$13,"ошибка")))))*$C$30</f>
        <v>5</v>
      </c>
      <c r="BC30" s="61">
        <f>IF('ИД Шатой'!BC23='Методика оценки (Отч.)'!$J$9,'Методика оценки (Отч.)'!$E$9,IF('ИД Шатой'!BC23='Методика оценки (Отч.)'!$J$10,'Методика оценки (Отч.)'!$E$10,IF('ИД Шатой'!BC23='Методика оценки (Отч.)'!$J$11,'Методика оценки (Отч.)'!$E$11,IF('ИД Шатой'!BC23='Методика оценки (Отч.)'!$J$12,'Методика оценки (Отч.)'!$E$12,IF('ИД Шатой'!BC23='Методика оценки (Отч.)'!$J$13,'Методика оценки (Отч.)'!$E$13,"ошибка")))))*$C$30</f>
        <v>10</v>
      </c>
      <c r="BD30" s="61">
        <f>IF('ИД Шатой'!BD23='Методика оценки (Отч.)'!$J$9,'Методика оценки (Отч.)'!$E$9,IF('ИД Шатой'!BD23='Методика оценки (Отч.)'!$J$10,'Методика оценки (Отч.)'!$E$10,IF('ИД Шатой'!BD23='Методика оценки (Отч.)'!$J$11,'Методика оценки (Отч.)'!$E$11,IF('ИД Шатой'!BD23='Методика оценки (Отч.)'!$J$12,'Методика оценки (Отч.)'!$E$12,IF('ИД Шатой'!BD23='Методика оценки (Отч.)'!$J$13,'Методика оценки (Отч.)'!$E$13,"ошибка")))))*$C$30</f>
        <v>10</v>
      </c>
      <c r="BE30" s="61">
        <f>IF('ИД Шатой'!BE23='Методика оценки (Отч.)'!$J$9,'Методика оценки (Отч.)'!$E$9,IF('ИД Шатой'!BE23='Методика оценки (Отч.)'!$J$10,'Методика оценки (Отч.)'!$E$10,IF('ИД Шатой'!BE23='Методика оценки (Отч.)'!$J$11,'Методика оценки (Отч.)'!$E$11,IF('ИД Шатой'!BE23='Методика оценки (Отч.)'!$J$12,'Методика оценки (Отч.)'!$E$12,IF('ИД Шатой'!BE23='Методика оценки (Отч.)'!$J$13,'Методика оценки (Отч.)'!$E$13,"ошибка")))))*$C$30</f>
        <v>10</v>
      </c>
      <c r="BF30" s="61">
        <f>IF('ИД Шатой'!BF23='Методика оценки (Отч.)'!$J$9,'Методика оценки (Отч.)'!$E$9,IF('ИД Шатой'!BF23='Методика оценки (Отч.)'!$J$10,'Методика оценки (Отч.)'!$E$10,IF('ИД Шатой'!BF23='Методика оценки (Отч.)'!$J$11,'Методика оценки (Отч.)'!$E$11,IF('ИД Шатой'!BF23='Методика оценки (Отч.)'!$J$12,'Методика оценки (Отч.)'!$E$12,IF('ИД Шатой'!BF23='Методика оценки (Отч.)'!$J$13,'Методика оценки (Отч.)'!$E$13,"ошибка")))))*$C$30</f>
        <v>0</v>
      </c>
      <c r="BG30" s="61">
        <f>IF('ИД Шатой'!BG23='Методика оценки (Отч.)'!$J$9,'Методика оценки (Отч.)'!$E$9,IF('ИД Шатой'!BG23='Методика оценки (Отч.)'!$J$10,'Методика оценки (Отч.)'!$E$10,IF('ИД Шатой'!BG23='Методика оценки (Отч.)'!$J$11,'Методика оценки (Отч.)'!$E$11,IF('ИД Шатой'!BG23='Методика оценки (Отч.)'!$J$12,'Методика оценки (Отч.)'!$E$12,IF('ИД Шатой'!BG23='Методика оценки (Отч.)'!$J$13,'Методика оценки (Отч.)'!$E$13,"ошибка")))))*$C$30</f>
        <v>7.5</v>
      </c>
      <c r="BH30" s="61">
        <f>IF('ИД Шатой'!BH23='Методика оценки (Отч.)'!$J$9,'Методика оценки (Отч.)'!$E$9,IF('ИД Шатой'!BH23='Методика оценки (Отч.)'!$J$10,'Методика оценки (Отч.)'!$E$10,IF('ИД Шатой'!BH23='Методика оценки (Отч.)'!$J$11,'Методика оценки (Отч.)'!$E$11,IF('ИД Шатой'!BH23='Методика оценки (Отч.)'!$J$12,'Методика оценки (Отч.)'!$E$12,IF('ИД Шатой'!BH23='Методика оценки (Отч.)'!$J$13,'Методика оценки (Отч.)'!$E$13,"ошибка")))))*$C$30</f>
        <v>0</v>
      </c>
      <c r="BI30" s="61">
        <f>IF('ИД Шатой'!BI23='Методика оценки (Отч.)'!$J$9,'Методика оценки (Отч.)'!$E$9,IF('ИД Шатой'!BI23='Методика оценки (Отч.)'!$J$10,'Методика оценки (Отч.)'!$E$10,IF('ИД Шатой'!BI23='Методика оценки (Отч.)'!$J$11,'Методика оценки (Отч.)'!$E$11,IF('ИД Шатой'!BI23='Методика оценки (Отч.)'!$J$12,'Методика оценки (Отч.)'!$E$12,IF('ИД Шатой'!BI23='Методика оценки (Отч.)'!$J$13,'Методика оценки (Отч.)'!$E$13,"ошибка")))))*$C$30</f>
        <v>7.5</v>
      </c>
      <c r="BJ30" s="61">
        <f>IF('ИД Шатой'!BJ23='Методика оценки (Отч.)'!$J$9,'Методика оценки (Отч.)'!$E$9,IF('ИД Шатой'!BJ23='Методика оценки (Отч.)'!$J$10,'Методика оценки (Отч.)'!$E$10,IF('ИД Шатой'!BJ23='Методика оценки (Отч.)'!$J$11,'Методика оценки (Отч.)'!$E$11,IF('ИД Шатой'!BJ23='Методика оценки (Отч.)'!$J$12,'Методика оценки (Отч.)'!$E$12,IF('ИД Шатой'!BJ23='Методика оценки (Отч.)'!$J$13,'Методика оценки (Отч.)'!$E$13,"ошибка")))))*$C$30</f>
        <v>10</v>
      </c>
      <c r="BK30" s="61">
        <f>IF('ИД Шатой'!BK23='Методика оценки (Отч.)'!$J$9,'Методика оценки (Отч.)'!$E$9,IF('ИД Шатой'!BK23='Методика оценки (Отч.)'!$J$10,'Методика оценки (Отч.)'!$E$10,IF('ИД Шатой'!BK23='Методика оценки (Отч.)'!$J$11,'Методика оценки (Отч.)'!$E$11,IF('ИД Шатой'!BK23='Методика оценки (Отч.)'!$J$12,'Методика оценки (Отч.)'!$E$12,IF('ИД Шатой'!BK23='Методика оценки (Отч.)'!$J$13,'Методика оценки (Отч.)'!$E$13,"ошибка")))))*$C$30</f>
        <v>7.5</v>
      </c>
      <c r="BL30" s="61">
        <f>IF('ИД Шатой'!BL23='Методика оценки (Отч.)'!$J$9,'Методика оценки (Отч.)'!$E$9,IF('ИД Шатой'!BL23='Методика оценки (Отч.)'!$J$10,'Методика оценки (Отч.)'!$E$10,IF('ИД Шатой'!BL23='Методика оценки (Отч.)'!$J$11,'Методика оценки (Отч.)'!$E$11,IF('ИД Шатой'!BL23='Методика оценки (Отч.)'!$J$12,'Методика оценки (Отч.)'!$E$12,IF('ИД Шатой'!BL23='Методика оценки (Отч.)'!$J$13,'Методика оценки (Отч.)'!$E$13,"ошибка")))))*$C$30</f>
        <v>5</v>
      </c>
      <c r="BM30" s="61">
        <f>IF('ИД Шатой'!BM23='Методика оценки (Отч.)'!$J$9,'Методика оценки (Отч.)'!$E$9,IF('ИД Шатой'!BM23='Методика оценки (Отч.)'!$J$10,'Методика оценки (Отч.)'!$E$10,IF('ИД Шатой'!BM23='Методика оценки (Отч.)'!$J$11,'Методика оценки (Отч.)'!$E$11,IF('ИД Шатой'!BM23='Методика оценки (Отч.)'!$J$12,'Методика оценки (Отч.)'!$E$12,IF('ИД Шатой'!BM23='Методика оценки (Отч.)'!$J$13,'Методика оценки (Отч.)'!$E$13,"ошибка")))))*$C$30</f>
        <v>0</v>
      </c>
      <c r="BN30" s="61">
        <f>IF('ИД Шатой'!BN23='Методика оценки (Отч.)'!$J$9,'Методика оценки (Отч.)'!$E$9,IF('ИД Шатой'!BN23='Методика оценки (Отч.)'!$J$10,'Методика оценки (Отч.)'!$E$10,IF('ИД Шатой'!BN23='Методика оценки (Отч.)'!$J$11,'Методика оценки (Отч.)'!$E$11,IF('ИД Шатой'!BN23='Методика оценки (Отч.)'!$J$12,'Методика оценки (Отч.)'!$E$12,IF('ИД Шатой'!BN23='Методика оценки (Отч.)'!$J$13,'Методика оценки (Отч.)'!$E$13,"ошибка")))))*$C$30</f>
        <v>7.5</v>
      </c>
      <c r="BO30" s="61">
        <f>IF('ИД Шатой'!BO23='Методика оценки (Отч.)'!$J$9,'Методика оценки (Отч.)'!$E$9,IF('ИД Шатой'!BO23='Методика оценки (Отч.)'!$J$10,'Методика оценки (Отч.)'!$E$10,IF('ИД Шатой'!BO23='Методика оценки (Отч.)'!$J$11,'Методика оценки (Отч.)'!$E$11,IF('ИД Шатой'!BO23='Методика оценки (Отч.)'!$J$12,'Методика оценки (Отч.)'!$E$12,IF('ИД Шатой'!BO23='Методика оценки (Отч.)'!$J$13,'Методика оценки (Отч.)'!$E$13,"ошибка")))))*$C$30</f>
        <v>7.5</v>
      </c>
      <c r="BP30" s="61">
        <f>IF('ИД Шатой'!BP23='Методика оценки (Отч.)'!$J$9,'Методика оценки (Отч.)'!$E$9,IF('ИД Шатой'!BP23='Методика оценки (Отч.)'!$J$10,'Методика оценки (Отч.)'!$E$10,IF('ИД Шатой'!BP23='Методика оценки (Отч.)'!$J$11,'Методика оценки (Отч.)'!$E$11,IF('ИД Шатой'!BP23='Методика оценки (Отч.)'!$J$12,'Методика оценки (Отч.)'!$E$12,IF('ИД Шатой'!BP23='Методика оценки (Отч.)'!$J$13,'Методика оценки (Отч.)'!$E$13,"ошибка")))))*$C$30</f>
        <v>0</v>
      </c>
    </row>
    <row r="31" spans="1:68" x14ac:dyDescent="0.25">
      <c r="A31" s="77" t="str">
        <f>'Методика оценки (Отч.)'!A122</f>
        <v>N3.1.7</v>
      </c>
      <c r="B31" s="77" t="str">
        <f>'Методика оценки (Отч.)'!C122</f>
        <v>Качество работы педагогов-психологов</v>
      </c>
      <c r="C31" s="122">
        <f>'Методика оценки (Отч.)'!D122</f>
        <v>0.1</v>
      </c>
      <c r="D31" s="61">
        <f>IF('ИД Шатой'!D24='Методика оценки (Отч.)'!$J$9,'Методика оценки (Отч.)'!$E$9,IF('ИД Шатой'!D24='Методика оценки (Отч.)'!$J$10,'Методика оценки (Отч.)'!$E$10,IF('ИД Шатой'!D24='Методика оценки (Отч.)'!$J$11,'Методика оценки (Отч.)'!$E$11,IF('ИД Шатой'!D24='Методика оценки (Отч.)'!$J$12,'Методика оценки (Отч.)'!$E$12,IF('ИД Шатой'!D24='Методика оценки (Отч.)'!$J$13,'Методика оценки (Отч.)'!$E$13,"ошибка")))))*$C$31</f>
        <v>10</v>
      </c>
      <c r="E31" s="61">
        <f>IF('ИД Шатой'!E24='Методика оценки (Отч.)'!$J$9,'Методика оценки (Отч.)'!$E$9,IF('ИД Шатой'!E24='Методика оценки (Отч.)'!$J$10,'Методика оценки (Отч.)'!$E$10,IF('ИД Шатой'!E24='Методика оценки (Отч.)'!$J$11,'Методика оценки (Отч.)'!$E$11,IF('ИД Шатой'!E24='Методика оценки (Отч.)'!$J$12,'Методика оценки (Отч.)'!$E$12,IF('ИД Шатой'!E24='Методика оценки (Отч.)'!$J$13,'Методика оценки (Отч.)'!$E$13,"ошибка")))))*$C$31</f>
        <v>7.5</v>
      </c>
      <c r="F31" s="61">
        <f>IF('ИД Шатой'!F24='Методика оценки (Отч.)'!$J$9,'Методика оценки (Отч.)'!$E$9,IF('ИД Шатой'!F24='Методика оценки (Отч.)'!$J$10,'Методика оценки (Отч.)'!$E$10,IF('ИД Шатой'!F24='Методика оценки (Отч.)'!$J$11,'Методика оценки (Отч.)'!$E$11,IF('ИД Шатой'!F24='Методика оценки (Отч.)'!$J$12,'Методика оценки (Отч.)'!$E$12,IF('ИД Шатой'!F24='Методика оценки (Отч.)'!$J$13,'Методика оценки (Отч.)'!$E$13,"ошибка")))))*$C$31</f>
        <v>5</v>
      </c>
      <c r="G31" s="61">
        <f>IF('ИД Шатой'!G24='Методика оценки (Отч.)'!$J$9,'Методика оценки (Отч.)'!$E$9,IF('ИД Шатой'!G24='Методика оценки (Отч.)'!$J$10,'Методика оценки (Отч.)'!$E$10,IF('ИД Шатой'!G24='Методика оценки (Отч.)'!$J$11,'Методика оценки (Отч.)'!$E$11,IF('ИД Шатой'!G24='Методика оценки (Отч.)'!$J$12,'Методика оценки (Отч.)'!$E$12,IF('ИД Шатой'!G24='Методика оценки (Отч.)'!$J$13,'Методика оценки (Отч.)'!$E$13,"ошибка")))))*$C$31</f>
        <v>10</v>
      </c>
      <c r="H31" s="61">
        <f>IF('ИД Шатой'!H24='Методика оценки (Отч.)'!$J$9,'Методика оценки (Отч.)'!$E$9,IF('ИД Шатой'!H24='Методика оценки (Отч.)'!$J$10,'Методика оценки (Отч.)'!$E$10,IF('ИД Шатой'!H24='Методика оценки (Отч.)'!$J$11,'Методика оценки (Отч.)'!$E$11,IF('ИД Шатой'!H24='Методика оценки (Отч.)'!$J$12,'Методика оценки (Отч.)'!$E$12,IF('ИД Шатой'!H24='Методика оценки (Отч.)'!$J$13,'Методика оценки (Отч.)'!$E$13,"ошибка")))))*$C$31</f>
        <v>7.5</v>
      </c>
      <c r="I31" s="61">
        <f>IF('ИД Шатой'!I24='Методика оценки (Отч.)'!$J$9,'Методика оценки (Отч.)'!$E$9,IF('ИД Шатой'!I24='Методика оценки (Отч.)'!$J$10,'Методика оценки (Отч.)'!$E$10,IF('ИД Шатой'!I24='Методика оценки (Отч.)'!$J$11,'Методика оценки (Отч.)'!$E$11,IF('ИД Шатой'!I24='Методика оценки (Отч.)'!$J$12,'Методика оценки (Отч.)'!$E$12,IF('ИД Шатой'!I24='Методика оценки (Отч.)'!$J$13,'Методика оценки (Отч.)'!$E$13,"ошибка")))))*$C$31</f>
        <v>7.5</v>
      </c>
      <c r="J31" s="61">
        <f>IF('ИД Шатой'!J24='Методика оценки (Отч.)'!$J$9,'Методика оценки (Отч.)'!$E$9,IF('ИД Шатой'!J24='Методика оценки (Отч.)'!$J$10,'Методика оценки (Отч.)'!$E$10,IF('ИД Шатой'!J24='Методика оценки (Отч.)'!$J$11,'Методика оценки (Отч.)'!$E$11,IF('ИД Шатой'!J24='Методика оценки (Отч.)'!$J$12,'Методика оценки (Отч.)'!$E$12,IF('ИД Шатой'!J24='Методика оценки (Отч.)'!$J$13,'Методика оценки (Отч.)'!$E$13,"ошибка")))))*$C$31</f>
        <v>7.5</v>
      </c>
      <c r="K31" s="61">
        <f>IF('ИД Шатой'!K24='Методика оценки (Отч.)'!$J$9,'Методика оценки (Отч.)'!$E$9,IF('ИД Шатой'!K24='Методика оценки (Отч.)'!$J$10,'Методика оценки (Отч.)'!$E$10,IF('ИД Шатой'!K24='Методика оценки (Отч.)'!$J$11,'Методика оценки (Отч.)'!$E$11,IF('ИД Шатой'!K24='Методика оценки (Отч.)'!$J$12,'Методика оценки (Отч.)'!$E$12,IF('ИД Шатой'!K24='Методика оценки (Отч.)'!$J$13,'Методика оценки (Отч.)'!$E$13,"ошибка")))))*$C$31</f>
        <v>0</v>
      </c>
      <c r="L31" s="61">
        <f>IF('ИД Шатой'!L24='Методика оценки (Отч.)'!$J$9,'Методика оценки (Отч.)'!$E$9,IF('ИД Шатой'!L24='Методика оценки (Отч.)'!$J$10,'Методика оценки (Отч.)'!$E$10,IF('ИД Шатой'!L24='Методика оценки (Отч.)'!$J$11,'Методика оценки (Отч.)'!$E$11,IF('ИД Шатой'!L24='Методика оценки (Отч.)'!$J$12,'Методика оценки (Отч.)'!$E$12,IF('ИД Шатой'!L24='Методика оценки (Отч.)'!$J$13,'Методика оценки (Отч.)'!$E$13,"ошибка")))))*$C$31</f>
        <v>0</v>
      </c>
      <c r="M31" s="61">
        <f>IF('ИД Шатой'!M24='Методика оценки (Отч.)'!$J$9,'Методика оценки (Отч.)'!$E$9,IF('ИД Шатой'!M24='Методика оценки (Отч.)'!$J$10,'Методика оценки (Отч.)'!$E$10,IF('ИД Шатой'!M24='Методика оценки (Отч.)'!$J$11,'Методика оценки (Отч.)'!$E$11,IF('ИД Шатой'!M24='Методика оценки (Отч.)'!$J$12,'Методика оценки (Отч.)'!$E$12,IF('ИД Шатой'!M24='Методика оценки (Отч.)'!$J$13,'Методика оценки (Отч.)'!$E$13,"ошибка")))))*$C$31</f>
        <v>7.5</v>
      </c>
      <c r="N31" s="61">
        <f>IF('ИД Шатой'!N24='Методика оценки (Отч.)'!$J$9,'Методика оценки (Отч.)'!$E$9,IF('ИД Шатой'!N24='Методика оценки (Отч.)'!$J$10,'Методика оценки (Отч.)'!$E$10,IF('ИД Шатой'!N24='Методика оценки (Отч.)'!$J$11,'Методика оценки (Отч.)'!$E$11,IF('ИД Шатой'!N24='Методика оценки (Отч.)'!$J$12,'Методика оценки (Отч.)'!$E$12,IF('ИД Шатой'!N24='Методика оценки (Отч.)'!$J$13,'Методика оценки (Отч.)'!$E$13,"ошибка")))))*$C$31</f>
        <v>7.5</v>
      </c>
      <c r="O31" s="61">
        <f>IF('ИД Шатой'!O24='Методика оценки (Отч.)'!$J$9,'Методика оценки (Отч.)'!$E$9,IF('ИД Шатой'!O24='Методика оценки (Отч.)'!$J$10,'Методика оценки (Отч.)'!$E$10,IF('ИД Шатой'!O24='Методика оценки (Отч.)'!$J$11,'Методика оценки (Отч.)'!$E$11,IF('ИД Шатой'!O24='Методика оценки (Отч.)'!$J$12,'Методика оценки (Отч.)'!$E$12,IF('ИД Шатой'!O24='Методика оценки (Отч.)'!$J$13,'Методика оценки (Отч.)'!$E$13,"ошибка")))))*$C$31</f>
        <v>5</v>
      </c>
      <c r="P31" s="61">
        <f>IF('ИД Шатой'!P24='Методика оценки (Отч.)'!$J$9,'Методика оценки (Отч.)'!$E$9,IF('ИД Шатой'!P24='Методика оценки (Отч.)'!$J$10,'Методика оценки (Отч.)'!$E$10,IF('ИД Шатой'!P24='Методика оценки (Отч.)'!$J$11,'Методика оценки (Отч.)'!$E$11,IF('ИД Шатой'!P24='Методика оценки (Отч.)'!$J$12,'Методика оценки (Отч.)'!$E$12,IF('ИД Шатой'!P24='Методика оценки (Отч.)'!$J$13,'Методика оценки (Отч.)'!$E$13,"ошибка")))))*$C$31</f>
        <v>10</v>
      </c>
      <c r="Q31" s="61">
        <f>IF('ИД Шатой'!Q24='Методика оценки (Отч.)'!$J$9,'Методика оценки (Отч.)'!$E$9,IF('ИД Шатой'!Q24='Методика оценки (Отч.)'!$J$10,'Методика оценки (Отч.)'!$E$10,IF('ИД Шатой'!Q24='Методика оценки (Отч.)'!$J$11,'Методика оценки (Отч.)'!$E$11,IF('ИД Шатой'!Q24='Методика оценки (Отч.)'!$J$12,'Методика оценки (Отч.)'!$E$12,IF('ИД Шатой'!Q24='Методика оценки (Отч.)'!$J$13,'Методика оценки (Отч.)'!$E$13,"ошибка")))))*$C$31</f>
        <v>10</v>
      </c>
      <c r="R31" s="61">
        <f>IF('ИД Шатой'!R24='Методика оценки (Отч.)'!$J$9,'Методика оценки (Отч.)'!$E$9,IF('ИД Шатой'!R24='Методика оценки (Отч.)'!$J$10,'Методика оценки (Отч.)'!$E$10,IF('ИД Шатой'!R24='Методика оценки (Отч.)'!$J$11,'Методика оценки (Отч.)'!$E$11,IF('ИД Шатой'!R24='Методика оценки (Отч.)'!$J$12,'Методика оценки (Отч.)'!$E$12,IF('ИД Шатой'!R24='Методика оценки (Отч.)'!$J$13,'Методика оценки (Отч.)'!$E$13,"ошибка")))))*$C$31</f>
        <v>7.5</v>
      </c>
      <c r="S31" s="61">
        <f>IF('ИД Шатой'!S24='Методика оценки (Отч.)'!$J$9,'Методика оценки (Отч.)'!$E$9,IF('ИД Шатой'!S24='Методика оценки (Отч.)'!$J$10,'Методика оценки (Отч.)'!$E$10,IF('ИД Шатой'!S24='Методика оценки (Отч.)'!$J$11,'Методика оценки (Отч.)'!$E$11,IF('ИД Шатой'!S24='Методика оценки (Отч.)'!$J$12,'Методика оценки (Отч.)'!$E$12,IF('ИД Шатой'!S24='Методика оценки (Отч.)'!$J$13,'Методика оценки (Отч.)'!$E$13,"ошибка")))))*$C$31</f>
        <v>10</v>
      </c>
      <c r="T31" s="61">
        <f>IF('ИД Шатой'!T24='Методика оценки (Отч.)'!$J$9,'Методика оценки (Отч.)'!$E$9,IF('ИД Шатой'!T24='Методика оценки (Отч.)'!$J$10,'Методика оценки (Отч.)'!$E$10,IF('ИД Шатой'!T24='Методика оценки (Отч.)'!$J$11,'Методика оценки (Отч.)'!$E$11,IF('ИД Шатой'!T24='Методика оценки (Отч.)'!$J$12,'Методика оценки (Отч.)'!$E$12,IF('ИД Шатой'!T24='Методика оценки (Отч.)'!$J$13,'Методика оценки (Отч.)'!$E$13,"ошибка")))))*$C$31</f>
        <v>7.5</v>
      </c>
      <c r="U31" s="61">
        <f>IF('ИД Шатой'!U24='Методика оценки (Отч.)'!$J$9,'Методика оценки (Отч.)'!$E$9,IF('ИД Шатой'!U24='Методика оценки (Отч.)'!$J$10,'Методика оценки (Отч.)'!$E$10,IF('ИД Шатой'!U24='Методика оценки (Отч.)'!$J$11,'Методика оценки (Отч.)'!$E$11,IF('ИД Шатой'!U24='Методика оценки (Отч.)'!$J$12,'Методика оценки (Отч.)'!$E$12,IF('ИД Шатой'!U24='Методика оценки (Отч.)'!$J$13,'Методика оценки (Отч.)'!$E$13,"ошибка")))))*$C$31</f>
        <v>7.5</v>
      </c>
      <c r="V31" s="61">
        <f>IF('ИД Шатой'!V24='Методика оценки (Отч.)'!$J$9,'Методика оценки (Отч.)'!$E$9,IF('ИД Шатой'!V24='Методика оценки (Отч.)'!$J$10,'Методика оценки (Отч.)'!$E$10,IF('ИД Шатой'!V24='Методика оценки (Отч.)'!$J$11,'Методика оценки (Отч.)'!$E$11,IF('ИД Шатой'!V24='Методика оценки (Отч.)'!$J$12,'Методика оценки (Отч.)'!$E$12,IF('ИД Шатой'!V24='Методика оценки (Отч.)'!$J$13,'Методика оценки (Отч.)'!$E$13,"ошибка")))))*$C$31</f>
        <v>10</v>
      </c>
      <c r="W31" s="61">
        <f>IF('ИД Шатой'!W24='Методика оценки (Отч.)'!$J$9,'Методика оценки (Отч.)'!$E$9,IF('ИД Шатой'!W24='Методика оценки (Отч.)'!$J$10,'Методика оценки (Отч.)'!$E$10,IF('ИД Шатой'!W24='Методика оценки (Отч.)'!$J$11,'Методика оценки (Отч.)'!$E$11,IF('ИД Шатой'!W24='Методика оценки (Отч.)'!$J$12,'Методика оценки (Отч.)'!$E$12,IF('ИД Шатой'!W24='Методика оценки (Отч.)'!$J$13,'Методика оценки (Отч.)'!$E$13,"ошибка")))))*$C$31</f>
        <v>0</v>
      </c>
      <c r="X31" s="61">
        <f>IF('ИД Шатой'!X24='Методика оценки (Отч.)'!$J$9,'Методика оценки (Отч.)'!$E$9,IF('ИД Шатой'!X24='Методика оценки (Отч.)'!$J$10,'Методика оценки (Отч.)'!$E$10,IF('ИД Шатой'!X24='Методика оценки (Отч.)'!$J$11,'Методика оценки (Отч.)'!$E$11,IF('ИД Шатой'!X24='Методика оценки (Отч.)'!$J$12,'Методика оценки (Отч.)'!$E$12,IF('ИД Шатой'!X24='Методика оценки (Отч.)'!$J$13,'Методика оценки (Отч.)'!$E$13,"ошибка")))))*$C$31</f>
        <v>10</v>
      </c>
      <c r="Y31" s="61">
        <f>IF('ИД Шатой'!Y24='Методика оценки (Отч.)'!$J$9,'Методика оценки (Отч.)'!$E$9,IF('ИД Шатой'!Y24='Методика оценки (Отч.)'!$J$10,'Методика оценки (Отч.)'!$E$10,IF('ИД Шатой'!Y24='Методика оценки (Отч.)'!$J$11,'Методика оценки (Отч.)'!$E$11,IF('ИД Шатой'!Y24='Методика оценки (Отч.)'!$J$12,'Методика оценки (Отч.)'!$E$12,IF('ИД Шатой'!Y24='Методика оценки (Отч.)'!$J$13,'Методика оценки (Отч.)'!$E$13,"ошибка")))))*$C$31</f>
        <v>7.5</v>
      </c>
      <c r="Z31" s="61">
        <f>IF('ИД Шатой'!Z24='Методика оценки (Отч.)'!$J$9,'Методика оценки (Отч.)'!$E$9,IF('ИД Шатой'!Z24='Методика оценки (Отч.)'!$J$10,'Методика оценки (Отч.)'!$E$10,IF('ИД Шатой'!Z24='Методика оценки (Отч.)'!$J$11,'Методика оценки (Отч.)'!$E$11,IF('ИД Шатой'!Z24='Методика оценки (Отч.)'!$J$12,'Методика оценки (Отч.)'!$E$12,IF('ИД Шатой'!Z24='Методика оценки (Отч.)'!$J$13,'Методика оценки (Отч.)'!$E$13,"ошибка")))))*$C$31</f>
        <v>7.5</v>
      </c>
      <c r="AA31" s="61">
        <f>IF('ИД Шатой'!AA24='Методика оценки (Отч.)'!$J$9,'Методика оценки (Отч.)'!$E$9,IF('ИД Шатой'!AA24='Методика оценки (Отч.)'!$J$10,'Методика оценки (Отч.)'!$E$10,IF('ИД Шатой'!AA24='Методика оценки (Отч.)'!$J$11,'Методика оценки (Отч.)'!$E$11,IF('ИД Шатой'!AA24='Методика оценки (Отч.)'!$J$12,'Методика оценки (Отч.)'!$E$12,IF('ИД Шатой'!AA24='Методика оценки (Отч.)'!$J$13,'Методика оценки (Отч.)'!$E$13,"ошибка")))))*$C$31</f>
        <v>10</v>
      </c>
      <c r="AB31" s="61">
        <f>IF('ИД Шатой'!AB24='Методика оценки (Отч.)'!$J$9,'Методика оценки (Отч.)'!$E$9,IF('ИД Шатой'!AB24='Методика оценки (Отч.)'!$J$10,'Методика оценки (Отч.)'!$E$10,IF('ИД Шатой'!AB24='Методика оценки (Отч.)'!$J$11,'Методика оценки (Отч.)'!$E$11,IF('ИД Шатой'!AB24='Методика оценки (Отч.)'!$J$12,'Методика оценки (Отч.)'!$E$12,IF('ИД Шатой'!AB24='Методика оценки (Отч.)'!$J$13,'Методика оценки (Отч.)'!$E$13,"ошибка")))))*$C$31</f>
        <v>7.5</v>
      </c>
      <c r="AC31" s="61">
        <f>IF('ИД Шатой'!AC24='Методика оценки (Отч.)'!$J$9,'Методика оценки (Отч.)'!$E$9,IF('ИД Шатой'!AC24='Методика оценки (Отч.)'!$J$10,'Методика оценки (Отч.)'!$E$10,IF('ИД Шатой'!AC24='Методика оценки (Отч.)'!$J$11,'Методика оценки (Отч.)'!$E$11,IF('ИД Шатой'!AC24='Методика оценки (Отч.)'!$J$12,'Методика оценки (Отч.)'!$E$12,IF('ИД Шатой'!AC24='Методика оценки (Отч.)'!$J$13,'Методика оценки (Отч.)'!$E$13,"ошибка")))))*$C$31</f>
        <v>10</v>
      </c>
      <c r="AD31" s="61">
        <f>IF('ИД Шатой'!AD24='Методика оценки (Отч.)'!$J$9,'Методика оценки (Отч.)'!$E$9,IF('ИД Шатой'!AD24='Методика оценки (Отч.)'!$J$10,'Методика оценки (Отч.)'!$E$10,IF('ИД Шатой'!AD24='Методика оценки (Отч.)'!$J$11,'Методика оценки (Отч.)'!$E$11,IF('ИД Шатой'!AD24='Методика оценки (Отч.)'!$J$12,'Методика оценки (Отч.)'!$E$12,IF('ИД Шатой'!AD24='Методика оценки (Отч.)'!$J$13,'Методика оценки (Отч.)'!$E$13,"ошибка")))))*$C$31</f>
        <v>10</v>
      </c>
      <c r="AE31" s="61">
        <f>IF('ИД Шатой'!AE24='Методика оценки (Отч.)'!$J$9,'Методика оценки (Отч.)'!$E$9,IF('ИД Шатой'!AE24='Методика оценки (Отч.)'!$J$10,'Методика оценки (Отч.)'!$E$10,IF('ИД Шатой'!AE24='Методика оценки (Отч.)'!$J$11,'Методика оценки (Отч.)'!$E$11,IF('ИД Шатой'!AE24='Методика оценки (Отч.)'!$J$12,'Методика оценки (Отч.)'!$E$12,IF('ИД Шатой'!AE24='Методика оценки (Отч.)'!$J$13,'Методика оценки (Отч.)'!$E$13,"ошибка")))))*$C$31</f>
        <v>10</v>
      </c>
      <c r="AF31" s="61">
        <f>IF('ИД Шатой'!AF24='Методика оценки (Отч.)'!$J$9,'Методика оценки (Отч.)'!$E$9,IF('ИД Шатой'!AF24='Методика оценки (Отч.)'!$J$10,'Методика оценки (Отч.)'!$E$10,IF('ИД Шатой'!AF24='Методика оценки (Отч.)'!$J$11,'Методика оценки (Отч.)'!$E$11,IF('ИД Шатой'!AF24='Методика оценки (Отч.)'!$J$12,'Методика оценки (Отч.)'!$E$12,IF('ИД Шатой'!AF24='Методика оценки (Отч.)'!$J$13,'Методика оценки (Отч.)'!$E$13,"ошибка")))))*$C$31</f>
        <v>7.5</v>
      </c>
      <c r="AG31" s="61">
        <f>IF('ИД Шатой'!AG24='Методика оценки (Отч.)'!$J$9,'Методика оценки (Отч.)'!$E$9,IF('ИД Шатой'!AG24='Методика оценки (Отч.)'!$J$10,'Методика оценки (Отч.)'!$E$10,IF('ИД Шатой'!AG24='Методика оценки (Отч.)'!$J$11,'Методика оценки (Отч.)'!$E$11,IF('ИД Шатой'!AG24='Методика оценки (Отч.)'!$J$12,'Методика оценки (Отч.)'!$E$12,IF('ИД Шатой'!AG24='Методика оценки (Отч.)'!$J$13,'Методика оценки (Отч.)'!$E$13,"ошибка")))))*$C$31</f>
        <v>7.5</v>
      </c>
      <c r="AH31" s="61">
        <f>IF('ИД Шатой'!AH24='Методика оценки (Отч.)'!$J$9,'Методика оценки (Отч.)'!$E$9,IF('ИД Шатой'!AH24='Методика оценки (Отч.)'!$J$10,'Методика оценки (Отч.)'!$E$10,IF('ИД Шатой'!AH24='Методика оценки (Отч.)'!$J$11,'Методика оценки (Отч.)'!$E$11,IF('ИД Шатой'!AH24='Методика оценки (Отч.)'!$J$12,'Методика оценки (Отч.)'!$E$12,IF('ИД Шатой'!AH24='Методика оценки (Отч.)'!$J$13,'Методика оценки (Отч.)'!$E$13,"ошибка")))))*$C$31</f>
        <v>10</v>
      </c>
      <c r="AI31" s="61">
        <f>IF('ИД Шатой'!AI24='Методика оценки (Отч.)'!$J$9,'Методика оценки (Отч.)'!$E$9,IF('ИД Шатой'!AI24='Методика оценки (Отч.)'!$J$10,'Методика оценки (Отч.)'!$E$10,IF('ИД Шатой'!AI24='Методика оценки (Отч.)'!$J$11,'Методика оценки (Отч.)'!$E$11,IF('ИД Шатой'!AI24='Методика оценки (Отч.)'!$J$12,'Методика оценки (Отч.)'!$E$12,IF('ИД Шатой'!AI24='Методика оценки (Отч.)'!$J$13,'Методика оценки (Отч.)'!$E$13,"ошибка")))))*$C$31</f>
        <v>7.5</v>
      </c>
      <c r="AJ31" s="61">
        <f>IF('ИД Шатой'!AJ24='Методика оценки (Отч.)'!$J$9,'Методика оценки (Отч.)'!$E$9,IF('ИД Шатой'!AJ24='Методика оценки (Отч.)'!$J$10,'Методика оценки (Отч.)'!$E$10,IF('ИД Шатой'!AJ24='Методика оценки (Отч.)'!$J$11,'Методика оценки (Отч.)'!$E$11,IF('ИД Шатой'!AJ24='Методика оценки (Отч.)'!$J$12,'Методика оценки (Отч.)'!$E$12,IF('ИД Шатой'!AJ24='Методика оценки (Отч.)'!$J$13,'Методика оценки (Отч.)'!$E$13,"ошибка")))))*$C$31</f>
        <v>7.5</v>
      </c>
      <c r="AK31" s="61">
        <f>IF('ИД Шатой'!AK24='Методика оценки (Отч.)'!$J$9,'Методика оценки (Отч.)'!$E$9,IF('ИД Шатой'!AK24='Методика оценки (Отч.)'!$J$10,'Методика оценки (Отч.)'!$E$10,IF('ИД Шатой'!AK24='Методика оценки (Отч.)'!$J$11,'Методика оценки (Отч.)'!$E$11,IF('ИД Шатой'!AK24='Методика оценки (Отч.)'!$J$12,'Методика оценки (Отч.)'!$E$12,IF('ИД Шатой'!AK24='Методика оценки (Отч.)'!$J$13,'Методика оценки (Отч.)'!$E$13,"ошибка")))))*$C$31</f>
        <v>10</v>
      </c>
      <c r="AL31" s="61">
        <f>IF('ИД Шатой'!AL24='Методика оценки (Отч.)'!$J$9,'Методика оценки (Отч.)'!$E$9,IF('ИД Шатой'!AL24='Методика оценки (Отч.)'!$J$10,'Методика оценки (Отч.)'!$E$10,IF('ИД Шатой'!AL24='Методика оценки (Отч.)'!$J$11,'Методика оценки (Отч.)'!$E$11,IF('ИД Шатой'!AL24='Методика оценки (Отч.)'!$J$12,'Методика оценки (Отч.)'!$E$12,IF('ИД Шатой'!AL24='Методика оценки (Отч.)'!$J$13,'Методика оценки (Отч.)'!$E$13,"ошибка")))))*$C$31</f>
        <v>7.5</v>
      </c>
      <c r="AM31" s="61">
        <f>IF('ИД Шатой'!AM24='Методика оценки (Отч.)'!$J$9,'Методика оценки (Отч.)'!$E$9,IF('ИД Шатой'!AM24='Методика оценки (Отч.)'!$J$10,'Методика оценки (Отч.)'!$E$10,IF('ИД Шатой'!AM24='Методика оценки (Отч.)'!$J$11,'Методика оценки (Отч.)'!$E$11,IF('ИД Шатой'!AM24='Методика оценки (Отч.)'!$J$12,'Методика оценки (Отч.)'!$E$12,IF('ИД Шатой'!AM24='Методика оценки (Отч.)'!$J$13,'Методика оценки (Отч.)'!$E$13,"ошибка")))))*$C$31</f>
        <v>7.5</v>
      </c>
      <c r="AN31" s="61">
        <f>IF('ИД Шатой'!AN24='Методика оценки (Отч.)'!$J$9,'Методика оценки (Отч.)'!$E$9,IF('ИД Шатой'!AN24='Методика оценки (Отч.)'!$J$10,'Методика оценки (Отч.)'!$E$10,IF('ИД Шатой'!AN24='Методика оценки (Отч.)'!$J$11,'Методика оценки (Отч.)'!$E$11,IF('ИД Шатой'!AN24='Методика оценки (Отч.)'!$J$12,'Методика оценки (Отч.)'!$E$12,IF('ИД Шатой'!AN24='Методика оценки (Отч.)'!$J$13,'Методика оценки (Отч.)'!$E$13,"ошибка")))))*$C$31</f>
        <v>7.5</v>
      </c>
      <c r="AO31" s="61">
        <f>IF('ИД Шатой'!AO24='Методика оценки (Отч.)'!$J$9,'Методика оценки (Отч.)'!$E$9,IF('ИД Шатой'!AO24='Методика оценки (Отч.)'!$J$10,'Методика оценки (Отч.)'!$E$10,IF('ИД Шатой'!AO24='Методика оценки (Отч.)'!$J$11,'Методика оценки (Отч.)'!$E$11,IF('ИД Шатой'!AO24='Методика оценки (Отч.)'!$J$12,'Методика оценки (Отч.)'!$E$12,IF('ИД Шатой'!AO24='Методика оценки (Отч.)'!$J$13,'Методика оценки (Отч.)'!$E$13,"ошибка")))))*$C$31</f>
        <v>10</v>
      </c>
      <c r="AP31" s="61">
        <f>IF('ИД Шатой'!AP24='Методика оценки (Отч.)'!$J$9,'Методика оценки (Отч.)'!$E$9,IF('ИД Шатой'!AP24='Методика оценки (Отч.)'!$J$10,'Методика оценки (Отч.)'!$E$10,IF('ИД Шатой'!AP24='Методика оценки (Отч.)'!$J$11,'Методика оценки (Отч.)'!$E$11,IF('ИД Шатой'!AP24='Методика оценки (Отч.)'!$J$12,'Методика оценки (Отч.)'!$E$12,IF('ИД Шатой'!AP24='Методика оценки (Отч.)'!$J$13,'Методика оценки (Отч.)'!$E$13,"ошибка")))))*$C$31</f>
        <v>7.5</v>
      </c>
      <c r="AQ31" s="61">
        <f>IF('ИД Шатой'!AQ24='Методика оценки (Отч.)'!$J$9,'Методика оценки (Отч.)'!$E$9,IF('ИД Шатой'!AQ24='Методика оценки (Отч.)'!$J$10,'Методика оценки (Отч.)'!$E$10,IF('ИД Шатой'!AQ24='Методика оценки (Отч.)'!$J$11,'Методика оценки (Отч.)'!$E$11,IF('ИД Шатой'!AQ24='Методика оценки (Отч.)'!$J$12,'Методика оценки (Отч.)'!$E$12,IF('ИД Шатой'!AQ24='Методика оценки (Отч.)'!$J$13,'Методика оценки (Отч.)'!$E$13,"ошибка")))))*$C$31</f>
        <v>7.5</v>
      </c>
      <c r="AR31" s="61">
        <f>IF('ИД Шатой'!AR24='Методика оценки (Отч.)'!$J$9,'Методика оценки (Отч.)'!$E$9,IF('ИД Шатой'!AR24='Методика оценки (Отч.)'!$J$10,'Методика оценки (Отч.)'!$E$10,IF('ИД Шатой'!AR24='Методика оценки (Отч.)'!$J$11,'Методика оценки (Отч.)'!$E$11,IF('ИД Шатой'!AR24='Методика оценки (Отч.)'!$J$12,'Методика оценки (Отч.)'!$E$12,IF('ИД Шатой'!AR24='Методика оценки (Отч.)'!$J$13,'Методика оценки (Отч.)'!$E$13,"ошибка")))))*$C$31</f>
        <v>7.5</v>
      </c>
      <c r="AS31" s="61">
        <f>IF('ИД Шатой'!AS24='Методика оценки (Отч.)'!$J$9,'Методика оценки (Отч.)'!$E$9,IF('ИД Шатой'!AS24='Методика оценки (Отч.)'!$J$10,'Методика оценки (Отч.)'!$E$10,IF('ИД Шатой'!AS24='Методика оценки (Отч.)'!$J$11,'Методика оценки (Отч.)'!$E$11,IF('ИД Шатой'!AS24='Методика оценки (Отч.)'!$J$12,'Методика оценки (Отч.)'!$E$12,IF('ИД Шатой'!AS24='Методика оценки (Отч.)'!$J$13,'Методика оценки (Отч.)'!$E$13,"ошибка")))))*$C$31</f>
        <v>10</v>
      </c>
      <c r="AT31" s="61">
        <f>IF('ИД Шатой'!AT24='Методика оценки (Отч.)'!$J$9,'Методика оценки (Отч.)'!$E$9,IF('ИД Шатой'!AT24='Методика оценки (Отч.)'!$J$10,'Методика оценки (Отч.)'!$E$10,IF('ИД Шатой'!AT24='Методика оценки (Отч.)'!$J$11,'Методика оценки (Отч.)'!$E$11,IF('ИД Шатой'!AT24='Методика оценки (Отч.)'!$J$12,'Методика оценки (Отч.)'!$E$12,IF('ИД Шатой'!AT24='Методика оценки (Отч.)'!$J$13,'Методика оценки (Отч.)'!$E$13,"ошибка")))))*$C$31</f>
        <v>5</v>
      </c>
      <c r="AU31" s="61">
        <f>IF('ИД Шатой'!AU24='Методика оценки (Отч.)'!$J$9,'Методика оценки (Отч.)'!$E$9,IF('ИД Шатой'!AU24='Методика оценки (Отч.)'!$J$10,'Методика оценки (Отч.)'!$E$10,IF('ИД Шатой'!AU24='Методика оценки (Отч.)'!$J$11,'Методика оценки (Отч.)'!$E$11,IF('ИД Шатой'!AU24='Методика оценки (Отч.)'!$J$12,'Методика оценки (Отч.)'!$E$12,IF('ИД Шатой'!AU24='Методика оценки (Отч.)'!$J$13,'Методика оценки (Отч.)'!$E$13,"ошибка")))))*$C$31</f>
        <v>5</v>
      </c>
      <c r="AV31" s="61">
        <f>IF('ИД Шатой'!AV24='Методика оценки (Отч.)'!$J$9,'Методика оценки (Отч.)'!$E$9,IF('ИД Шатой'!AV24='Методика оценки (Отч.)'!$J$10,'Методика оценки (Отч.)'!$E$10,IF('ИД Шатой'!AV24='Методика оценки (Отч.)'!$J$11,'Методика оценки (Отч.)'!$E$11,IF('ИД Шатой'!AV24='Методика оценки (Отч.)'!$J$12,'Методика оценки (Отч.)'!$E$12,IF('ИД Шатой'!AV24='Методика оценки (Отч.)'!$J$13,'Методика оценки (Отч.)'!$E$13,"ошибка")))))*$C$31</f>
        <v>5</v>
      </c>
      <c r="AW31" s="61">
        <f>IF('ИД Шатой'!AW24='Методика оценки (Отч.)'!$J$9,'Методика оценки (Отч.)'!$E$9,IF('ИД Шатой'!AW24='Методика оценки (Отч.)'!$J$10,'Методика оценки (Отч.)'!$E$10,IF('ИД Шатой'!AW24='Методика оценки (Отч.)'!$J$11,'Методика оценки (Отч.)'!$E$11,IF('ИД Шатой'!AW24='Методика оценки (Отч.)'!$J$12,'Методика оценки (Отч.)'!$E$12,IF('ИД Шатой'!AW24='Методика оценки (Отч.)'!$J$13,'Методика оценки (Отч.)'!$E$13,"ошибка")))))*$C$31</f>
        <v>10</v>
      </c>
      <c r="AX31" s="61">
        <f>IF('ИД Шатой'!AX24='Методика оценки (Отч.)'!$J$9,'Методика оценки (Отч.)'!$E$9,IF('ИД Шатой'!AX24='Методика оценки (Отч.)'!$J$10,'Методика оценки (Отч.)'!$E$10,IF('ИД Шатой'!AX24='Методика оценки (Отч.)'!$J$11,'Методика оценки (Отч.)'!$E$11,IF('ИД Шатой'!AX24='Методика оценки (Отч.)'!$J$12,'Методика оценки (Отч.)'!$E$12,IF('ИД Шатой'!AX24='Методика оценки (Отч.)'!$J$13,'Методика оценки (Отч.)'!$E$13,"ошибка")))))*$C$31</f>
        <v>5</v>
      </c>
      <c r="AY31" s="61">
        <f>IF('ИД Шатой'!AY24='Методика оценки (Отч.)'!$J$9,'Методика оценки (Отч.)'!$E$9,IF('ИД Шатой'!AY24='Методика оценки (Отч.)'!$J$10,'Методика оценки (Отч.)'!$E$10,IF('ИД Шатой'!AY24='Методика оценки (Отч.)'!$J$11,'Методика оценки (Отч.)'!$E$11,IF('ИД Шатой'!AY24='Методика оценки (Отч.)'!$J$12,'Методика оценки (Отч.)'!$E$12,IF('ИД Шатой'!AY24='Методика оценки (Отч.)'!$J$13,'Методика оценки (Отч.)'!$E$13,"ошибка")))))*$C$31</f>
        <v>5</v>
      </c>
      <c r="AZ31" s="61">
        <f>IF('ИД Шатой'!AZ24='Методика оценки (Отч.)'!$J$9,'Методика оценки (Отч.)'!$E$9,IF('ИД Шатой'!AZ24='Методика оценки (Отч.)'!$J$10,'Методика оценки (Отч.)'!$E$10,IF('ИД Шатой'!AZ24='Методика оценки (Отч.)'!$J$11,'Методика оценки (Отч.)'!$E$11,IF('ИД Шатой'!AZ24='Методика оценки (Отч.)'!$J$12,'Методика оценки (Отч.)'!$E$12,IF('ИД Шатой'!AZ24='Методика оценки (Отч.)'!$J$13,'Методика оценки (Отч.)'!$E$13,"ошибка")))))*$C$31</f>
        <v>7.5</v>
      </c>
      <c r="BA31" s="61">
        <f>IF('ИД Шатой'!BA24='Методика оценки (Отч.)'!$J$9,'Методика оценки (Отч.)'!$E$9,IF('ИД Шатой'!BA24='Методика оценки (Отч.)'!$J$10,'Методика оценки (Отч.)'!$E$10,IF('ИД Шатой'!BA24='Методика оценки (Отч.)'!$J$11,'Методика оценки (Отч.)'!$E$11,IF('ИД Шатой'!BA24='Методика оценки (Отч.)'!$J$12,'Методика оценки (Отч.)'!$E$12,IF('ИД Шатой'!BA24='Методика оценки (Отч.)'!$J$13,'Методика оценки (Отч.)'!$E$13,"ошибка")))))*$C$31</f>
        <v>10</v>
      </c>
      <c r="BB31" s="61">
        <f>IF('ИД Шатой'!BB24='Методика оценки (Отч.)'!$J$9,'Методика оценки (Отч.)'!$E$9,IF('ИД Шатой'!BB24='Методика оценки (Отч.)'!$J$10,'Методика оценки (Отч.)'!$E$10,IF('ИД Шатой'!BB24='Методика оценки (Отч.)'!$J$11,'Методика оценки (Отч.)'!$E$11,IF('ИД Шатой'!BB24='Методика оценки (Отч.)'!$J$12,'Методика оценки (Отч.)'!$E$12,IF('ИД Шатой'!BB24='Методика оценки (Отч.)'!$J$13,'Методика оценки (Отч.)'!$E$13,"ошибка")))))*$C$31</f>
        <v>5</v>
      </c>
      <c r="BC31" s="61">
        <f>IF('ИД Шатой'!BC24='Методика оценки (Отч.)'!$J$9,'Методика оценки (Отч.)'!$E$9,IF('ИД Шатой'!BC24='Методика оценки (Отч.)'!$J$10,'Методика оценки (Отч.)'!$E$10,IF('ИД Шатой'!BC24='Методика оценки (Отч.)'!$J$11,'Методика оценки (Отч.)'!$E$11,IF('ИД Шатой'!BC24='Методика оценки (Отч.)'!$J$12,'Методика оценки (Отч.)'!$E$12,IF('ИД Шатой'!BC24='Методика оценки (Отч.)'!$J$13,'Методика оценки (Отч.)'!$E$13,"ошибка")))))*$C$31</f>
        <v>10</v>
      </c>
      <c r="BD31" s="61">
        <f>IF('ИД Шатой'!BD24='Методика оценки (Отч.)'!$J$9,'Методика оценки (Отч.)'!$E$9,IF('ИД Шатой'!BD24='Методика оценки (Отч.)'!$J$10,'Методика оценки (Отч.)'!$E$10,IF('ИД Шатой'!BD24='Методика оценки (Отч.)'!$J$11,'Методика оценки (Отч.)'!$E$11,IF('ИД Шатой'!BD24='Методика оценки (Отч.)'!$J$12,'Методика оценки (Отч.)'!$E$12,IF('ИД Шатой'!BD24='Методика оценки (Отч.)'!$J$13,'Методика оценки (Отч.)'!$E$13,"ошибка")))))*$C$31</f>
        <v>10</v>
      </c>
      <c r="BE31" s="61">
        <f>IF('ИД Шатой'!BE24='Методика оценки (Отч.)'!$J$9,'Методика оценки (Отч.)'!$E$9,IF('ИД Шатой'!BE24='Методика оценки (Отч.)'!$J$10,'Методика оценки (Отч.)'!$E$10,IF('ИД Шатой'!BE24='Методика оценки (Отч.)'!$J$11,'Методика оценки (Отч.)'!$E$11,IF('ИД Шатой'!BE24='Методика оценки (Отч.)'!$J$12,'Методика оценки (Отч.)'!$E$12,IF('ИД Шатой'!BE24='Методика оценки (Отч.)'!$J$13,'Методика оценки (Отч.)'!$E$13,"ошибка")))))*$C$31</f>
        <v>10</v>
      </c>
      <c r="BF31" s="61">
        <f>IF('ИД Шатой'!BF24='Методика оценки (Отч.)'!$J$9,'Методика оценки (Отч.)'!$E$9,IF('ИД Шатой'!BF24='Методика оценки (Отч.)'!$J$10,'Методика оценки (Отч.)'!$E$10,IF('ИД Шатой'!BF24='Методика оценки (Отч.)'!$J$11,'Методика оценки (Отч.)'!$E$11,IF('ИД Шатой'!BF24='Методика оценки (Отч.)'!$J$12,'Методика оценки (Отч.)'!$E$12,IF('ИД Шатой'!BF24='Методика оценки (Отч.)'!$J$13,'Методика оценки (Отч.)'!$E$13,"ошибка")))))*$C$31</f>
        <v>7.5</v>
      </c>
      <c r="BG31" s="61">
        <f>IF('ИД Шатой'!BG24='Методика оценки (Отч.)'!$J$9,'Методика оценки (Отч.)'!$E$9,IF('ИД Шатой'!BG24='Методика оценки (Отч.)'!$J$10,'Методика оценки (Отч.)'!$E$10,IF('ИД Шатой'!BG24='Методика оценки (Отч.)'!$J$11,'Методика оценки (Отч.)'!$E$11,IF('ИД Шатой'!BG24='Методика оценки (Отч.)'!$J$12,'Методика оценки (Отч.)'!$E$12,IF('ИД Шатой'!BG24='Методика оценки (Отч.)'!$J$13,'Методика оценки (Отч.)'!$E$13,"ошибка")))))*$C$31</f>
        <v>10</v>
      </c>
      <c r="BH31" s="61">
        <f>IF('ИД Шатой'!BH24='Методика оценки (Отч.)'!$J$9,'Методика оценки (Отч.)'!$E$9,IF('ИД Шатой'!BH24='Методика оценки (Отч.)'!$J$10,'Методика оценки (Отч.)'!$E$10,IF('ИД Шатой'!BH24='Методика оценки (Отч.)'!$J$11,'Методика оценки (Отч.)'!$E$11,IF('ИД Шатой'!BH24='Методика оценки (Отч.)'!$J$12,'Методика оценки (Отч.)'!$E$12,IF('ИД Шатой'!BH24='Методика оценки (Отч.)'!$J$13,'Методика оценки (Отч.)'!$E$13,"ошибка")))))*$C$31</f>
        <v>0</v>
      </c>
      <c r="BI31" s="61">
        <f>IF('ИД Шатой'!BI24='Методика оценки (Отч.)'!$J$9,'Методика оценки (Отч.)'!$E$9,IF('ИД Шатой'!BI24='Методика оценки (Отч.)'!$J$10,'Методика оценки (Отч.)'!$E$10,IF('ИД Шатой'!BI24='Методика оценки (Отч.)'!$J$11,'Методика оценки (Отч.)'!$E$11,IF('ИД Шатой'!BI24='Методика оценки (Отч.)'!$J$12,'Методика оценки (Отч.)'!$E$12,IF('ИД Шатой'!BI24='Методика оценки (Отч.)'!$J$13,'Методика оценки (Отч.)'!$E$13,"ошибка")))))*$C$31</f>
        <v>7.5</v>
      </c>
      <c r="BJ31" s="61">
        <f>IF('ИД Шатой'!BJ24='Методика оценки (Отч.)'!$J$9,'Методика оценки (Отч.)'!$E$9,IF('ИД Шатой'!BJ24='Методика оценки (Отч.)'!$J$10,'Методика оценки (Отч.)'!$E$10,IF('ИД Шатой'!BJ24='Методика оценки (Отч.)'!$J$11,'Методика оценки (Отч.)'!$E$11,IF('ИД Шатой'!BJ24='Методика оценки (Отч.)'!$J$12,'Методика оценки (Отч.)'!$E$12,IF('ИД Шатой'!BJ24='Методика оценки (Отч.)'!$J$13,'Методика оценки (Отч.)'!$E$13,"ошибка")))))*$C$31</f>
        <v>10</v>
      </c>
      <c r="BK31" s="61">
        <f>IF('ИД Шатой'!BK24='Методика оценки (Отч.)'!$J$9,'Методика оценки (Отч.)'!$E$9,IF('ИД Шатой'!BK24='Методика оценки (Отч.)'!$J$10,'Методика оценки (Отч.)'!$E$10,IF('ИД Шатой'!BK24='Методика оценки (Отч.)'!$J$11,'Методика оценки (Отч.)'!$E$11,IF('ИД Шатой'!BK24='Методика оценки (Отч.)'!$J$12,'Методика оценки (Отч.)'!$E$12,IF('ИД Шатой'!BK24='Методика оценки (Отч.)'!$J$13,'Методика оценки (Отч.)'!$E$13,"ошибка")))))*$C$31</f>
        <v>7.5</v>
      </c>
      <c r="BL31" s="61">
        <f>IF('ИД Шатой'!BL24='Методика оценки (Отч.)'!$J$9,'Методика оценки (Отч.)'!$E$9,IF('ИД Шатой'!BL24='Методика оценки (Отч.)'!$J$10,'Методика оценки (Отч.)'!$E$10,IF('ИД Шатой'!BL24='Методика оценки (Отч.)'!$J$11,'Методика оценки (Отч.)'!$E$11,IF('ИД Шатой'!BL24='Методика оценки (Отч.)'!$J$12,'Методика оценки (Отч.)'!$E$12,IF('ИД Шатой'!BL24='Методика оценки (Отч.)'!$J$13,'Методика оценки (Отч.)'!$E$13,"ошибка")))))*$C$31</f>
        <v>5</v>
      </c>
      <c r="BM31" s="61">
        <f>IF('ИД Шатой'!BM24='Методика оценки (Отч.)'!$J$9,'Методика оценки (Отч.)'!$E$9,IF('ИД Шатой'!BM24='Методика оценки (Отч.)'!$J$10,'Методика оценки (Отч.)'!$E$10,IF('ИД Шатой'!BM24='Методика оценки (Отч.)'!$J$11,'Методика оценки (Отч.)'!$E$11,IF('ИД Шатой'!BM24='Методика оценки (Отч.)'!$J$12,'Методика оценки (Отч.)'!$E$12,IF('ИД Шатой'!BM24='Методика оценки (Отч.)'!$J$13,'Методика оценки (Отч.)'!$E$13,"ошибка")))))*$C$31</f>
        <v>10</v>
      </c>
      <c r="BN31" s="61">
        <f>IF('ИД Шатой'!BN24='Методика оценки (Отч.)'!$J$9,'Методика оценки (Отч.)'!$E$9,IF('ИД Шатой'!BN24='Методика оценки (Отч.)'!$J$10,'Методика оценки (Отч.)'!$E$10,IF('ИД Шатой'!BN24='Методика оценки (Отч.)'!$J$11,'Методика оценки (Отч.)'!$E$11,IF('ИД Шатой'!BN24='Методика оценки (Отч.)'!$J$12,'Методика оценки (Отч.)'!$E$12,IF('ИД Шатой'!BN24='Методика оценки (Отч.)'!$J$13,'Методика оценки (Отч.)'!$E$13,"ошибка")))))*$C$31</f>
        <v>10</v>
      </c>
      <c r="BO31" s="61">
        <f>IF('ИД Шатой'!BO24='Методика оценки (Отч.)'!$J$9,'Методика оценки (Отч.)'!$E$9,IF('ИД Шатой'!BO24='Методика оценки (Отч.)'!$J$10,'Методика оценки (Отч.)'!$E$10,IF('ИД Шатой'!BO24='Методика оценки (Отч.)'!$J$11,'Методика оценки (Отч.)'!$E$11,IF('ИД Шатой'!BO24='Методика оценки (Отч.)'!$J$12,'Методика оценки (Отч.)'!$E$12,IF('ИД Шатой'!BO24='Методика оценки (Отч.)'!$J$13,'Методика оценки (Отч.)'!$E$13,"ошибка")))))*$C$31</f>
        <v>10</v>
      </c>
      <c r="BP31" s="61">
        <f>IF('ИД Шатой'!BP24='Методика оценки (Отч.)'!$J$9,'Методика оценки (Отч.)'!$E$9,IF('ИД Шатой'!BP24='Методика оценки (Отч.)'!$J$10,'Методика оценки (Отч.)'!$E$10,IF('ИД Шатой'!BP24='Методика оценки (Отч.)'!$J$11,'Методика оценки (Отч.)'!$E$11,IF('ИД Шатой'!BP24='Методика оценки (Отч.)'!$J$12,'Методика оценки (Отч.)'!$E$12,IF('ИД Шатой'!BP24='Методика оценки (Отч.)'!$J$13,'Методика оценки (Отч.)'!$E$13,"ошибка")))))*$C$31</f>
        <v>5</v>
      </c>
    </row>
    <row r="32" spans="1:68" x14ac:dyDescent="0.25">
      <c r="A32" s="77" t="str">
        <f>'Методика оценки (Отч.)'!A128</f>
        <v>N3.1.8</v>
      </c>
      <c r="B32" s="77" t="str">
        <f>'Методика оценки (Отч.)'!C128</f>
        <v>Качество работы медицинского персонала</v>
      </c>
      <c r="C32" s="122">
        <f>'Методика оценки (Отч.)'!D128</f>
        <v>0.1</v>
      </c>
      <c r="D32" s="61">
        <f>IF('ИД Шатой'!D25='Методика оценки (Отч.)'!$J$9,'Методика оценки (Отч.)'!$E$9,IF('ИД Шатой'!D25='Методика оценки (Отч.)'!$J$10,'Методика оценки (Отч.)'!$E$10,IF('ИД Шатой'!D25='Методика оценки (Отч.)'!$J$11,'Методика оценки (Отч.)'!$E$11,IF('ИД Шатой'!D25='Методика оценки (Отч.)'!$J$12,'Методика оценки (Отч.)'!$E$12,IF('ИД Шатой'!D25='Методика оценки (Отч.)'!$J$13,'Методика оценки (Отч.)'!$E$13,"ошибка")))))*$C$32</f>
        <v>7.5</v>
      </c>
      <c r="E32" s="61">
        <f>IF('ИД Шатой'!E25='Методика оценки (Отч.)'!$J$9,'Методика оценки (Отч.)'!$E$9,IF('ИД Шатой'!E25='Методика оценки (Отч.)'!$J$10,'Методика оценки (Отч.)'!$E$10,IF('ИД Шатой'!E25='Методика оценки (Отч.)'!$J$11,'Методика оценки (Отч.)'!$E$11,IF('ИД Шатой'!E25='Методика оценки (Отч.)'!$J$12,'Методика оценки (Отч.)'!$E$12,IF('ИД Шатой'!E25='Методика оценки (Отч.)'!$J$13,'Методика оценки (Отч.)'!$E$13,"ошибка")))))*$C$32</f>
        <v>7.5</v>
      </c>
      <c r="F32" s="61">
        <f>IF('ИД Шатой'!F25='Методика оценки (Отч.)'!$J$9,'Методика оценки (Отч.)'!$E$9,IF('ИД Шатой'!F25='Методика оценки (Отч.)'!$J$10,'Методика оценки (Отч.)'!$E$10,IF('ИД Шатой'!F25='Методика оценки (Отч.)'!$J$11,'Методика оценки (Отч.)'!$E$11,IF('ИД Шатой'!F25='Методика оценки (Отч.)'!$J$12,'Методика оценки (Отч.)'!$E$12,IF('ИД Шатой'!F25='Методика оценки (Отч.)'!$J$13,'Методика оценки (Отч.)'!$E$13,"ошибка")))))*$C$32</f>
        <v>5</v>
      </c>
      <c r="G32" s="61">
        <f>IF('ИД Шатой'!G25='Методика оценки (Отч.)'!$J$9,'Методика оценки (Отч.)'!$E$9,IF('ИД Шатой'!G25='Методика оценки (Отч.)'!$J$10,'Методика оценки (Отч.)'!$E$10,IF('ИД Шатой'!G25='Методика оценки (Отч.)'!$J$11,'Методика оценки (Отч.)'!$E$11,IF('ИД Шатой'!G25='Методика оценки (Отч.)'!$J$12,'Методика оценки (Отч.)'!$E$12,IF('ИД Шатой'!G25='Методика оценки (Отч.)'!$J$13,'Методика оценки (Отч.)'!$E$13,"ошибка")))))*$C$32</f>
        <v>10</v>
      </c>
      <c r="H32" s="61">
        <f>IF('ИД Шатой'!H25='Методика оценки (Отч.)'!$J$9,'Методика оценки (Отч.)'!$E$9,IF('ИД Шатой'!H25='Методика оценки (Отч.)'!$J$10,'Методика оценки (Отч.)'!$E$10,IF('ИД Шатой'!H25='Методика оценки (Отч.)'!$J$11,'Методика оценки (Отч.)'!$E$11,IF('ИД Шатой'!H25='Методика оценки (Отч.)'!$J$12,'Методика оценки (Отч.)'!$E$12,IF('ИД Шатой'!H25='Методика оценки (Отч.)'!$J$13,'Методика оценки (Отч.)'!$E$13,"ошибка")))))*$C$32</f>
        <v>10</v>
      </c>
      <c r="I32" s="61">
        <f>IF('ИД Шатой'!I25='Методика оценки (Отч.)'!$J$9,'Методика оценки (Отч.)'!$E$9,IF('ИД Шатой'!I25='Методика оценки (Отч.)'!$J$10,'Методика оценки (Отч.)'!$E$10,IF('ИД Шатой'!I25='Методика оценки (Отч.)'!$J$11,'Методика оценки (Отч.)'!$E$11,IF('ИД Шатой'!I25='Методика оценки (Отч.)'!$J$12,'Методика оценки (Отч.)'!$E$12,IF('ИД Шатой'!I25='Методика оценки (Отч.)'!$J$13,'Методика оценки (Отч.)'!$E$13,"ошибка")))))*$C$32</f>
        <v>5</v>
      </c>
      <c r="J32" s="61">
        <f>IF('ИД Шатой'!J25='Методика оценки (Отч.)'!$J$9,'Методика оценки (Отч.)'!$E$9,IF('ИД Шатой'!J25='Методика оценки (Отч.)'!$J$10,'Методика оценки (Отч.)'!$E$10,IF('ИД Шатой'!J25='Методика оценки (Отч.)'!$J$11,'Методика оценки (Отч.)'!$E$11,IF('ИД Шатой'!J25='Методика оценки (Отч.)'!$J$12,'Методика оценки (Отч.)'!$E$12,IF('ИД Шатой'!J25='Методика оценки (Отч.)'!$J$13,'Методика оценки (Отч.)'!$E$13,"ошибка")))))*$C$32</f>
        <v>7.5</v>
      </c>
      <c r="K32" s="61">
        <f>IF('ИД Шатой'!K25='Методика оценки (Отч.)'!$J$9,'Методика оценки (Отч.)'!$E$9,IF('ИД Шатой'!K25='Методика оценки (Отч.)'!$J$10,'Методика оценки (Отч.)'!$E$10,IF('ИД Шатой'!K25='Методика оценки (Отч.)'!$J$11,'Методика оценки (Отч.)'!$E$11,IF('ИД Шатой'!K25='Методика оценки (Отч.)'!$J$12,'Методика оценки (Отч.)'!$E$12,IF('ИД Шатой'!K25='Методика оценки (Отч.)'!$J$13,'Методика оценки (Отч.)'!$E$13,"ошибка")))))*$C$32</f>
        <v>10</v>
      </c>
      <c r="L32" s="61">
        <f>IF('ИД Шатой'!L25='Методика оценки (Отч.)'!$J$9,'Методика оценки (Отч.)'!$E$9,IF('ИД Шатой'!L25='Методика оценки (Отч.)'!$J$10,'Методика оценки (Отч.)'!$E$10,IF('ИД Шатой'!L25='Методика оценки (Отч.)'!$J$11,'Методика оценки (Отч.)'!$E$11,IF('ИД Шатой'!L25='Методика оценки (Отч.)'!$J$12,'Методика оценки (Отч.)'!$E$12,IF('ИД Шатой'!L25='Методика оценки (Отч.)'!$J$13,'Методика оценки (Отч.)'!$E$13,"ошибка")))))*$C$32</f>
        <v>10</v>
      </c>
      <c r="M32" s="61">
        <f>IF('ИД Шатой'!M25='Методика оценки (Отч.)'!$J$9,'Методика оценки (Отч.)'!$E$9,IF('ИД Шатой'!M25='Методика оценки (Отч.)'!$J$10,'Методика оценки (Отч.)'!$E$10,IF('ИД Шатой'!M25='Методика оценки (Отч.)'!$J$11,'Методика оценки (Отч.)'!$E$11,IF('ИД Шатой'!M25='Методика оценки (Отч.)'!$J$12,'Методика оценки (Отч.)'!$E$12,IF('ИД Шатой'!M25='Методика оценки (Отч.)'!$J$13,'Методика оценки (Отч.)'!$E$13,"ошибка")))))*$C$32</f>
        <v>7.5</v>
      </c>
      <c r="N32" s="61">
        <f>IF('ИД Шатой'!N25='Методика оценки (Отч.)'!$J$9,'Методика оценки (Отч.)'!$E$9,IF('ИД Шатой'!N25='Методика оценки (Отч.)'!$J$10,'Методика оценки (Отч.)'!$E$10,IF('ИД Шатой'!N25='Методика оценки (Отч.)'!$J$11,'Методика оценки (Отч.)'!$E$11,IF('ИД Шатой'!N25='Методика оценки (Отч.)'!$J$12,'Методика оценки (Отч.)'!$E$12,IF('ИД Шатой'!N25='Методика оценки (Отч.)'!$J$13,'Методика оценки (Отч.)'!$E$13,"ошибка")))))*$C$32</f>
        <v>10</v>
      </c>
      <c r="O32" s="61">
        <f>IF('ИД Шатой'!O25='Методика оценки (Отч.)'!$J$9,'Методика оценки (Отч.)'!$E$9,IF('ИД Шатой'!O25='Методика оценки (Отч.)'!$J$10,'Методика оценки (Отч.)'!$E$10,IF('ИД Шатой'!O25='Методика оценки (Отч.)'!$J$11,'Методика оценки (Отч.)'!$E$11,IF('ИД Шатой'!O25='Методика оценки (Отч.)'!$J$12,'Методика оценки (Отч.)'!$E$12,IF('ИД Шатой'!O25='Методика оценки (Отч.)'!$J$13,'Методика оценки (Отч.)'!$E$13,"ошибка")))))*$C$32</f>
        <v>5</v>
      </c>
      <c r="P32" s="61">
        <f>IF('ИД Шатой'!P25='Методика оценки (Отч.)'!$J$9,'Методика оценки (Отч.)'!$E$9,IF('ИД Шатой'!P25='Методика оценки (Отч.)'!$J$10,'Методика оценки (Отч.)'!$E$10,IF('ИД Шатой'!P25='Методика оценки (Отч.)'!$J$11,'Методика оценки (Отч.)'!$E$11,IF('ИД Шатой'!P25='Методика оценки (Отч.)'!$J$12,'Методика оценки (Отч.)'!$E$12,IF('ИД Шатой'!P25='Методика оценки (Отч.)'!$J$13,'Методика оценки (Отч.)'!$E$13,"ошибка")))))*$C$32</f>
        <v>10</v>
      </c>
      <c r="Q32" s="61">
        <f>IF('ИД Шатой'!Q25='Методика оценки (Отч.)'!$J$9,'Методика оценки (Отч.)'!$E$9,IF('ИД Шатой'!Q25='Методика оценки (Отч.)'!$J$10,'Методика оценки (Отч.)'!$E$10,IF('ИД Шатой'!Q25='Методика оценки (Отч.)'!$J$11,'Методика оценки (Отч.)'!$E$11,IF('ИД Шатой'!Q25='Методика оценки (Отч.)'!$J$12,'Методика оценки (Отч.)'!$E$12,IF('ИД Шатой'!Q25='Методика оценки (Отч.)'!$J$13,'Методика оценки (Отч.)'!$E$13,"ошибка")))))*$C$32</f>
        <v>10</v>
      </c>
      <c r="R32" s="61">
        <f>IF('ИД Шатой'!R25='Методика оценки (Отч.)'!$J$9,'Методика оценки (Отч.)'!$E$9,IF('ИД Шатой'!R25='Методика оценки (Отч.)'!$J$10,'Методика оценки (Отч.)'!$E$10,IF('ИД Шатой'!R25='Методика оценки (Отч.)'!$J$11,'Методика оценки (Отч.)'!$E$11,IF('ИД Шатой'!R25='Методика оценки (Отч.)'!$J$12,'Методика оценки (Отч.)'!$E$12,IF('ИД Шатой'!R25='Методика оценки (Отч.)'!$J$13,'Методика оценки (Отч.)'!$E$13,"ошибка")))))*$C$32</f>
        <v>7.5</v>
      </c>
      <c r="S32" s="61">
        <f>IF('ИД Шатой'!S25='Методика оценки (Отч.)'!$J$9,'Методика оценки (Отч.)'!$E$9,IF('ИД Шатой'!S25='Методика оценки (Отч.)'!$J$10,'Методика оценки (Отч.)'!$E$10,IF('ИД Шатой'!S25='Методика оценки (Отч.)'!$J$11,'Методика оценки (Отч.)'!$E$11,IF('ИД Шатой'!S25='Методика оценки (Отч.)'!$J$12,'Методика оценки (Отч.)'!$E$12,IF('ИД Шатой'!S25='Методика оценки (Отч.)'!$J$13,'Методика оценки (Отч.)'!$E$13,"ошибка")))))*$C$32</f>
        <v>7.5</v>
      </c>
      <c r="T32" s="61">
        <f>IF('ИД Шатой'!T25='Методика оценки (Отч.)'!$J$9,'Методика оценки (Отч.)'!$E$9,IF('ИД Шатой'!T25='Методика оценки (Отч.)'!$J$10,'Методика оценки (Отч.)'!$E$10,IF('ИД Шатой'!T25='Методика оценки (Отч.)'!$J$11,'Методика оценки (Отч.)'!$E$11,IF('ИД Шатой'!T25='Методика оценки (Отч.)'!$J$12,'Методика оценки (Отч.)'!$E$12,IF('ИД Шатой'!T25='Методика оценки (Отч.)'!$J$13,'Методика оценки (Отч.)'!$E$13,"ошибка")))))*$C$32</f>
        <v>7.5</v>
      </c>
      <c r="U32" s="61">
        <f>IF('ИД Шатой'!U25='Методика оценки (Отч.)'!$J$9,'Методика оценки (Отч.)'!$E$9,IF('ИД Шатой'!U25='Методика оценки (Отч.)'!$J$10,'Методика оценки (Отч.)'!$E$10,IF('ИД Шатой'!U25='Методика оценки (Отч.)'!$J$11,'Методика оценки (Отч.)'!$E$11,IF('ИД Шатой'!U25='Методика оценки (Отч.)'!$J$12,'Методика оценки (Отч.)'!$E$12,IF('ИД Шатой'!U25='Методика оценки (Отч.)'!$J$13,'Методика оценки (Отч.)'!$E$13,"ошибка")))))*$C$32</f>
        <v>7.5</v>
      </c>
      <c r="V32" s="61">
        <f>IF('ИД Шатой'!V25='Методика оценки (Отч.)'!$J$9,'Методика оценки (Отч.)'!$E$9,IF('ИД Шатой'!V25='Методика оценки (Отч.)'!$J$10,'Методика оценки (Отч.)'!$E$10,IF('ИД Шатой'!V25='Методика оценки (Отч.)'!$J$11,'Методика оценки (Отч.)'!$E$11,IF('ИД Шатой'!V25='Методика оценки (Отч.)'!$J$12,'Методика оценки (Отч.)'!$E$12,IF('ИД Шатой'!V25='Методика оценки (Отч.)'!$J$13,'Методика оценки (Отч.)'!$E$13,"ошибка")))))*$C$32</f>
        <v>10</v>
      </c>
      <c r="W32" s="61">
        <f>IF('ИД Шатой'!W25='Методика оценки (Отч.)'!$J$9,'Методика оценки (Отч.)'!$E$9,IF('ИД Шатой'!W25='Методика оценки (Отч.)'!$J$10,'Методика оценки (Отч.)'!$E$10,IF('ИД Шатой'!W25='Методика оценки (Отч.)'!$J$11,'Методика оценки (Отч.)'!$E$11,IF('ИД Шатой'!W25='Методика оценки (Отч.)'!$J$12,'Методика оценки (Отч.)'!$E$12,IF('ИД Шатой'!W25='Методика оценки (Отч.)'!$J$13,'Методика оценки (Отч.)'!$E$13,"ошибка")))))*$C$32</f>
        <v>10</v>
      </c>
      <c r="X32" s="61">
        <f>IF('ИД Шатой'!X25='Методика оценки (Отч.)'!$J$9,'Методика оценки (Отч.)'!$E$9,IF('ИД Шатой'!X25='Методика оценки (Отч.)'!$J$10,'Методика оценки (Отч.)'!$E$10,IF('ИД Шатой'!X25='Методика оценки (Отч.)'!$J$11,'Методика оценки (Отч.)'!$E$11,IF('ИД Шатой'!X25='Методика оценки (Отч.)'!$J$12,'Методика оценки (Отч.)'!$E$12,IF('ИД Шатой'!X25='Методика оценки (Отч.)'!$J$13,'Методика оценки (Отч.)'!$E$13,"ошибка")))))*$C$32</f>
        <v>10</v>
      </c>
      <c r="Y32" s="61">
        <f>IF('ИД Шатой'!Y25='Методика оценки (Отч.)'!$J$9,'Методика оценки (Отч.)'!$E$9,IF('ИД Шатой'!Y25='Методика оценки (Отч.)'!$J$10,'Методика оценки (Отч.)'!$E$10,IF('ИД Шатой'!Y25='Методика оценки (Отч.)'!$J$11,'Методика оценки (Отч.)'!$E$11,IF('ИД Шатой'!Y25='Методика оценки (Отч.)'!$J$12,'Методика оценки (Отч.)'!$E$12,IF('ИД Шатой'!Y25='Методика оценки (Отч.)'!$J$13,'Методика оценки (Отч.)'!$E$13,"ошибка")))))*$C$32</f>
        <v>7.5</v>
      </c>
      <c r="Z32" s="61">
        <f>IF('ИД Шатой'!Z25='Методика оценки (Отч.)'!$J$9,'Методика оценки (Отч.)'!$E$9,IF('ИД Шатой'!Z25='Методика оценки (Отч.)'!$J$10,'Методика оценки (Отч.)'!$E$10,IF('ИД Шатой'!Z25='Методика оценки (Отч.)'!$J$11,'Методика оценки (Отч.)'!$E$11,IF('ИД Шатой'!Z25='Методика оценки (Отч.)'!$J$12,'Методика оценки (Отч.)'!$E$12,IF('ИД Шатой'!Z25='Методика оценки (Отч.)'!$J$13,'Методика оценки (Отч.)'!$E$13,"ошибка")))))*$C$32</f>
        <v>10</v>
      </c>
      <c r="AA32" s="61">
        <f>IF('ИД Шатой'!AA25='Методика оценки (Отч.)'!$J$9,'Методика оценки (Отч.)'!$E$9,IF('ИД Шатой'!AA25='Методика оценки (Отч.)'!$J$10,'Методика оценки (Отч.)'!$E$10,IF('ИД Шатой'!AA25='Методика оценки (Отч.)'!$J$11,'Методика оценки (Отч.)'!$E$11,IF('ИД Шатой'!AA25='Методика оценки (Отч.)'!$J$12,'Методика оценки (Отч.)'!$E$12,IF('ИД Шатой'!AA25='Методика оценки (Отч.)'!$J$13,'Методика оценки (Отч.)'!$E$13,"ошибка")))))*$C$32</f>
        <v>10</v>
      </c>
      <c r="AB32" s="61">
        <f>IF('ИД Шатой'!AB25='Методика оценки (Отч.)'!$J$9,'Методика оценки (Отч.)'!$E$9,IF('ИД Шатой'!AB25='Методика оценки (Отч.)'!$J$10,'Методика оценки (Отч.)'!$E$10,IF('ИД Шатой'!AB25='Методика оценки (Отч.)'!$J$11,'Методика оценки (Отч.)'!$E$11,IF('ИД Шатой'!AB25='Методика оценки (Отч.)'!$J$12,'Методика оценки (Отч.)'!$E$12,IF('ИД Шатой'!AB25='Методика оценки (Отч.)'!$J$13,'Методика оценки (Отч.)'!$E$13,"ошибка")))))*$C$32</f>
        <v>7.5</v>
      </c>
      <c r="AC32" s="61">
        <f>IF('ИД Шатой'!AC25='Методика оценки (Отч.)'!$J$9,'Методика оценки (Отч.)'!$E$9,IF('ИД Шатой'!AC25='Методика оценки (Отч.)'!$J$10,'Методика оценки (Отч.)'!$E$10,IF('ИД Шатой'!AC25='Методика оценки (Отч.)'!$J$11,'Методика оценки (Отч.)'!$E$11,IF('ИД Шатой'!AC25='Методика оценки (Отч.)'!$J$12,'Методика оценки (Отч.)'!$E$12,IF('ИД Шатой'!AC25='Методика оценки (Отч.)'!$J$13,'Методика оценки (Отч.)'!$E$13,"ошибка")))))*$C$32</f>
        <v>10</v>
      </c>
      <c r="AD32" s="61">
        <f>IF('ИД Шатой'!AD25='Методика оценки (Отч.)'!$J$9,'Методика оценки (Отч.)'!$E$9,IF('ИД Шатой'!AD25='Методика оценки (Отч.)'!$J$10,'Методика оценки (Отч.)'!$E$10,IF('ИД Шатой'!AD25='Методика оценки (Отч.)'!$J$11,'Методика оценки (Отч.)'!$E$11,IF('ИД Шатой'!AD25='Методика оценки (Отч.)'!$J$12,'Методика оценки (Отч.)'!$E$12,IF('ИД Шатой'!AD25='Методика оценки (Отч.)'!$J$13,'Методика оценки (Отч.)'!$E$13,"ошибка")))))*$C$32</f>
        <v>10</v>
      </c>
      <c r="AE32" s="61">
        <f>IF('ИД Шатой'!AE25='Методика оценки (Отч.)'!$J$9,'Методика оценки (Отч.)'!$E$9,IF('ИД Шатой'!AE25='Методика оценки (Отч.)'!$J$10,'Методика оценки (Отч.)'!$E$10,IF('ИД Шатой'!AE25='Методика оценки (Отч.)'!$J$11,'Методика оценки (Отч.)'!$E$11,IF('ИД Шатой'!AE25='Методика оценки (Отч.)'!$J$12,'Методика оценки (Отч.)'!$E$12,IF('ИД Шатой'!AE25='Методика оценки (Отч.)'!$J$13,'Методика оценки (Отч.)'!$E$13,"ошибка")))))*$C$32</f>
        <v>10</v>
      </c>
      <c r="AF32" s="61">
        <f>IF('ИД Шатой'!AF25='Методика оценки (Отч.)'!$J$9,'Методика оценки (Отч.)'!$E$9,IF('ИД Шатой'!AF25='Методика оценки (Отч.)'!$J$10,'Методика оценки (Отч.)'!$E$10,IF('ИД Шатой'!AF25='Методика оценки (Отч.)'!$J$11,'Методика оценки (Отч.)'!$E$11,IF('ИД Шатой'!AF25='Методика оценки (Отч.)'!$J$12,'Методика оценки (Отч.)'!$E$12,IF('ИД Шатой'!AF25='Методика оценки (Отч.)'!$J$13,'Методика оценки (Отч.)'!$E$13,"ошибка")))))*$C$32</f>
        <v>7.5</v>
      </c>
      <c r="AG32" s="61">
        <f>IF('ИД Шатой'!AG25='Методика оценки (Отч.)'!$J$9,'Методика оценки (Отч.)'!$E$9,IF('ИД Шатой'!AG25='Методика оценки (Отч.)'!$J$10,'Методика оценки (Отч.)'!$E$10,IF('ИД Шатой'!AG25='Методика оценки (Отч.)'!$J$11,'Методика оценки (Отч.)'!$E$11,IF('ИД Шатой'!AG25='Методика оценки (Отч.)'!$J$12,'Методика оценки (Отч.)'!$E$12,IF('ИД Шатой'!AG25='Методика оценки (Отч.)'!$J$13,'Методика оценки (Отч.)'!$E$13,"ошибка")))))*$C$32</f>
        <v>7.5</v>
      </c>
      <c r="AH32" s="61">
        <f>IF('ИД Шатой'!AH25='Методика оценки (Отч.)'!$J$9,'Методика оценки (Отч.)'!$E$9,IF('ИД Шатой'!AH25='Методика оценки (Отч.)'!$J$10,'Методика оценки (Отч.)'!$E$10,IF('ИД Шатой'!AH25='Методика оценки (Отч.)'!$J$11,'Методика оценки (Отч.)'!$E$11,IF('ИД Шатой'!AH25='Методика оценки (Отч.)'!$J$12,'Методика оценки (Отч.)'!$E$12,IF('ИД Шатой'!AH25='Методика оценки (Отч.)'!$J$13,'Методика оценки (Отч.)'!$E$13,"ошибка")))))*$C$32</f>
        <v>10</v>
      </c>
      <c r="AI32" s="61">
        <f>IF('ИД Шатой'!AI25='Методика оценки (Отч.)'!$J$9,'Методика оценки (Отч.)'!$E$9,IF('ИД Шатой'!AI25='Методика оценки (Отч.)'!$J$10,'Методика оценки (Отч.)'!$E$10,IF('ИД Шатой'!AI25='Методика оценки (Отч.)'!$J$11,'Методика оценки (Отч.)'!$E$11,IF('ИД Шатой'!AI25='Методика оценки (Отч.)'!$J$12,'Методика оценки (Отч.)'!$E$12,IF('ИД Шатой'!AI25='Методика оценки (Отч.)'!$J$13,'Методика оценки (Отч.)'!$E$13,"ошибка")))))*$C$32</f>
        <v>7.5</v>
      </c>
      <c r="AJ32" s="61">
        <f>IF('ИД Шатой'!AJ25='Методика оценки (Отч.)'!$J$9,'Методика оценки (Отч.)'!$E$9,IF('ИД Шатой'!AJ25='Методика оценки (Отч.)'!$J$10,'Методика оценки (Отч.)'!$E$10,IF('ИД Шатой'!AJ25='Методика оценки (Отч.)'!$J$11,'Методика оценки (Отч.)'!$E$11,IF('ИД Шатой'!AJ25='Методика оценки (Отч.)'!$J$12,'Методика оценки (Отч.)'!$E$12,IF('ИД Шатой'!AJ25='Методика оценки (Отч.)'!$J$13,'Методика оценки (Отч.)'!$E$13,"ошибка")))))*$C$32</f>
        <v>7.5</v>
      </c>
      <c r="AK32" s="61">
        <f>IF('ИД Шатой'!AK25='Методика оценки (Отч.)'!$J$9,'Методика оценки (Отч.)'!$E$9,IF('ИД Шатой'!AK25='Методика оценки (Отч.)'!$J$10,'Методика оценки (Отч.)'!$E$10,IF('ИД Шатой'!AK25='Методика оценки (Отч.)'!$J$11,'Методика оценки (Отч.)'!$E$11,IF('ИД Шатой'!AK25='Методика оценки (Отч.)'!$J$12,'Методика оценки (Отч.)'!$E$12,IF('ИД Шатой'!AK25='Методика оценки (Отч.)'!$J$13,'Методика оценки (Отч.)'!$E$13,"ошибка")))))*$C$32</f>
        <v>7.5</v>
      </c>
      <c r="AL32" s="61">
        <f>IF('ИД Шатой'!AL25='Методика оценки (Отч.)'!$J$9,'Методика оценки (Отч.)'!$E$9,IF('ИД Шатой'!AL25='Методика оценки (Отч.)'!$J$10,'Методика оценки (Отч.)'!$E$10,IF('ИД Шатой'!AL25='Методика оценки (Отч.)'!$J$11,'Методика оценки (Отч.)'!$E$11,IF('ИД Шатой'!AL25='Методика оценки (Отч.)'!$J$12,'Методика оценки (Отч.)'!$E$12,IF('ИД Шатой'!AL25='Методика оценки (Отч.)'!$J$13,'Методика оценки (Отч.)'!$E$13,"ошибка")))))*$C$32</f>
        <v>7.5</v>
      </c>
      <c r="AM32" s="61">
        <f>IF('ИД Шатой'!AM25='Методика оценки (Отч.)'!$J$9,'Методика оценки (Отч.)'!$E$9,IF('ИД Шатой'!AM25='Методика оценки (Отч.)'!$J$10,'Методика оценки (Отч.)'!$E$10,IF('ИД Шатой'!AM25='Методика оценки (Отч.)'!$J$11,'Методика оценки (Отч.)'!$E$11,IF('ИД Шатой'!AM25='Методика оценки (Отч.)'!$J$12,'Методика оценки (Отч.)'!$E$12,IF('ИД Шатой'!AM25='Методика оценки (Отч.)'!$J$13,'Методика оценки (Отч.)'!$E$13,"ошибка")))))*$C$32</f>
        <v>7.5</v>
      </c>
      <c r="AN32" s="61">
        <f>IF('ИД Шатой'!AN25='Методика оценки (Отч.)'!$J$9,'Методика оценки (Отч.)'!$E$9,IF('ИД Шатой'!AN25='Методика оценки (Отч.)'!$J$10,'Методика оценки (Отч.)'!$E$10,IF('ИД Шатой'!AN25='Методика оценки (Отч.)'!$J$11,'Методика оценки (Отч.)'!$E$11,IF('ИД Шатой'!AN25='Методика оценки (Отч.)'!$J$12,'Методика оценки (Отч.)'!$E$12,IF('ИД Шатой'!AN25='Методика оценки (Отч.)'!$J$13,'Методика оценки (Отч.)'!$E$13,"ошибка")))))*$C$32</f>
        <v>7.5</v>
      </c>
      <c r="AO32" s="61">
        <f>IF('ИД Шатой'!AO25='Методика оценки (Отч.)'!$J$9,'Методика оценки (Отч.)'!$E$9,IF('ИД Шатой'!AO25='Методика оценки (Отч.)'!$J$10,'Методика оценки (Отч.)'!$E$10,IF('ИД Шатой'!AO25='Методика оценки (Отч.)'!$J$11,'Методика оценки (Отч.)'!$E$11,IF('ИД Шатой'!AO25='Методика оценки (Отч.)'!$J$12,'Методика оценки (Отч.)'!$E$12,IF('ИД Шатой'!AO25='Методика оценки (Отч.)'!$J$13,'Методика оценки (Отч.)'!$E$13,"ошибка")))))*$C$32</f>
        <v>10</v>
      </c>
      <c r="AP32" s="61">
        <f>IF('ИД Шатой'!AP25='Методика оценки (Отч.)'!$J$9,'Методика оценки (Отч.)'!$E$9,IF('ИД Шатой'!AP25='Методика оценки (Отч.)'!$J$10,'Методика оценки (Отч.)'!$E$10,IF('ИД Шатой'!AP25='Методика оценки (Отч.)'!$J$11,'Методика оценки (Отч.)'!$E$11,IF('ИД Шатой'!AP25='Методика оценки (Отч.)'!$J$12,'Методика оценки (Отч.)'!$E$12,IF('ИД Шатой'!AP25='Методика оценки (Отч.)'!$J$13,'Методика оценки (Отч.)'!$E$13,"ошибка")))))*$C$32</f>
        <v>7.5</v>
      </c>
      <c r="AQ32" s="61">
        <f>IF('ИД Шатой'!AQ25='Методика оценки (Отч.)'!$J$9,'Методика оценки (Отч.)'!$E$9,IF('ИД Шатой'!AQ25='Методика оценки (Отч.)'!$J$10,'Методика оценки (Отч.)'!$E$10,IF('ИД Шатой'!AQ25='Методика оценки (Отч.)'!$J$11,'Методика оценки (Отч.)'!$E$11,IF('ИД Шатой'!AQ25='Методика оценки (Отч.)'!$J$12,'Методика оценки (Отч.)'!$E$12,IF('ИД Шатой'!AQ25='Методика оценки (Отч.)'!$J$13,'Методика оценки (Отч.)'!$E$13,"ошибка")))))*$C$32</f>
        <v>0</v>
      </c>
      <c r="AR32" s="61">
        <f>IF('ИД Шатой'!AR25='Методика оценки (Отч.)'!$J$9,'Методика оценки (Отч.)'!$E$9,IF('ИД Шатой'!AR25='Методика оценки (Отч.)'!$J$10,'Методика оценки (Отч.)'!$E$10,IF('ИД Шатой'!AR25='Методика оценки (Отч.)'!$J$11,'Методика оценки (Отч.)'!$E$11,IF('ИД Шатой'!AR25='Методика оценки (Отч.)'!$J$12,'Методика оценки (Отч.)'!$E$12,IF('ИД Шатой'!AR25='Методика оценки (Отч.)'!$J$13,'Методика оценки (Отч.)'!$E$13,"ошибка")))))*$C$32</f>
        <v>7.5</v>
      </c>
      <c r="AS32" s="61">
        <f>IF('ИД Шатой'!AS25='Методика оценки (Отч.)'!$J$9,'Методика оценки (Отч.)'!$E$9,IF('ИД Шатой'!AS25='Методика оценки (Отч.)'!$J$10,'Методика оценки (Отч.)'!$E$10,IF('ИД Шатой'!AS25='Методика оценки (Отч.)'!$J$11,'Методика оценки (Отч.)'!$E$11,IF('ИД Шатой'!AS25='Методика оценки (Отч.)'!$J$12,'Методика оценки (Отч.)'!$E$12,IF('ИД Шатой'!AS25='Методика оценки (Отч.)'!$J$13,'Методика оценки (Отч.)'!$E$13,"ошибка")))))*$C$32</f>
        <v>10</v>
      </c>
      <c r="AT32" s="61">
        <f>IF('ИД Шатой'!AT25='Методика оценки (Отч.)'!$J$9,'Методика оценки (Отч.)'!$E$9,IF('ИД Шатой'!AT25='Методика оценки (Отч.)'!$J$10,'Методика оценки (Отч.)'!$E$10,IF('ИД Шатой'!AT25='Методика оценки (Отч.)'!$J$11,'Методика оценки (Отч.)'!$E$11,IF('ИД Шатой'!AT25='Методика оценки (Отч.)'!$J$12,'Методика оценки (Отч.)'!$E$12,IF('ИД Шатой'!AT25='Методика оценки (Отч.)'!$J$13,'Методика оценки (Отч.)'!$E$13,"ошибка")))))*$C$32</f>
        <v>0</v>
      </c>
      <c r="AU32" s="61">
        <f>IF('ИД Шатой'!AU25='Методика оценки (Отч.)'!$J$9,'Методика оценки (Отч.)'!$E$9,IF('ИД Шатой'!AU25='Методика оценки (Отч.)'!$J$10,'Методика оценки (Отч.)'!$E$10,IF('ИД Шатой'!AU25='Методика оценки (Отч.)'!$J$11,'Методика оценки (Отч.)'!$E$11,IF('ИД Шатой'!AU25='Методика оценки (Отч.)'!$J$12,'Методика оценки (Отч.)'!$E$12,IF('ИД Шатой'!AU25='Методика оценки (Отч.)'!$J$13,'Методика оценки (Отч.)'!$E$13,"ошибка")))))*$C$32</f>
        <v>5</v>
      </c>
      <c r="AV32" s="61">
        <f>IF('ИД Шатой'!AV25='Методика оценки (Отч.)'!$J$9,'Методика оценки (Отч.)'!$E$9,IF('ИД Шатой'!AV25='Методика оценки (Отч.)'!$J$10,'Методика оценки (Отч.)'!$E$10,IF('ИД Шатой'!AV25='Методика оценки (Отч.)'!$J$11,'Методика оценки (Отч.)'!$E$11,IF('ИД Шатой'!AV25='Методика оценки (Отч.)'!$J$12,'Методика оценки (Отч.)'!$E$12,IF('ИД Шатой'!AV25='Методика оценки (Отч.)'!$J$13,'Методика оценки (Отч.)'!$E$13,"ошибка")))))*$C$32</f>
        <v>5</v>
      </c>
      <c r="AW32" s="61">
        <f>IF('ИД Шатой'!AW25='Методика оценки (Отч.)'!$J$9,'Методика оценки (Отч.)'!$E$9,IF('ИД Шатой'!AW25='Методика оценки (Отч.)'!$J$10,'Методика оценки (Отч.)'!$E$10,IF('ИД Шатой'!AW25='Методика оценки (Отч.)'!$J$11,'Методика оценки (Отч.)'!$E$11,IF('ИД Шатой'!AW25='Методика оценки (Отч.)'!$J$12,'Методика оценки (Отч.)'!$E$12,IF('ИД Шатой'!AW25='Методика оценки (Отч.)'!$J$13,'Методика оценки (Отч.)'!$E$13,"ошибка")))))*$C$32</f>
        <v>10</v>
      </c>
      <c r="AX32" s="61">
        <f>IF('ИД Шатой'!AX25='Методика оценки (Отч.)'!$J$9,'Методика оценки (Отч.)'!$E$9,IF('ИД Шатой'!AX25='Методика оценки (Отч.)'!$J$10,'Методика оценки (Отч.)'!$E$10,IF('ИД Шатой'!AX25='Методика оценки (Отч.)'!$J$11,'Методика оценки (Отч.)'!$E$11,IF('ИД Шатой'!AX25='Методика оценки (Отч.)'!$J$12,'Методика оценки (Отч.)'!$E$12,IF('ИД Шатой'!AX25='Методика оценки (Отч.)'!$J$13,'Методика оценки (Отч.)'!$E$13,"ошибка")))))*$C$32</f>
        <v>10</v>
      </c>
      <c r="AY32" s="61">
        <f>IF('ИД Шатой'!AY25='Методика оценки (Отч.)'!$J$9,'Методика оценки (Отч.)'!$E$9,IF('ИД Шатой'!AY25='Методика оценки (Отч.)'!$J$10,'Методика оценки (Отч.)'!$E$10,IF('ИД Шатой'!AY25='Методика оценки (Отч.)'!$J$11,'Методика оценки (Отч.)'!$E$11,IF('ИД Шатой'!AY25='Методика оценки (Отч.)'!$J$12,'Методика оценки (Отч.)'!$E$12,IF('ИД Шатой'!AY25='Методика оценки (Отч.)'!$J$13,'Методика оценки (Отч.)'!$E$13,"ошибка")))))*$C$32</f>
        <v>7.5</v>
      </c>
      <c r="AZ32" s="61">
        <f>IF('ИД Шатой'!AZ25='Методика оценки (Отч.)'!$J$9,'Методика оценки (Отч.)'!$E$9,IF('ИД Шатой'!AZ25='Методика оценки (Отч.)'!$J$10,'Методика оценки (Отч.)'!$E$10,IF('ИД Шатой'!AZ25='Методика оценки (Отч.)'!$J$11,'Методика оценки (Отч.)'!$E$11,IF('ИД Шатой'!AZ25='Методика оценки (Отч.)'!$J$12,'Методика оценки (Отч.)'!$E$12,IF('ИД Шатой'!AZ25='Методика оценки (Отч.)'!$J$13,'Методика оценки (Отч.)'!$E$13,"ошибка")))))*$C$32</f>
        <v>5</v>
      </c>
      <c r="BA32" s="61">
        <f>IF('ИД Шатой'!BA25='Методика оценки (Отч.)'!$J$9,'Методика оценки (Отч.)'!$E$9,IF('ИД Шатой'!BA25='Методика оценки (Отч.)'!$J$10,'Методика оценки (Отч.)'!$E$10,IF('ИД Шатой'!BA25='Методика оценки (Отч.)'!$J$11,'Методика оценки (Отч.)'!$E$11,IF('ИД Шатой'!BA25='Методика оценки (Отч.)'!$J$12,'Методика оценки (Отч.)'!$E$12,IF('ИД Шатой'!BA25='Методика оценки (Отч.)'!$J$13,'Методика оценки (Отч.)'!$E$13,"ошибка")))))*$C$32</f>
        <v>10</v>
      </c>
      <c r="BB32" s="61">
        <f>IF('ИД Шатой'!BB25='Методика оценки (Отч.)'!$J$9,'Методика оценки (Отч.)'!$E$9,IF('ИД Шатой'!BB25='Методика оценки (Отч.)'!$J$10,'Методика оценки (Отч.)'!$E$10,IF('ИД Шатой'!BB25='Методика оценки (Отч.)'!$J$11,'Методика оценки (Отч.)'!$E$11,IF('ИД Шатой'!BB25='Методика оценки (Отч.)'!$J$12,'Методика оценки (Отч.)'!$E$12,IF('ИД Шатой'!BB25='Методика оценки (Отч.)'!$J$13,'Методика оценки (Отч.)'!$E$13,"ошибка")))))*$C$32</f>
        <v>7.5</v>
      </c>
      <c r="BC32" s="61">
        <f>IF('ИД Шатой'!BC25='Методика оценки (Отч.)'!$J$9,'Методика оценки (Отч.)'!$E$9,IF('ИД Шатой'!BC25='Методика оценки (Отч.)'!$J$10,'Методика оценки (Отч.)'!$E$10,IF('ИД Шатой'!BC25='Методика оценки (Отч.)'!$J$11,'Методика оценки (Отч.)'!$E$11,IF('ИД Шатой'!BC25='Методика оценки (Отч.)'!$J$12,'Методика оценки (Отч.)'!$E$12,IF('ИД Шатой'!BC25='Методика оценки (Отч.)'!$J$13,'Методика оценки (Отч.)'!$E$13,"ошибка")))))*$C$32</f>
        <v>10</v>
      </c>
      <c r="BD32" s="61">
        <f>IF('ИД Шатой'!BD25='Методика оценки (Отч.)'!$J$9,'Методика оценки (Отч.)'!$E$9,IF('ИД Шатой'!BD25='Методика оценки (Отч.)'!$J$10,'Методика оценки (Отч.)'!$E$10,IF('ИД Шатой'!BD25='Методика оценки (Отч.)'!$J$11,'Методика оценки (Отч.)'!$E$11,IF('ИД Шатой'!BD25='Методика оценки (Отч.)'!$J$12,'Методика оценки (Отч.)'!$E$12,IF('ИД Шатой'!BD25='Методика оценки (Отч.)'!$J$13,'Методика оценки (Отч.)'!$E$13,"ошибка")))))*$C$32</f>
        <v>10</v>
      </c>
      <c r="BE32" s="61">
        <f>IF('ИД Шатой'!BE25='Методика оценки (Отч.)'!$J$9,'Методика оценки (Отч.)'!$E$9,IF('ИД Шатой'!BE25='Методика оценки (Отч.)'!$J$10,'Методика оценки (Отч.)'!$E$10,IF('ИД Шатой'!BE25='Методика оценки (Отч.)'!$J$11,'Методика оценки (Отч.)'!$E$11,IF('ИД Шатой'!BE25='Методика оценки (Отч.)'!$J$12,'Методика оценки (Отч.)'!$E$12,IF('ИД Шатой'!BE25='Методика оценки (Отч.)'!$J$13,'Методика оценки (Отч.)'!$E$13,"ошибка")))))*$C$32</f>
        <v>10</v>
      </c>
      <c r="BF32" s="61">
        <f>IF('ИД Шатой'!BF25='Методика оценки (Отч.)'!$J$9,'Методика оценки (Отч.)'!$E$9,IF('ИД Шатой'!BF25='Методика оценки (Отч.)'!$J$10,'Методика оценки (Отч.)'!$E$10,IF('ИД Шатой'!BF25='Методика оценки (Отч.)'!$J$11,'Методика оценки (Отч.)'!$E$11,IF('ИД Шатой'!BF25='Методика оценки (Отч.)'!$J$12,'Методика оценки (Отч.)'!$E$12,IF('ИД Шатой'!BF25='Методика оценки (Отч.)'!$J$13,'Методика оценки (Отч.)'!$E$13,"ошибка")))))*$C$32</f>
        <v>7.5</v>
      </c>
      <c r="BG32" s="61">
        <f>IF('ИД Шатой'!BG25='Методика оценки (Отч.)'!$J$9,'Методика оценки (Отч.)'!$E$9,IF('ИД Шатой'!BG25='Методика оценки (Отч.)'!$J$10,'Методика оценки (Отч.)'!$E$10,IF('ИД Шатой'!BG25='Методика оценки (Отч.)'!$J$11,'Методика оценки (Отч.)'!$E$11,IF('ИД Шатой'!BG25='Методика оценки (Отч.)'!$J$12,'Методика оценки (Отч.)'!$E$12,IF('ИД Шатой'!BG25='Методика оценки (Отч.)'!$J$13,'Методика оценки (Отч.)'!$E$13,"ошибка")))))*$C$32</f>
        <v>7.5</v>
      </c>
      <c r="BH32" s="61">
        <f>IF('ИД Шатой'!BH25='Методика оценки (Отч.)'!$J$9,'Методика оценки (Отч.)'!$E$9,IF('ИД Шатой'!BH25='Методика оценки (Отч.)'!$J$10,'Методика оценки (Отч.)'!$E$10,IF('ИД Шатой'!BH25='Методика оценки (Отч.)'!$J$11,'Методика оценки (Отч.)'!$E$11,IF('ИД Шатой'!BH25='Методика оценки (Отч.)'!$J$12,'Методика оценки (Отч.)'!$E$12,IF('ИД Шатой'!BH25='Методика оценки (Отч.)'!$J$13,'Методика оценки (Отч.)'!$E$13,"ошибка")))))*$C$32</f>
        <v>0</v>
      </c>
      <c r="BI32" s="61">
        <f>IF('ИД Шатой'!BI25='Методика оценки (Отч.)'!$J$9,'Методика оценки (Отч.)'!$E$9,IF('ИД Шатой'!BI25='Методика оценки (Отч.)'!$J$10,'Методика оценки (Отч.)'!$E$10,IF('ИД Шатой'!BI25='Методика оценки (Отч.)'!$J$11,'Методика оценки (Отч.)'!$E$11,IF('ИД Шатой'!BI25='Методика оценки (Отч.)'!$J$12,'Методика оценки (Отч.)'!$E$12,IF('ИД Шатой'!BI25='Методика оценки (Отч.)'!$J$13,'Методика оценки (Отч.)'!$E$13,"ошибка")))))*$C$32</f>
        <v>10</v>
      </c>
      <c r="BJ32" s="61">
        <f>IF('ИД Шатой'!BJ25='Методика оценки (Отч.)'!$J$9,'Методика оценки (Отч.)'!$E$9,IF('ИД Шатой'!BJ25='Методика оценки (Отч.)'!$J$10,'Методика оценки (Отч.)'!$E$10,IF('ИД Шатой'!BJ25='Методика оценки (Отч.)'!$J$11,'Методика оценки (Отч.)'!$E$11,IF('ИД Шатой'!BJ25='Методика оценки (Отч.)'!$J$12,'Методика оценки (Отч.)'!$E$12,IF('ИД Шатой'!BJ25='Методика оценки (Отч.)'!$J$13,'Методика оценки (Отч.)'!$E$13,"ошибка")))))*$C$32</f>
        <v>10</v>
      </c>
      <c r="BK32" s="61">
        <f>IF('ИД Шатой'!BK25='Методика оценки (Отч.)'!$J$9,'Методика оценки (Отч.)'!$E$9,IF('ИД Шатой'!BK25='Методика оценки (Отч.)'!$J$10,'Методика оценки (Отч.)'!$E$10,IF('ИД Шатой'!BK25='Методика оценки (Отч.)'!$J$11,'Методика оценки (Отч.)'!$E$11,IF('ИД Шатой'!BK25='Методика оценки (Отч.)'!$J$12,'Методика оценки (Отч.)'!$E$12,IF('ИД Шатой'!BK25='Методика оценки (Отч.)'!$J$13,'Методика оценки (Отч.)'!$E$13,"ошибка")))))*$C$32</f>
        <v>7.5</v>
      </c>
      <c r="BL32" s="61">
        <f>IF('ИД Шатой'!BL25='Методика оценки (Отч.)'!$J$9,'Методика оценки (Отч.)'!$E$9,IF('ИД Шатой'!BL25='Методика оценки (Отч.)'!$J$10,'Методика оценки (Отч.)'!$E$10,IF('ИД Шатой'!BL25='Методика оценки (Отч.)'!$J$11,'Методика оценки (Отч.)'!$E$11,IF('ИД Шатой'!BL25='Методика оценки (Отч.)'!$J$12,'Методика оценки (Отч.)'!$E$12,IF('ИД Шатой'!BL25='Методика оценки (Отч.)'!$J$13,'Методика оценки (Отч.)'!$E$13,"ошибка")))))*$C$32</f>
        <v>5</v>
      </c>
      <c r="BM32" s="61">
        <f>IF('ИД Шатой'!BM25='Методика оценки (Отч.)'!$J$9,'Методика оценки (Отч.)'!$E$9,IF('ИД Шатой'!BM25='Методика оценки (Отч.)'!$J$10,'Методика оценки (Отч.)'!$E$10,IF('ИД Шатой'!BM25='Методика оценки (Отч.)'!$J$11,'Методика оценки (Отч.)'!$E$11,IF('ИД Шатой'!BM25='Методика оценки (Отч.)'!$J$12,'Методика оценки (Отч.)'!$E$12,IF('ИД Шатой'!BM25='Методика оценки (Отч.)'!$J$13,'Методика оценки (Отч.)'!$E$13,"ошибка")))))*$C$32</f>
        <v>10</v>
      </c>
      <c r="BN32" s="61">
        <f>IF('ИД Шатой'!BN25='Методика оценки (Отч.)'!$J$9,'Методика оценки (Отч.)'!$E$9,IF('ИД Шатой'!BN25='Методика оценки (Отч.)'!$J$10,'Методика оценки (Отч.)'!$E$10,IF('ИД Шатой'!BN25='Методика оценки (Отч.)'!$J$11,'Методика оценки (Отч.)'!$E$11,IF('ИД Шатой'!BN25='Методика оценки (Отч.)'!$J$12,'Методика оценки (Отч.)'!$E$12,IF('ИД Шатой'!BN25='Методика оценки (Отч.)'!$J$13,'Методика оценки (Отч.)'!$E$13,"ошибка")))))*$C$32</f>
        <v>10</v>
      </c>
      <c r="BO32" s="61">
        <f>IF('ИД Шатой'!BO25='Методика оценки (Отч.)'!$J$9,'Методика оценки (Отч.)'!$E$9,IF('ИД Шатой'!BO25='Методика оценки (Отч.)'!$J$10,'Методика оценки (Отч.)'!$E$10,IF('ИД Шатой'!BO25='Методика оценки (Отч.)'!$J$11,'Методика оценки (Отч.)'!$E$11,IF('ИД Шатой'!BO25='Методика оценки (Отч.)'!$J$12,'Методика оценки (Отч.)'!$E$12,IF('ИД Шатой'!BO25='Методика оценки (Отч.)'!$J$13,'Методика оценки (Отч.)'!$E$13,"ошибка")))))*$C$32</f>
        <v>10</v>
      </c>
      <c r="BP32" s="61">
        <f>IF('ИД Шатой'!BP25='Методика оценки (Отч.)'!$J$9,'Методика оценки (Отч.)'!$E$9,IF('ИД Шатой'!BP25='Методика оценки (Отч.)'!$J$10,'Методика оценки (Отч.)'!$E$10,IF('ИД Шатой'!BP25='Методика оценки (Отч.)'!$J$11,'Методика оценки (Отч.)'!$E$11,IF('ИД Шатой'!BP25='Методика оценки (Отч.)'!$J$12,'Методика оценки (Отч.)'!$E$12,IF('ИД Шатой'!BP25='Методика оценки (Отч.)'!$J$13,'Методика оценки (Отч.)'!$E$13,"ошибка")))))*$C$32</f>
        <v>7.5</v>
      </c>
    </row>
    <row r="33" spans="1:68" x14ac:dyDescent="0.25">
      <c r="A33" s="77" t="str">
        <f>'Методика оценки (Отч.)'!A134</f>
        <v>N3.1.9</v>
      </c>
      <c r="B33" s="77" t="str">
        <f>'Методика оценки (Отч.)'!C134</f>
        <v>Качество работы сотрудников пищевого блока</v>
      </c>
      <c r="C33" s="122">
        <f>'Методика оценки (Отч.)'!D134</f>
        <v>0.1</v>
      </c>
      <c r="D33" s="61">
        <f>IF('ИД Шатой'!D26='Методика оценки (Отч.)'!$J$9,'Методика оценки (Отч.)'!$E$9,IF('ИД Шатой'!D26='Методика оценки (Отч.)'!$J$10,'Методика оценки (Отч.)'!$E$10,IF('ИД Шатой'!D26='Методика оценки (Отч.)'!$J$11,'Методика оценки (Отч.)'!$E$11,IF('ИД Шатой'!D26='Методика оценки (Отч.)'!$J$12,'Методика оценки (Отч.)'!$E$12,IF('ИД Шатой'!D26='Методика оценки (Отч.)'!$J$13,'Методика оценки (Отч.)'!$E$13,"ошибка")))))*$C$33</f>
        <v>10</v>
      </c>
      <c r="E33" s="61">
        <f>IF('ИД Шатой'!E26='Методика оценки (Отч.)'!$J$9,'Методика оценки (Отч.)'!$E$9,IF('ИД Шатой'!E26='Методика оценки (Отч.)'!$J$10,'Методика оценки (Отч.)'!$E$10,IF('ИД Шатой'!E26='Методика оценки (Отч.)'!$J$11,'Методика оценки (Отч.)'!$E$11,IF('ИД Шатой'!E26='Методика оценки (Отч.)'!$J$12,'Методика оценки (Отч.)'!$E$12,IF('ИД Шатой'!E26='Методика оценки (Отч.)'!$J$13,'Методика оценки (Отч.)'!$E$13,"ошибка")))))*$C$33</f>
        <v>7.5</v>
      </c>
      <c r="F33" s="61">
        <f>IF('ИД Шатой'!F26='Методика оценки (Отч.)'!$J$9,'Методика оценки (Отч.)'!$E$9,IF('ИД Шатой'!F26='Методика оценки (Отч.)'!$J$10,'Методика оценки (Отч.)'!$E$10,IF('ИД Шатой'!F26='Методика оценки (Отч.)'!$J$11,'Методика оценки (Отч.)'!$E$11,IF('ИД Шатой'!F26='Методика оценки (Отч.)'!$J$12,'Методика оценки (Отч.)'!$E$12,IF('ИД Шатой'!F26='Методика оценки (Отч.)'!$J$13,'Методика оценки (Отч.)'!$E$13,"ошибка")))))*$C$33</f>
        <v>5</v>
      </c>
      <c r="G33" s="61">
        <f>IF('ИД Шатой'!G26='Методика оценки (Отч.)'!$J$9,'Методика оценки (Отч.)'!$E$9,IF('ИД Шатой'!G26='Методика оценки (Отч.)'!$J$10,'Методика оценки (Отч.)'!$E$10,IF('ИД Шатой'!G26='Методика оценки (Отч.)'!$J$11,'Методика оценки (Отч.)'!$E$11,IF('ИД Шатой'!G26='Методика оценки (Отч.)'!$J$12,'Методика оценки (Отч.)'!$E$12,IF('ИД Шатой'!G26='Методика оценки (Отч.)'!$J$13,'Методика оценки (Отч.)'!$E$13,"ошибка")))))*$C$33</f>
        <v>10</v>
      </c>
      <c r="H33" s="61">
        <f>IF('ИД Шатой'!H26='Методика оценки (Отч.)'!$J$9,'Методика оценки (Отч.)'!$E$9,IF('ИД Шатой'!H26='Методика оценки (Отч.)'!$J$10,'Методика оценки (Отч.)'!$E$10,IF('ИД Шатой'!H26='Методика оценки (Отч.)'!$J$11,'Методика оценки (Отч.)'!$E$11,IF('ИД Шатой'!H26='Методика оценки (Отч.)'!$J$12,'Методика оценки (Отч.)'!$E$12,IF('ИД Шатой'!H26='Методика оценки (Отч.)'!$J$13,'Методика оценки (Отч.)'!$E$13,"ошибка")))))*$C$33</f>
        <v>10</v>
      </c>
      <c r="I33" s="61">
        <f>IF('ИД Шатой'!I26='Методика оценки (Отч.)'!$J$9,'Методика оценки (Отч.)'!$E$9,IF('ИД Шатой'!I26='Методика оценки (Отч.)'!$J$10,'Методика оценки (Отч.)'!$E$10,IF('ИД Шатой'!I26='Методика оценки (Отч.)'!$J$11,'Методика оценки (Отч.)'!$E$11,IF('ИД Шатой'!I26='Методика оценки (Отч.)'!$J$12,'Методика оценки (Отч.)'!$E$12,IF('ИД Шатой'!I26='Методика оценки (Отч.)'!$J$13,'Методика оценки (Отч.)'!$E$13,"ошибка")))))*$C$33</f>
        <v>7.5</v>
      </c>
      <c r="J33" s="61">
        <f>IF('ИД Шатой'!J26='Методика оценки (Отч.)'!$J$9,'Методика оценки (Отч.)'!$E$9,IF('ИД Шатой'!J26='Методика оценки (Отч.)'!$J$10,'Методика оценки (Отч.)'!$E$10,IF('ИД Шатой'!J26='Методика оценки (Отч.)'!$J$11,'Методика оценки (Отч.)'!$E$11,IF('ИД Шатой'!J26='Методика оценки (Отч.)'!$J$12,'Методика оценки (Отч.)'!$E$12,IF('ИД Шатой'!J26='Методика оценки (Отч.)'!$J$13,'Методика оценки (Отч.)'!$E$13,"ошибка")))))*$C$33</f>
        <v>7.5</v>
      </c>
      <c r="K33" s="61">
        <f>IF('ИД Шатой'!K26='Методика оценки (Отч.)'!$J$9,'Методика оценки (Отч.)'!$E$9,IF('ИД Шатой'!K26='Методика оценки (Отч.)'!$J$10,'Методика оценки (Отч.)'!$E$10,IF('ИД Шатой'!K26='Методика оценки (Отч.)'!$J$11,'Методика оценки (Отч.)'!$E$11,IF('ИД Шатой'!K26='Методика оценки (Отч.)'!$J$12,'Методика оценки (Отч.)'!$E$12,IF('ИД Шатой'!K26='Методика оценки (Отч.)'!$J$13,'Методика оценки (Отч.)'!$E$13,"ошибка")))))*$C$33</f>
        <v>10</v>
      </c>
      <c r="L33" s="61">
        <f>IF('ИД Шатой'!L26='Методика оценки (Отч.)'!$J$9,'Методика оценки (Отч.)'!$E$9,IF('ИД Шатой'!L26='Методика оценки (Отч.)'!$J$10,'Методика оценки (Отч.)'!$E$10,IF('ИД Шатой'!L26='Методика оценки (Отч.)'!$J$11,'Методика оценки (Отч.)'!$E$11,IF('ИД Шатой'!L26='Методика оценки (Отч.)'!$J$12,'Методика оценки (Отч.)'!$E$12,IF('ИД Шатой'!L26='Методика оценки (Отч.)'!$J$13,'Методика оценки (Отч.)'!$E$13,"ошибка")))))*$C$33</f>
        <v>10</v>
      </c>
      <c r="M33" s="61">
        <f>IF('ИД Шатой'!M26='Методика оценки (Отч.)'!$J$9,'Методика оценки (Отч.)'!$E$9,IF('ИД Шатой'!M26='Методика оценки (Отч.)'!$J$10,'Методика оценки (Отч.)'!$E$10,IF('ИД Шатой'!M26='Методика оценки (Отч.)'!$J$11,'Методика оценки (Отч.)'!$E$11,IF('ИД Шатой'!M26='Методика оценки (Отч.)'!$J$12,'Методика оценки (Отч.)'!$E$12,IF('ИД Шатой'!M26='Методика оценки (Отч.)'!$J$13,'Методика оценки (Отч.)'!$E$13,"ошибка")))))*$C$33</f>
        <v>7.5</v>
      </c>
      <c r="N33" s="61">
        <f>IF('ИД Шатой'!N26='Методика оценки (Отч.)'!$J$9,'Методика оценки (Отч.)'!$E$9,IF('ИД Шатой'!N26='Методика оценки (Отч.)'!$J$10,'Методика оценки (Отч.)'!$E$10,IF('ИД Шатой'!N26='Методика оценки (Отч.)'!$J$11,'Методика оценки (Отч.)'!$E$11,IF('ИД Шатой'!N26='Методика оценки (Отч.)'!$J$12,'Методика оценки (Отч.)'!$E$12,IF('ИД Шатой'!N26='Методика оценки (Отч.)'!$J$13,'Методика оценки (Отч.)'!$E$13,"ошибка")))))*$C$33</f>
        <v>7.5</v>
      </c>
      <c r="O33" s="61">
        <f>IF('ИД Шатой'!O26='Методика оценки (Отч.)'!$J$9,'Методика оценки (Отч.)'!$E$9,IF('ИД Шатой'!O26='Методика оценки (Отч.)'!$J$10,'Методика оценки (Отч.)'!$E$10,IF('ИД Шатой'!O26='Методика оценки (Отч.)'!$J$11,'Методика оценки (Отч.)'!$E$11,IF('ИД Шатой'!O26='Методика оценки (Отч.)'!$J$12,'Методика оценки (Отч.)'!$E$12,IF('ИД Шатой'!O26='Методика оценки (Отч.)'!$J$13,'Методика оценки (Отч.)'!$E$13,"ошибка")))))*$C$33</f>
        <v>10</v>
      </c>
      <c r="P33" s="61">
        <f>IF('ИД Шатой'!P26='Методика оценки (Отч.)'!$J$9,'Методика оценки (Отч.)'!$E$9,IF('ИД Шатой'!P26='Методика оценки (Отч.)'!$J$10,'Методика оценки (Отч.)'!$E$10,IF('ИД Шатой'!P26='Методика оценки (Отч.)'!$J$11,'Методика оценки (Отч.)'!$E$11,IF('ИД Шатой'!P26='Методика оценки (Отч.)'!$J$12,'Методика оценки (Отч.)'!$E$12,IF('ИД Шатой'!P26='Методика оценки (Отч.)'!$J$13,'Методика оценки (Отч.)'!$E$13,"ошибка")))))*$C$33</f>
        <v>10</v>
      </c>
      <c r="Q33" s="61">
        <f>IF('ИД Шатой'!Q26='Методика оценки (Отч.)'!$J$9,'Методика оценки (Отч.)'!$E$9,IF('ИД Шатой'!Q26='Методика оценки (Отч.)'!$J$10,'Методика оценки (Отч.)'!$E$10,IF('ИД Шатой'!Q26='Методика оценки (Отч.)'!$J$11,'Методика оценки (Отч.)'!$E$11,IF('ИД Шатой'!Q26='Методика оценки (Отч.)'!$J$12,'Методика оценки (Отч.)'!$E$12,IF('ИД Шатой'!Q26='Методика оценки (Отч.)'!$J$13,'Методика оценки (Отч.)'!$E$13,"ошибка")))))*$C$33</f>
        <v>10</v>
      </c>
      <c r="R33" s="61">
        <f>IF('ИД Шатой'!R26='Методика оценки (Отч.)'!$J$9,'Методика оценки (Отч.)'!$E$9,IF('ИД Шатой'!R26='Методика оценки (Отч.)'!$J$10,'Методика оценки (Отч.)'!$E$10,IF('ИД Шатой'!R26='Методика оценки (Отч.)'!$J$11,'Методика оценки (Отч.)'!$E$11,IF('ИД Шатой'!R26='Методика оценки (Отч.)'!$J$12,'Методика оценки (Отч.)'!$E$12,IF('ИД Шатой'!R26='Методика оценки (Отч.)'!$J$13,'Методика оценки (Отч.)'!$E$13,"ошибка")))))*$C$33</f>
        <v>5</v>
      </c>
      <c r="S33" s="61">
        <f>IF('ИД Шатой'!S26='Методика оценки (Отч.)'!$J$9,'Методика оценки (Отч.)'!$E$9,IF('ИД Шатой'!S26='Методика оценки (Отч.)'!$J$10,'Методика оценки (Отч.)'!$E$10,IF('ИД Шатой'!S26='Методика оценки (Отч.)'!$J$11,'Методика оценки (Отч.)'!$E$11,IF('ИД Шатой'!S26='Методика оценки (Отч.)'!$J$12,'Методика оценки (Отч.)'!$E$12,IF('ИД Шатой'!S26='Методика оценки (Отч.)'!$J$13,'Методика оценки (Отч.)'!$E$13,"ошибка")))))*$C$33</f>
        <v>10</v>
      </c>
      <c r="T33" s="61">
        <f>IF('ИД Шатой'!T26='Методика оценки (Отч.)'!$J$9,'Методика оценки (Отч.)'!$E$9,IF('ИД Шатой'!T26='Методика оценки (Отч.)'!$J$10,'Методика оценки (Отч.)'!$E$10,IF('ИД Шатой'!T26='Методика оценки (Отч.)'!$J$11,'Методика оценки (Отч.)'!$E$11,IF('ИД Шатой'!T26='Методика оценки (Отч.)'!$J$12,'Методика оценки (Отч.)'!$E$12,IF('ИД Шатой'!T26='Методика оценки (Отч.)'!$J$13,'Методика оценки (Отч.)'!$E$13,"ошибка")))))*$C$33</f>
        <v>7.5</v>
      </c>
      <c r="U33" s="61">
        <f>IF('ИД Шатой'!U26='Методика оценки (Отч.)'!$J$9,'Методика оценки (Отч.)'!$E$9,IF('ИД Шатой'!U26='Методика оценки (Отч.)'!$J$10,'Методика оценки (Отч.)'!$E$10,IF('ИД Шатой'!U26='Методика оценки (Отч.)'!$J$11,'Методика оценки (Отч.)'!$E$11,IF('ИД Шатой'!U26='Методика оценки (Отч.)'!$J$12,'Методика оценки (Отч.)'!$E$12,IF('ИД Шатой'!U26='Методика оценки (Отч.)'!$J$13,'Методика оценки (Отч.)'!$E$13,"ошибка")))))*$C$33</f>
        <v>10</v>
      </c>
      <c r="V33" s="61">
        <f>IF('ИД Шатой'!V26='Методика оценки (Отч.)'!$J$9,'Методика оценки (Отч.)'!$E$9,IF('ИД Шатой'!V26='Методика оценки (Отч.)'!$J$10,'Методика оценки (Отч.)'!$E$10,IF('ИД Шатой'!V26='Методика оценки (Отч.)'!$J$11,'Методика оценки (Отч.)'!$E$11,IF('ИД Шатой'!V26='Методика оценки (Отч.)'!$J$12,'Методика оценки (Отч.)'!$E$12,IF('ИД Шатой'!V26='Методика оценки (Отч.)'!$J$13,'Методика оценки (Отч.)'!$E$13,"ошибка")))))*$C$33</f>
        <v>10</v>
      </c>
      <c r="W33" s="61">
        <f>IF('ИД Шатой'!W26='Методика оценки (Отч.)'!$J$9,'Методика оценки (Отч.)'!$E$9,IF('ИД Шатой'!W26='Методика оценки (Отч.)'!$J$10,'Методика оценки (Отч.)'!$E$10,IF('ИД Шатой'!W26='Методика оценки (Отч.)'!$J$11,'Методика оценки (Отч.)'!$E$11,IF('ИД Шатой'!W26='Методика оценки (Отч.)'!$J$12,'Методика оценки (Отч.)'!$E$12,IF('ИД Шатой'!W26='Методика оценки (Отч.)'!$J$13,'Методика оценки (Отч.)'!$E$13,"ошибка")))))*$C$33</f>
        <v>10</v>
      </c>
      <c r="X33" s="61">
        <f>IF('ИД Шатой'!X26='Методика оценки (Отч.)'!$J$9,'Методика оценки (Отч.)'!$E$9,IF('ИД Шатой'!X26='Методика оценки (Отч.)'!$J$10,'Методика оценки (Отч.)'!$E$10,IF('ИД Шатой'!X26='Методика оценки (Отч.)'!$J$11,'Методика оценки (Отч.)'!$E$11,IF('ИД Шатой'!X26='Методика оценки (Отч.)'!$J$12,'Методика оценки (Отч.)'!$E$12,IF('ИД Шатой'!X26='Методика оценки (Отч.)'!$J$13,'Методика оценки (Отч.)'!$E$13,"ошибка")))))*$C$33</f>
        <v>10</v>
      </c>
      <c r="Y33" s="61">
        <f>IF('ИД Шатой'!Y26='Методика оценки (Отч.)'!$J$9,'Методика оценки (Отч.)'!$E$9,IF('ИД Шатой'!Y26='Методика оценки (Отч.)'!$J$10,'Методика оценки (Отч.)'!$E$10,IF('ИД Шатой'!Y26='Методика оценки (Отч.)'!$J$11,'Методика оценки (Отч.)'!$E$11,IF('ИД Шатой'!Y26='Методика оценки (Отч.)'!$J$12,'Методика оценки (Отч.)'!$E$12,IF('ИД Шатой'!Y26='Методика оценки (Отч.)'!$J$13,'Методика оценки (Отч.)'!$E$13,"ошибка")))))*$C$33</f>
        <v>7.5</v>
      </c>
      <c r="Z33" s="61">
        <f>IF('ИД Шатой'!Z26='Методика оценки (Отч.)'!$J$9,'Методика оценки (Отч.)'!$E$9,IF('ИД Шатой'!Z26='Методика оценки (Отч.)'!$J$10,'Методика оценки (Отч.)'!$E$10,IF('ИД Шатой'!Z26='Методика оценки (Отч.)'!$J$11,'Методика оценки (Отч.)'!$E$11,IF('ИД Шатой'!Z26='Методика оценки (Отч.)'!$J$12,'Методика оценки (Отч.)'!$E$12,IF('ИД Шатой'!Z26='Методика оценки (Отч.)'!$J$13,'Методика оценки (Отч.)'!$E$13,"ошибка")))))*$C$33</f>
        <v>10</v>
      </c>
      <c r="AA33" s="61">
        <f>IF('ИД Шатой'!AA26='Методика оценки (Отч.)'!$J$9,'Методика оценки (Отч.)'!$E$9,IF('ИД Шатой'!AA26='Методика оценки (Отч.)'!$J$10,'Методика оценки (Отч.)'!$E$10,IF('ИД Шатой'!AA26='Методика оценки (Отч.)'!$J$11,'Методика оценки (Отч.)'!$E$11,IF('ИД Шатой'!AA26='Методика оценки (Отч.)'!$J$12,'Методика оценки (Отч.)'!$E$12,IF('ИД Шатой'!AA26='Методика оценки (Отч.)'!$J$13,'Методика оценки (Отч.)'!$E$13,"ошибка")))))*$C$33</f>
        <v>10</v>
      </c>
      <c r="AB33" s="61">
        <f>IF('ИД Шатой'!AB26='Методика оценки (Отч.)'!$J$9,'Методика оценки (Отч.)'!$E$9,IF('ИД Шатой'!AB26='Методика оценки (Отч.)'!$J$10,'Методика оценки (Отч.)'!$E$10,IF('ИД Шатой'!AB26='Методика оценки (Отч.)'!$J$11,'Методика оценки (Отч.)'!$E$11,IF('ИД Шатой'!AB26='Методика оценки (Отч.)'!$J$12,'Методика оценки (Отч.)'!$E$12,IF('ИД Шатой'!AB26='Методика оценки (Отч.)'!$J$13,'Методика оценки (Отч.)'!$E$13,"ошибка")))))*$C$33</f>
        <v>10</v>
      </c>
      <c r="AC33" s="61">
        <f>IF('ИД Шатой'!AC26='Методика оценки (Отч.)'!$J$9,'Методика оценки (Отч.)'!$E$9,IF('ИД Шатой'!AC26='Методика оценки (Отч.)'!$J$10,'Методика оценки (Отч.)'!$E$10,IF('ИД Шатой'!AC26='Методика оценки (Отч.)'!$J$11,'Методика оценки (Отч.)'!$E$11,IF('ИД Шатой'!AC26='Методика оценки (Отч.)'!$J$12,'Методика оценки (Отч.)'!$E$12,IF('ИД Шатой'!AC26='Методика оценки (Отч.)'!$J$13,'Методика оценки (Отч.)'!$E$13,"ошибка")))))*$C$33</f>
        <v>10</v>
      </c>
      <c r="AD33" s="61">
        <f>IF('ИД Шатой'!AD26='Методика оценки (Отч.)'!$J$9,'Методика оценки (Отч.)'!$E$9,IF('ИД Шатой'!AD26='Методика оценки (Отч.)'!$J$10,'Методика оценки (Отч.)'!$E$10,IF('ИД Шатой'!AD26='Методика оценки (Отч.)'!$J$11,'Методика оценки (Отч.)'!$E$11,IF('ИД Шатой'!AD26='Методика оценки (Отч.)'!$J$12,'Методика оценки (Отч.)'!$E$12,IF('ИД Шатой'!AD26='Методика оценки (Отч.)'!$J$13,'Методика оценки (Отч.)'!$E$13,"ошибка")))))*$C$33</f>
        <v>10</v>
      </c>
      <c r="AE33" s="61">
        <f>IF('ИД Шатой'!AE26='Методика оценки (Отч.)'!$J$9,'Методика оценки (Отч.)'!$E$9,IF('ИД Шатой'!AE26='Методика оценки (Отч.)'!$J$10,'Методика оценки (Отч.)'!$E$10,IF('ИД Шатой'!AE26='Методика оценки (Отч.)'!$J$11,'Методика оценки (Отч.)'!$E$11,IF('ИД Шатой'!AE26='Методика оценки (Отч.)'!$J$12,'Методика оценки (Отч.)'!$E$12,IF('ИД Шатой'!AE26='Методика оценки (Отч.)'!$J$13,'Методика оценки (Отч.)'!$E$13,"ошибка")))))*$C$33</f>
        <v>10</v>
      </c>
      <c r="AF33" s="61">
        <f>IF('ИД Шатой'!AF26='Методика оценки (Отч.)'!$J$9,'Методика оценки (Отч.)'!$E$9,IF('ИД Шатой'!AF26='Методика оценки (Отч.)'!$J$10,'Методика оценки (Отч.)'!$E$10,IF('ИД Шатой'!AF26='Методика оценки (Отч.)'!$J$11,'Методика оценки (Отч.)'!$E$11,IF('ИД Шатой'!AF26='Методика оценки (Отч.)'!$J$12,'Методика оценки (Отч.)'!$E$12,IF('ИД Шатой'!AF26='Методика оценки (Отч.)'!$J$13,'Методика оценки (Отч.)'!$E$13,"ошибка")))))*$C$33</f>
        <v>7.5</v>
      </c>
      <c r="AG33" s="61">
        <f>IF('ИД Шатой'!AG26='Методика оценки (Отч.)'!$J$9,'Методика оценки (Отч.)'!$E$9,IF('ИД Шатой'!AG26='Методика оценки (Отч.)'!$J$10,'Методика оценки (Отч.)'!$E$10,IF('ИД Шатой'!AG26='Методика оценки (Отч.)'!$J$11,'Методика оценки (Отч.)'!$E$11,IF('ИД Шатой'!AG26='Методика оценки (Отч.)'!$J$12,'Методика оценки (Отч.)'!$E$12,IF('ИД Шатой'!AG26='Методика оценки (Отч.)'!$J$13,'Методика оценки (Отч.)'!$E$13,"ошибка")))))*$C$33</f>
        <v>7.5</v>
      </c>
      <c r="AH33" s="61">
        <f>IF('ИД Шатой'!AH26='Методика оценки (Отч.)'!$J$9,'Методика оценки (Отч.)'!$E$9,IF('ИД Шатой'!AH26='Методика оценки (Отч.)'!$J$10,'Методика оценки (Отч.)'!$E$10,IF('ИД Шатой'!AH26='Методика оценки (Отч.)'!$J$11,'Методика оценки (Отч.)'!$E$11,IF('ИД Шатой'!AH26='Методика оценки (Отч.)'!$J$12,'Методика оценки (Отч.)'!$E$12,IF('ИД Шатой'!AH26='Методика оценки (Отч.)'!$J$13,'Методика оценки (Отч.)'!$E$13,"ошибка")))))*$C$33</f>
        <v>10</v>
      </c>
      <c r="AI33" s="61">
        <f>IF('ИД Шатой'!AI26='Методика оценки (Отч.)'!$J$9,'Методика оценки (Отч.)'!$E$9,IF('ИД Шатой'!AI26='Методика оценки (Отч.)'!$J$10,'Методика оценки (Отч.)'!$E$10,IF('ИД Шатой'!AI26='Методика оценки (Отч.)'!$J$11,'Методика оценки (Отч.)'!$E$11,IF('ИД Шатой'!AI26='Методика оценки (Отч.)'!$J$12,'Методика оценки (Отч.)'!$E$12,IF('ИД Шатой'!AI26='Методика оценки (Отч.)'!$J$13,'Методика оценки (Отч.)'!$E$13,"ошибка")))))*$C$33</f>
        <v>5</v>
      </c>
      <c r="AJ33" s="61">
        <f>IF('ИД Шатой'!AJ26='Методика оценки (Отч.)'!$J$9,'Методика оценки (Отч.)'!$E$9,IF('ИД Шатой'!AJ26='Методика оценки (Отч.)'!$J$10,'Методика оценки (Отч.)'!$E$10,IF('ИД Шатой'!AJ26='Методика оценки (Отч.)'!$J$11,'Методика оценки (Отч.)'!$E$11,IF('ИД Шатой'!AJ26='Методика оценки (Отч.)'!$J$12,'Методика оценки (Отч.)'!$E$12,IF('ИД Шатой'!AJ26='Методика оценки (Отч.)'!$J$13,'Методика оценки (Отч.)'!$E$13,"ошибка")))))*$C$33</f>
        <v>7.5</v>
      </c>
      <c r="AK33" s="61">
        <f>IF('ИД Шатой'!AK26='Методика оценки (Отч.)'!$J$9,'Методика оценки (Отч.)'!$E$9,IF('ИД Шатой'!AK26='Методика оценки (Отч.)'!$J$10,'Методика оценки (Отч.)'!$E$10,IF('ИД Шатой'!AK26='Методика оценки (Отч.)'!$J$11,'Методика оценки (Отч.)'!$E$11,IF('ИД Шатой'!AK26='Методика оценки (Отч.)'!$J$12,'Методика оценки (Отч.)'!$E$12,IF('ИД Шатой'!AK26='Методика оценки (Отч.)'!$J$13,'Методика оценки (Отч.)'!$E$13,"ошибка")))))*$C$33</f>
        <v>10</v>
      </c>
      <c r="AL33" s="61">
        <f>IF('ИД Шатой'!AL26='Методика оценки (Отч.)'!$J$9,'Методика оценки (Отч.)'!$E$9,IF('ИД Шатой'!AL26='Методика оценки (Отч.)'!$J$10,'Методика оценки (Отч.)'!$E$10,IF('ИД Шатой'!AL26='Методика оценки (Отч.)'!$J$11,'Методика оценки (Отч.)'!$E$11,IF('ИД Шатой'!AL26='Методика оценки (Отч.)'!$J$12,'Методика оценки (Отч.)'!$E$12,IF('ИД Шатой'!AL26='Методика оценки (Отч.)'!$J$13,'Методика оценки (Отч.)'!$E$13,"ошибка")))))*$C$33</f>
        <v>7.5</v>
      </c>
      <c r="AM33" s="61">
        <f>IF('ИД Шатой'!AM26='Методика оценки (Отч.)'!$J$9,'Методика оценки (Отч.)'!$E$9,IF('ИД Шатой'!AM26='Методика оценки (Отч.)'!$J$10,'Методика оценки (Отч.)'!$E$10,IF('ИД Шатой'!AM26='Методика оценки (Отч.)'!$J$11,'Методика оценки (Отч.)'!$E$11,IF('ИД Шатой'!AM26='Методика оценки (Отч.)'!$J$12,'Методика оценки (Отч.)'!$E$12,IF('ИД Шатой'!AM26='Методика оценки (Отч.)'!$J$13,'Методика оценки (Отч.)'!$E$13,"ошибка")))))*$C$33</f>
        <v>7.5</v>
      </c>
      <c r="AN33" s="61">
        <f>IF('ИД Шатой'!AN26='Методика оценки (Отч.)'!$J$9,'Методика оценки (Отч.)'!$E$9,IF('ИД Шатой'!AN26='Методика оценки (Отч.)'!$J$10,'Методика оценки (Отч.)'!$E$10,IF('ИД Шатой'!AN26='Методика оценки (Отч.)'!$J$11,'Методика оценки (Отч.)'!$E$11,IF('ИД Шатой'!AN26='Методика оценки (Отч.)'!$J$12,'Методика оценки (Отч.)'!$E$12,IF('ИД Шатой'!AN26='Методика оценки (Отч.)'!$J$13,'Методика оценки (Отч.)'!$E$13,"ошибка")))))*$C$33</f>
        <v>7.5</v>
      </c>
      <c r="AO33" s="61">
        <f>IF('ИД Шатой'!AO26='Методика оценки (Отч.)'!$J$9,'Методика оценки (Отч.)'!$E$9,IF('ИД Шатой'!AO26='Методика оценки (Отч.)'!$J$10,'Методика оценки (Отч.)'!$E$10,IF('ИД Шатой'!AO26='Методика оценки (Отч.)'!$J$11,'Методика оценки (Отч.)'!$E$11,IF('ИД Шатой'!AO26='Методика оценки (Отч.)'!$J$12,'Методика оценки (Отч.)'!$E$12,IF('ИД Шатой'!AO26='Методика оценки (Отч.)'!$J$13,'Методика оценки (Отч.)'!$E$13,"ошибка")))))*$C$33</f>
        <v>10</v>
      </c>
      <c r="AP33" s="61">
        <f>IF('ИД Шатой'!AP26='Методика оценки (Отч.)'!$J$9,'Методика оценки (Отч.)'!$E$9,IF('ИД Шатой'!AP26='Методика оценки (Отч.)'!$J$10,'Методика оценки (Отч.)'!$E$10,IF('ИД Шатой'!AP26='Методика оценки (Отч.)'!$J$11,'Методика оценки (Отч.)'!$E$11,IF('ИД Шатой'!AP26='Методика оценки (Отч.)'!$J$12,'Методика оценки (Отч.)'!$E$12,IF('ИД Шатой'!AP26='Методика оценки (Отч.)'!$J$13,'Методика оценки (Отч.)'!$E$13,"ошибка")))))*$C$33</f>
        <v>10</v>
      </c>
      <c r="AQ33" s="61">
        <f>IF('ИД Шатой'!AQ26='Методика оценки (Отч.)'!$J$9,'Методика оценки (Отч.)'!$E$9,IF('ИД Шатой'!AQ26='Методика оценки (Отч.)'!$J$10,'Методика оценки (Отч.)'!$E$10,IF('ИД Шатой'!AQ26='Методика оценки (Отч.)'!$J$11,'Методика оценки (Отч.)'!$E$11,IF('ИД Шатой'!AQ26='Методика оценки (Отч.)'!$J$12,'Методика оценки (Отч.)'!$E$12,IF('ИД Шатой'!AQ26='Методика оценки (Отч.)'!$J$13,'Методика оценки (Отч.)'!$E$13,"ошибка")))))*$C$33</f>
        <v>7.5</v>
      </c>
      <c r="AR33" s="61">
        <f>IF('ИД Шатой'!AR26='Методика оценки (Отч.)'!$J$9,'Методика оценки (Отч.)'!$E$9,IF('ИД Шатой'!AR26='Методика оценки (Отч.)'!$J$10,'Методика оценки (Отч.)'!$E$10,IF('ИД Шатой'!AR26='Методика оценки (Отч.)'!$J$11,'Методика оценки (Отч.)'!$E$11,IF('ИД Шатой'!AR26='Методика оценки (Отч.)'!$J$12,'Методика оценки (Отч.)'!$E$12,IF('ИД Шатой'!AR26='Методика оценки (Отч.)'!$J$13,'Методика оценки (Отч.)'!$E$13,"ошибка")))))*$C$33</f>
        <v>10</v>
      </c>
      <c r="AS33" s="61">
        <f>IF('ИД Шатой'!AS26='Методика оценки (Отч.)'!$J$9,'Методика оценки (Отч.)'!$E$9,IF('ИД Шатой'!AS26='Методика оценки (Отч.)'!$J$10,'Методика оценки (Отч.)'!$E$10,IF('ИД Шатой'!AS26='Методика оценки (Отч.)'!$J$11,'Методика оценки (Отч.)'!$E$11,IF('ИД Шатой'!AS26='Методика оценки (Отч.)'!$J$12,'Методика оценки (Отч.)'!$E$12,IF('ИД Шатой'!AS26='Методика оценки (Отч.)'!$J$13,'Методика оценки (Отч.)'!$E$13,"ошибка")))))*$C$33</f>
        <v>10</v>
      </c>
      <c r="AT33" s="61">
        <f>IF('ИД Шатой'!AT26='Методика оценки (Отч.)'!$J$9,'Методика оценки (Отч.)'!$E$9,IF('ИД Шатой'!AT26='Методика оценки (Отч.)'!$J$10,'Методика оценки (Отч.)'!$E$10,IF('ИД Шатой'!AT26='Методика оценки (Отч.)'!$J$11,'Методика оценки (Отч.)'!$E$11,IF('ИД Шатой'!AT26='Методика оценки (Отч.)'!$J$12,'Методика оценки (Отч.)'!$E$12,IF('ИД Шатой'!AT26='Методика оценки (Отч.)'!$J$13,'Методика оценки (Отч.)'!$E$13,"ошибка")))))*$C$33</f>
        <v>5</v>
      </c>
      <c r="AU33" s="61">
        <f>IF('ИД Шатой'!AU26='Методика оценки (Отч.)'!$J$9,'Методика оценки (Отч.)'!$E$9,IF('ИД Шатой'!AU26='Методика оценки (Отч.)'!$J$10,'Методика оценки (Отч.)'!$E$10,IF('ИД Шатой'!AU26='Методика оценки (Отч.)'!$J$11,'Методика оценки (Отч.)'!$E$11,IF('ИД Шатой'!AU26='Методика оценки (Отч.)'!$J$12,'Методика оценки (Отч.)'!$E$12,IF('ИД Шатой'!AU26='Методика оценки (Отч.)'!$J$13,'Методика оценки (Отч.)'!$E$13,"ошибка")))))*$C$33</f>
        <v>7.5</v>
      </c>
      <c r="AV33" s="61">
        <f>IF('ИД Шатой'!AV26='Методика оценки (Отч.)'!$J$9,'Методика оценки (Отч.)'!$E$9,IF('ИД Шатой'!AV26='Методика оценки (Отч.)'!$J$10,'Методика оценки (Отч.)'!$E$10,IF('ИД Шатой'!AV26='Методика оценки (Отч.)'!$J$11,'Методика оценки (Отч.)'!$E$11,IF('ИД Шатой'!AV26='Методика оценки (Отч.)'!$J$12,'Методика оценки (Отч.)'!$E$12,IF('ИД Шатой'!AV26='Методика оценки (Отч.)'!$J$13,'Методика оценки (Отч.)'!$E$13,"ошибка")))))*$C$33</f>
        <v>5</v>
      </c>
      <c r="AW33" s="61">
        <f>IF('ИД Шатой'!AW26='Методика оценки (Отч.)'!$J$9,'Методика оценки (Отч.)'!$E$9,IF('ИД Шатой'!AW26='Методика оценки (Отч.)'!$J$10,'Методика оценки (Отч.)'!$E$10,IF('ИД Шатой'!AW26='Методика оценки (Отч.)'!$J$11,'Методика оценки (Отч.)'!$E$11,IF('ИД Шатой'!AW26='Методика оценки (Отч.)'!$J$12,'Методика оценки (Отч.)'!$E$12,IF('ИД Шатой'!AW26='Методика оценки (Отч.)'!$J$13,'Методика оценки (Отч.)'!$E$13,"ошибка")))))*$C$33</f>
        <v>10</v>
      </c>
      <c r="AX33" s="61">
        <f>IF('ИД Шатой'!AX26='Методика оценки (Отч.)'!$J$9,'Методика оценки (Отч.)'!$E$9,IF('ИД Шатой'!AX26='Методика оценки (Отч.)'!$J$10,'Методика оценки (Отч.)'!$E$10,IF('ИД Шатой'!AX26='Методика оценки (Отч.)'!$J$11,'Методика оценки (Отч.)'!$E$11,IF('ИД Шатой'!AX26='Методика оценки (Отч.)'!$J$12,'Методика оценки (Отч.)'!$E$12,IF('ИД Шатой'!AX26='Методика оценки (Отч.)'!$J$13,'Методика оценки (Отч.)'!$E$13,"ошибка")))))*$C$33</f>
        <v>10</v>
      </c>
      <c r="AY33" s="61">
        <f>IF('ИД Шатой'!AY26='Методика оценки (Отч.)'!$J$9,'Методика оценки (Отч.)'!$E$9,IF('ИД Шатой'!AY26='Методика оценки (Отч.)'!$J$10,'Методика оценки (Отч.)'!$E$10,IF('ИД Шатой'!AY26='Методика оценки (Отч.)'!$J$11,'Методика оценки (Отч.)'!$E$11,IF('ИД Шатой'!AY26='Методика оценки (Отч.)'!$J$12,'Методика оценки (Отч.)'!$E$12,IF('ИД Шатой'!AY26='Методика оценки (Отч.)'!$J$13,'Методика оценки (Отч.)'!$E$13,"ошибка")))))*$C$33</f>
        <v>7.5</v>
      </c>
      <c r="AZ33" s="61">
        <f>IF('ИД Шатой'!AZ26='Методика оценки (Отч.)'!$J$9,'Методика оценки (Отч.)'!$E$9,IF('ИД Шатой'!AZ26='Методика оценки (Отч.)'!$J$10,'Методика оценки (Отч.)'!$E$10,IF('ИД Шатой'!AZ26='Методика оценки (Отч.)'!$J$11,'Методика оценки (Отч.)'!$E$11,IF('ИД Шатой'!AZ26='Методика оценки (Отч.)'!$J$12,'Методика оценки (Отч.)'!$E$12,IF('ИД Шатой'!AZ26='Методика оценки (Отч.)'!$J$13,'Методика оценки (Отч.)'!$E$13,"ошибка")))))*$C$33</f>
        <v>5</v>
      </c>
      <c r="BA33" s="61">
        <f>IF('ИД Шатой'!BA26='Методика оценки (Отч.)'!$J$9,'Методика оценки (Отч.)'!$E$9,IF('ИД Шатой'!BA26='Методика оценки (Отч.)'!$J$10,'Методика оценки (Отч.)'!$E$10,IF('ИД Шатой'!BA26='Методика оценки (Отч.)'!$J$11,'Методика оценки (Отч.)'!$E$11,IF('ИД Шатой'!BA26='Методика оценки (Отч.)'!$J$12,'Методика оценки (Отч.)'!$E$12,IF('ИД Шатой'!BA26='Методика оценки (Отч.)'!$J$13,'Методика оценки (Отч.)'!$E$13,"ошибка")))))*$C$33</f>
        <v>10</v>
      </c>
      <c r="BB33" s="61">
        <f>IF('ИД Шатой'!BB26='Методика оценки (Отч.)'!$J$9,'Методика оценки (Отч.)'!$E$9,IF('ИД Шатой'!BB26='Методика оценки (Отч.)'!$J$10,'Методика оценки (Отч.)'!$E$10,IF('ИД Шатой'!BB26='Методика оценки (Отч.)'!$J$11,'Методика оценки (Отч.)'!$E$11,IF('ИД Шатой'!BB26='Методика оценки (Отч.)'!$J$12,'Методика оценки (Отч.)'!$E$12,IF('ИД Шатой'!BB26='Методика оценки (Отч.)'!$J$13,'Методика оценки (Отч.)'!$E$13,"ошибка")))))*$C$33</f>
        <v>7.5</v>
      </c>
      <c r="BC33" s="61">
        <f>IF('ИД Шатой'!BC26='Методика оценки (Отч.)'!$J$9,'Методика оценки (Отч.)'!$E$9,IF('ИД Шатой'!BC26='Методика оценки (Отч.)'!$J$10,'Методика оценки (Отч.)'!$E$10,IF('ИД Шатой'!BC26='Методика оценки (Отч.)'!$J$11,'Методика оценки (Отч.)'!$E$11,IF('ИД Шатой'!BC26='Методика оценки (Отч.)'!$J$12,'Методика оценки (Отч.)'!$E$12,IF('ИД Шатой'!BC26='Методика оценки (Отч.)'!$J$13,'Методика оценки (Отч.)'!$E$13,"ошибка")))))*$C$33</f>
        <v>10</v>
      </c>
      <c r="BD33" s="61">
        <f>IF('ИД Шатой'!BD26='Методика оценки (Отч.)'!$J$9,'Методика оценки (Отч.)'!$E$9,IF('ИД Шатой'!BD26='Методика оценки (Отч.)'!$J$10,'Методика оценки (Отч.)'!$E$10,IF('ИД Шатой'!BD26='Методика оценки (Отч.)'!$J$11,'Методика оценки (Отч.)'!$E$11,IF('ИД Шатой'!BD26='Методика оценки (Отч.)'!$J$12,'Методика оценки (Отч.)'!$E$12,IF('ИД Шатой'!BD26='Методика оценки (Отч.)'!$J$13,'Методика оценки (Отч.)'!$E$13,"ошибка")))))*$C$33</f>
        <v>10</v>
      </c>
      <c r="BE33" s="61">
        <f>IF('ИД Шатой'!BE26='Методика оценки (Отч.)'!$J$9,'Методика оценки (Отч.)'!$E$9,IF('ИД Шатой'!BE26='Методика оценки (Отч.)'!$J$10,'Методика оценки (Отч.)'!$E$10,IF('ИД Шатой'!BE26='Методика оценки (Отч.)'!$J$11,'Методика оценки (Отч.)'!$E$11,IF('ИД Шатой'!BE26='Методика оценки (Отч.)'!$J$12,'Методика оценки (Отч.)'!$E$12,IF('ИД Шатой'!BE26='Методика оценки (Отч.)'!$J$13,'Методика оценки (Отч.)'!$E$13,"ошибка")))))*$C$33</f>
        <v>10</v>
      </c>
      <c r="BF33" s="61">
        <f>IF('ИД Шатой'!BF26='Методика оценки (Отч.)'!$J$9,'Методика оценки (Отч.)'!$E$9,IF('ИД Шатой'!BF26='Методика оценки (Отч.)'!$J$10,'Методика оценки (Отч.)'!$E$10,IF('ИД Шатой'!BF26='Методика оценки (Отч.)'!$J$11,'Методика оценки (Отч.)'!$E$11,IF('ИД Шатой'!BF26='Методика оценки (Отч.)'!$J$12,'Методика оценки (Отч.)'!$E$12,IF('ИД Шатой'!BF26='Методика оценки (Отч.)'!$J$13,'Методика оценки (Отч.)'!$E$13,"ошибка")))))*$C$33</f>
        <v>10</v>
      </c>
      <c r="BG33" s="61">
        <f>IF('ИД Шатой'!BG26='Методика оценки (Отч.)'!$J$9,'Методика оценки (Отч.)'!$E$9,IF('ИД Шатой'!BG26='Методика оценки (Отч.)'!$J$10,'Методика оценки (Отч.)'!$E$10,IF('ИД Шатой'!BG26='Методика оценки (Отч.)'!$J$11,'Методика оценки (Отч.)'!$E$11,IF('ИД Шатой'!BG26='Методика оценки (Отч.)'!$J$12,'Методика оценки (Отч.)'!$E$12,IF('ИД Шатой'!BG26='Методика оценки (Отч.)'!$J$13,'Методика оценки (Отч.)'!$E$13,"ошибка")))))*$C$33</f>
        <v>7.5</v>
      </c>
      <c r="BH33" s="61">
        <f>IF('ИД Шатой'!BH26='Методика оценки (Отч.)'!$J$9,'Методика оценки (Отч.)'!$E$9,IF('ИД Шатой'!BH26='Методика оценки (Отч.)'!$J$10,'Методика оценки (Отч.)'!$E$10,IF('ИД Шатой'!BH26='Методика оценки (Отч.)'!$J$11,'Методика оценки (Отч.)'!$E$11,IF('ИД Шатой'!BH26='Методика оценки (Отч.)'!$J$12,'Методика оценки (Отч.)'!$E$12,IF('ИД Шатой'!BH26='Методика оценки (Отч.)'!$J$13,'Методика оценки (Отч.)'!$E$13,"ошибка")))))*$C$33</f>
        <v>7.5</v>
      </c>
      <c r="BI33" s="61">
        <f>IF('ИД Шатой'!BI26='Методика оценки (Отч.)'!$J$9,'Методика оценки (Отч.)'!$E$9,IF('ИД Шатой'!BI26='Методика оценки (Отч.)'!$J$10,'Методика оценки (Отч.)'!$E$10,IF('ИД Шатой'!BI26='Методика оценки (Отч.)'!$J$11,'Методика оценки (Отч.)'!$E$11,IF('ИД Шатой'!BI26='Методика оценки (Отч.)'!$J$12,'Методика оценки (Отч.)'!$E$12,IF('ИД Шатой'!BI26='Методика оценки (Отч.)'!$J$13,'Методика оценки (Отч.)'!$E$13,"ошибка")))))*$C$33</f>
        <v>10</v>
      </c>
      <c r="BJ33" s="61">
        <f>IF('ИД Шатой'!BJ26='Методика оценки (Отч.)'!$J$9,'Методика оценки (Отч.)'!$E$9,IF('ИД Шатой'!BJ26='Методика оценки (Отч.)'!$J$10,'Методика оценки (Отч.)'!$E$10,IF('ИД Шатой'!BJ26='Методика оценки (Отч.)'!$J$11,'Методика оценки (Отч.)'!$E$11,IF('ИД Шатой'!BJ26='Методика оценки (Отч.)'!$J$12,'Методика оценки (Отч.)'!$E$12,IF('ИД Шатой'!BJ26='Методика оценки (Отч.)'!$J$13,'Методика оценки (Отч.)'!$E$13,"ошибка")))))*$C$33</f>
        <v>10</v>
      </c>
      <c r="BK33" s="61">
        <f>IF('ИД Шатой'!BK26='Методика оценки (Отч.)'!$J$9,'Методика оценки (Отч.)'!$E$9,IF('ИД Шатой'!BK26='Методика оценки (Отч.)'!$J$10,'Методика оценки (Отч.)'!$E$10,IF('ИД Шатой'!BK26='Методика оценки (Отч.)'!$J$11,'Методика оценки (Отч.)'!$E$11,IF('ИД Шатой'!BK26='Методика оценки (Отч.)'!$J$12,'Методика оценки (Отч.)'!$E$12,IF('ИД Шатой'!BK26='Методика оценки (Отч.)'!$J$13,'Методика оценки (Отч.)'!$E$13,"ошибка")))))*$C$33</f>
        <v>10</v>
      </c>
      <c r="BL33" s="61">
        <f>IF('ИД Шатой'!BL26='Методика оценки (Отч.)'!$J$9,'Методика оценки (Отч.)'!$E$9,IF('ИД Шатой'!BL26='Методика оценки (Отч.)'!$J$10,'Методика оценки (Отч.)'!$E$10,IF('ИД Шатой'!BL26='Методика оценки (Отч.)'!$J$11,'Методика оценки (Отч.)'!$E$11,IF('ИД Шатой'!BL26='Методика оценки (Отч.)'!$J$12,'Методика оценки (Отч.)'!$E$12,IF('ИД Шатой'!BL26='Методика оценки (Отч.)'!$J$13,'Методика оценки (Отч.)'!$E$13,"ошибка")))))*$C$33</f>
        <v>5</v>
      </c>
      <c r="BM33" s="61">
        <f>IF('ИД Шатой'!BM26='Методика оценки (Отч.)'!$J$9,'Методика оценки (Отч.)'!$E$9,IF('ИД Шатой'!BM26='Методика оценки (Отч.)'!$J$10,'Методика оценки (Отч.)'!$E$10,IF('ИД Шатой'!BM26='Методика оценки (Отч.)'!$J$11,'Методика оценки (Отч.)'!$E$11,IF('ИД Шатой'!BM26='Методика оценки (Отч.)'!$J$12,'Методика оценки (Отч.)'!$E$12,IF('ИД Шатой'!BM26='Методика оценки (Отч.)'!$J$13,'Методика оценки (Отч.)'!$E$13,"ошибка")))))*$C$33</f>
        <v>10</v>
      </c>
      <c r="BN33" s="61">
        <f>IF('ИД Шатой'!BN26='Методика оценки (Отч.)'!$J$9,'Методика оценки (Отч.)'!$E$9,IF('ИД Шатой'!BN26='Методика оценки (Отч.)'!$J$10,'Методика оценки (Отч.)'!$E$10,IF('ИД Шатой'!BN26='Методика оценки (Отч.)'!$J$11,'Методика оценки (Отч.)'!$E$11,IF('ИД Шатой'!BN26='Методика оценки (Отч.)'!$J$12,'Методика оценки (Отч.)'!$E$12,IF('ИД Шатой'!BN26='Методика оценки (Отч.)'!$J$13,'Методика оценки (Отч.)'!$E$13,"ошибка")))))*$C$33</f>
        <v>10</v>
      </c>
      <c r="BO33" s="61">
        <f>IF('ИД Шатой'!BO26='Методика оценки (Отч.)'!$J$9,'Методика оценки (Отч.)'!$E$9,IF('ИД Шатой'!BO26='Методика оценки (Отч.)'!$J$10,'Методика оценки (Отч.)'!$E$10,IF('ИД Шатой'!BO26='Методика оценки (Отч.)'!$J$11,'Методика оценки (Отч.)'!$E$11,IF('ИД Шатой'!BO26='Методика оценки (Отч.)'!$J$12,'Методика оценки (Отч.)'!$E$12,IF('ИД Шатой'!BO26='Методика оценки (Отч.)'!$J$13,'Методика оценки (Отч.)'!$E$13,"ошибка")))))*$C$33</f>
        <v>10</v>
      </c>
      <c r="BP33" s="61">
        <f>IF('ИД Шатой'!BP26='Методика оценки (Отч.)'!$J$9,'Методика оценки (Отч.)'!$E$9,IF('ИД Шатой'!BP26='Методика оценки (Отч.)'!$J$10,'Методика оценки (Отч.)'!$E$10,IF('ИД Шатой'!BP26='Методика оценки (Отч.)'!$J$11,'Методика оценки (Отч.)'!$E$11,IF('ИД Шатой'!BP26='Методика оценки (Отч.)'!$J$12,'Методика оценки (Отч.)'!$E$12,IF('ИД Шатой'!BP26='Методика оценки (Отч.)'!$J$13,'Методика оценки (Отч.)'!$E$13,"ошибка")))))*$C$33</f>
        <v>5</v>
      </c>
    </row>
    <row r="34" spans="1:68" x14ac:dyDescent="0.25">
      <c r="A34" s="77" t="str">
        <f>'Методика оценки (Отч.)'!A140</f>
        <v>N3.1.10</v>
      </c>
      <c r="B34" s="77" t="str">
        <f>'Методика оценки (Отч.)'!C140</f>
        <v>Качество работы педагогов, ведущих занятия в кружках и секциях</v>
      </c>
      <c r="C34" s="122">
        <f>'Методика оценки (Отч.)'!D140</f>
        <v>0.1</v>
      </c>
      <c r="D34" s="61">
        <f>IF('ИД Шатой'!D27='Методика оценки (Отч.)'!$J$9,'Методика оценки (Отч.)'!$E$9,IF('ИД Шатой'!D27='Методика оценки (Отч.)'!$J$10,'Методика оценки (Отч.)'!$E$10,IF('ИД Шатой'!D27='Методика оценки (Отч.)'!$J$11,'Методика оценки (Отч.)'!$E$11,IF('ИД Шатой'!D27='Методика оценки (Отч.)'!$J$12,'Методика оценки (Отч.)'!$E$12,IF('ИД Шатой'!D27='Методика оценки (Отч.)'!$J$13,'Методика оценки (Отч.)'!$E$13,"ошибка")))))*$C$34</f>
        <v>7.5</v>
      </c>
      <c r="E34" s="61">
        <f>IF('ИД Шатой'!E27='Методика оценки (Отч.)'!$J$9,'Методика оценки (Отч.)'!$E$9,IF('ИД Шатой'!E27='Методика оценки (Отч.)'!$J$10,'Методика оценки (Отч.)'!$E$10,IF('ИД Шатой'!E27='Методика оценки (Отч.)'!$J$11,'Методика оценки (Отч.)'!$E$11,IF('ИД Шатой'!E27='Методика оценки (Отч.)'!$J$12,'Методика оценки (Отч.)'!$E$12,IF('ИД Шатой'!E27='Методика оценки (Отч.)'!$J$13,'Методика оценки (Отч.)'!$E$13,"ошибка")))))*$C$34</f>
        <v>0</v>
      </c>
      <c r="F34" s="61">
        <f>IF('ИД Шатой'!F27='Методика оценки (Отч.)'!$J$9,'Методика оценки (Отч.)'!$E$9,IF('ИД Шатой'!F27='Методика оценки (Отч.)'!$J$10,'Методика оценки (Отч.)'!$E$10,IF('ИД Шатой'!F27='Методика оценки (Отч.)'!$J$11,'Методика оценки (Отч.)'!$E$11,IF('ИД Шатой'!F27='Методика оценки (Отч.)'!$J$12,'Методика оценки (Отч.)'!$E$12,IF('ИД Шатой'!F27='Методика оценки (Отч.)'!$J$13,'Методика оценки (Отч.)'!$E$13,"ошибка")))))*$C$34</f>
        <v>0</v>
      </c>
      <c r="G34" s="61">
        <f>IF('ИД Шатой'!G27='Методика оценки (Отч.)'!$J$9,'Методика оценки (Отч.)'!$E$9,IF('ИД Шатой'!G27='Методика оценки (Отч.)'!$J$10,'Методика оценки (Отч.)'!$E$10,IF('ИД Шатой'!G27='Методика оценки (Отч.)'!$J$11,'Методика оценки (Отч.)'!$E$11,IF('ИД Шатой'!G27='Методика оценки (Отч.)'!$J$12,'Методика оценки (Отч.)'!$E$12,IF('ИД Шатой'!G27='Методика оценки (Отч.)'!$J$13,'Методика оценки (Отч.)'!$E$13,"ошибка")))))*$C$34</f>
        <v>7.5</v>
      </c>
      <c r="H34" s="61">
        <f>IF('ИД Шатой'!H27='Методика оценки (Отч.)'!$J$9,'Методика оценки (Отч.)'!$E$9,IF('ИД Шатой'!H27='Методика оценки (Отч.)'!$J$10,'Методика оценки (Отч.)'!$E$10,IF('ИД Шатой'!H27='Методика оценки (Отч.)'!$J$11,'Методика оценки (Отч.)'!$E$11,IF('ИД Шатой'!H27='Методика оценки (Отч.)'!$J$12,'Методика оценки (Отч.)'!$E$12,IF('ИД Шатой'!H27='Методика оценки (Отч.)'!$J$13,'Методика оценки (Отч.)'!$E$13,"ошибка")))))*$C$34</f>
        <v>5</v>
      </c>
      <c r="I34" s="61">
        <f>IF('ИД Шатой'!I27='Методика оценки (Отч.)'!$J$9,'Методика оценки (Отч.)'!$E$9,IF('ИД Шатой'!I27='Методика оценки (Отч.)'!$J$10,'Методика оценки (Отч.)'!$E$10,IF('ИД Шатой'!I27='Методика оценки (Отч.)'!$J$11,'Методика оценки (Отч.)'!$E$11,IF('ИД Шатой'!I27='Методика оценки (Отч.)'!$J$12,'Методика оценки (Отч.)'!$E$12,IF('ИД Шатой'!I27='Методика оценки (Отч.)'!$J$13,'Методика оценки (Отч.)'!$E$13,"ошибка")))))*$C$34</f>
        <v>7.5</v>
      </c>
      <c r="J34" s="61">
        <f>IF('ИД Шатой'!J27='Методика оценки (Отч.)'!$J$9,'Методика оценки (Отч.)'!$E$9,IF('ИД Шатой'!J27='Методика оценки (Отч.)'!$J$10,'Методика оценки (Отч.)'!$E$10,IF('ИД Шатой'!J27='Методика оценки (Отч.)'!$J$11,'Методика оценки (Отч.)'!$E$11,IF('ИД Шатой'!J27='Методика оценки (Отч.)'!$J$12,'Методика оценки (Отч.)'!$E$12,IF('ИД Шатой'!J27='Методика оценки (Отч.)'!$J$13,'Методика оценки (Отч.)'!$E$13,"ошибка")))))*$C$34</f>
        <v>7.5</v>
      </c>
      <c r="K34" s="61">
        <f>IF('ИД Шатой'!K27='Методика оценки (Отч.)'!$J$9,'Методика оценки (Отч.)'!$E$9,IF('ИД Шатой'!K27='Методика оценки (Отч.)'!$J$10,'Методика оценки (Отч.)'!$E$10,IF('ИД Шатой'!K27='Методика оценки (Отч.)'!$J$11,'Методика оценки (Отч.)'!$E$11,IF('ИД Шатой'!K27='Методика оценки (Отч.)'!$J$12,'Методика оценки (Отч.)'!$E$12,IF('ИД Шатой'!K27='Методика оценки (Отч.)'!$J$13,'Методика оценки (Отч.)'!$E$13,"ошибка")))))*$C$34</f>
        <v>10</v>
      </c>
      <c r="L34" s="61">
        <f>IF('ИД Шатой'!L27='Методика оценки (Отч.)'!$J$9,'Методика оценки (Отч.)'!$E$9,IF('ИД Шатой'!L27='Методика оценки (Отч.)'!$J$10,'Методика оценки (Отч.)'!$E$10,IF('ИД Шатой'!L27='Методика оценки (Отч.)'!$J$11,'Методика оценки (Отч.)'!$E$11,IF('ИД Шатой'!L27='Методика оценки (Отч.)'!$J$12,'Методика оценки (Отч.)'!$E$12,IF('ИД Шатой'!L27='Методика оценки (Отч.)'!$J$13,'Методика оценки (Отч.)'!$E$13,"ошибка")))))*$C$34</f>
        <v>0</v>
      </c>
      <c r="M34" s="61">
        <f>IF('ИД Шатой'!M27='Методика оценки (Отч.)'!$J$9,'Методика оценки (Отч.)'!$E$9,IF('ИД Шатой'!M27='Методика оценки (Отч.)'!$J$10,'Методика оценки (Отч.)'!$E$10,IF('ИД Шатой'!M27='Методика оценки (Отч.)'!$J$11,'Методика оценки (Отч.)'!$E$11,IF('ИД Шатой'!M27='Методика оценки (Отч.)'!$J$12,'Методика оценки (Отч.)'!$E$12,IF('ИД Шатой'!M27='Методика оценки (Отч.)'!$J$13,'Методика оценки (Отч.)'!$E$13,"ошибка")))))*$C$34</f>
        <v>7.5</v>
      </c>
      <c r="N34" s="61">
        <f>IF('ИД Шатой'!N27='Методика оценки (Отч.)'!$J$9,'Методика оценки (Отч.)'!$E$9,IF('ИД Шатой'!N27='Методика оценки (Отч.)'!$J$10,'Методика оценки (Отч.)'!$E$10,IF('ИД Шатой'!N27='Методика оценки (Отч.)'!$J$11,'Методика оценки (Отч.)'!$E$11,IF('ИД Шатой'!N27='Методика оценки (Отч.)'!$J$12,'Методика оценки (Отч.)'!$E$12,IF('ИД Шатой'!N27='Методика оценки (Отч.)'!$J$13,'Методика оценки (Отч.)'!$E$13,"ошибка")))))*$C$34</f>
        <v>7.5</v>
      </c>
      <c r="O34" s="61">
        <f>IF('ИД Шатой'!O27='Методика оценки (Отч.)'!$J$9,'Методика оценки (Отч.)'!$E$9,IF('ИД Шатой'!O27='Методика оценки (Отч.)'!$J$10,'Методика оценки (Отч.)'!$E$10,IF('ИД Шатой'!O27='Методика оценки (Отч.)'!$J$11,'Методика оценки (Отч.)'!$E$11,IF('ИД Шатой'!O27='Методика оценки (Отч.)'!$J$12,'Методика оценки (Отч.)'!$E$12,IF('ИД Шатой'!O27='Методика оценки (Отч.)'!$J$13,'Методика оценки (Отч.)'!$E$13,"ошибка")))))*$C$34</f>
        <v>7.5</v>
      </c>
      <c r="P34" s="61">
        <f>IF('ИД Шатой'!P27='Методика оценки (Отч.)'!$J$9,'Методика оценки (Отч.)'!$E$9,IF('ИД Шатой'!P27='Методика оценки (Отч.)'!$J$10,'Методика оценки (Отч.)'!$E$10,IF('ИД Шатой'!P27='Методика оценки (Отч.)'!$J$11,'Методика оценки (Отч.)'!$E$11,IF('ИД Шатой'!P27='Методика оценки (Отч.)'!$J$12,'Методика оценки (Отч.)'!$E$12,IF('ИД Шатой'!P27='Методика оценки (Отч.)'!$J$13,'Методика оценки (Отч.)'!$E$13,"ошибка")))))*$C$34</f>
        <v>10</v>
      </c>
      <c r="Q34" s="61">
        <f>IF('ИД Шатой'!Q27='Методика оценки (Отч.)'!$J$9,'Методика оценки (Отч.)'!$E$9,IF('ИД Шатой'!Q27='Методика оценки (Отч.)'!$J$10,'Методика оценки (Отч.)'!$E$10,IF('ИД Шатой'!Q27='Методика оценки (Отч.)'!$J$11,'Методика оценки (Отч.)'!$E$11,IF('ИД Шатой'!Q27='Методика оценки (Отч.)'!$J$12,'Методика оценки (Отч.)'!$E$12,IF('ИД Шатой'!Q27='Методика оценки (Отч.)'!$J$13,'Методика оценки (Отч.)'!$E$13,"ошибка")))))*$C$34</f>
        <v>10</v>
      </c>
      <c r="R34" s="61">
        <f>IF('ИД Шатой'!R27='Методика оценки (Отч.)'!$J$9,'Методика оценки (Отч.)'!$E$9,IF('ИД Шатой'!R27='Методика оценки (Отч.)'!$J$10,'Методика оценки (Отч.)'!$E$10,IF('ИД Шатой'!R27='Методика оценки (Отч.)'!$J$11,'Методика оценки (Отч.)'!$E$11,IF('ИД Шатой'!R27='Методика оценки (Отч.)'!$J$12,'Методика оценки (Отч.)'!$E$12,IF('ИД Шатой'!R27='Методика оценки (Отч.)'!$J$13,'Методика оценки (Отч.)'!$E$13,"ошибка")))))*$C$34</f>
        <v>7.5</v>
      </c>
      <c r="S34" s="61">
        <f>IF('ИД Шатой'!S27='Методика оценки (Отч.)'!$J$9,'Методика оценки (Отч.)'!$E$9,IF('ИД Шатой'!S27='Методика оценки (Отч.)'!$J$10,'Методика оценки (Отч.)'!$E$10,IF('ИД Шатой'!S27='Методика оценки (Отч.)'!$J$11,'Методика оценки (Отч.)'!$E$11,IF('ИД Шатой'!S27='Методика оценки (Отч.)'!$J$12,'Методика оценки (Отч.)'!$E$12,IF('ИД Шатой'!S27='Методика оценки (Отч.)'!$J$13,'Методика оценки (Отч.)'!$E$13,"ошибка")))))*$C$34</f>
        <v>10</v>
      </c>
      <c r="T34" s="61">
        <f>IF('ИД Шатой'!T27='Методика оценки (Отч.)'!$J$9,'Методика оценки (Отч.)'!$E$9,IF('ИД Шатой'!T27='Методика оценки (Отч.)'!$J$10,'Методика оценки (Отч.)'!$E$10,IF('ИД Шатой'!T27='Методика оценки (Отч.)'!$J$11,'Методика оценки (Отч.)'!$E$11,IF('ИД Шатой'!T27='Методика оценки (Отч.)'!$J$12,'Методика оценки (Отч.)'!$E$12,IF('ИД Шатой'!T27='Методика оценки (Отч.)'!$J$13,'Методика оценки (Отч.)'!$E$13,"ошибка")))))*$C$34</f>
        <v>0</v>
      </c>
      <c r="U34" s="61">
        <f>IF('ИД Шатой'!U27='Методика оценки (Отч.)'!$J$9,'Методика оценки (Отч.)'!$E$9,IF('ИД Шатой'!U27='Методика оценки (Отч.)'!$J$10,'Методика оценки (Отч.)'!$E$10,IF('ИД Шатой'!U27='Методика оценки (Отч.)'!$J$11,'Методика оценки (Отч.)'!$E$11,IF('ИД Шатой'!U27='Методика оценки (Отч.)'!$J$12,'Методика оценки (Отч.)'!$E$12,IF('ИД Шатой'!U27='Методика оценки (Отч.)'!$J$13,'Методика оценки (Отч.)'!$E$13,"ошибка")))))*$C$34</f>
        <v>7.5</v>
      </c>
      <c r="V34" s="61">
        <f>IF('ИД Шатой'!V27='Методика оценки (Отч.)'!$J$9,'Методика оценки (Отч.)'!$E$9,IF('ИД Шатой'!V27='Методика оценки (Отч.)'!$J$10,'Методика оценки (Отч.)'!$E$10,IF('ИД Шатой'!V27='Методика оценки (Отч.)'!$J$11,'Методика оценки (Отч.)'!$E$11,IF('ИД Шатой'!V27='Методика оценки (Отч.)'!$J$12,'Методика оценки (Отч.)'!$E$12,IF('ИД Шатой'!V27='Методика оценки (Отч.)'!$J$13,'Методика оценки (Отч.)'!$E$13,"ошибка")))))*$C$34</f>
        <v>10</v>
      </c>
      <c r="W34" s="61">
        <f>IF('ИД Шатой'!W27='Методика оценки (Отч.)'!$J$9,'Методика оценки (Отч.)'!$E$9,IF('ИД Шатой'!W27='Методика оценки (Отч.)'!$J$10,'Методика оценки (Отч.)'!$E$10,IF('ИД Шатой'!W27='Методика оценки (Отч.)'!$J$11,'Методика оценки (Отч.)'!$E$11,IF('ИД Шатой'!W27='Методика оценки (Отч.)'!$J$12,'Методика оценки (Отч.)'!$E$12,IF('ИД Шатой'!W27='Методика оценки (Отч.)'!$J$13,'Методика оценки (Отч.)'!$E$13,"ошибка")))))*$C$34</f>
        <v>10</v>
      </c>
      <c r="X34" s="61">
        <f>IF('ИД Шатой'!X27='Методика оценки (Отч.)'!$J$9,'Методика оценки (Отч.)'!$E$9,IF('ИД Шатой'!X27='Методика оценки (Отч.)'!$J$10,'Методика оценки (Отч.)'!$E$10,IF('ИД Шатой'!X27='Методика оценки (Отч.)'!$J$11,'Методика оценки (Отч.)'!$E$11,IF('ИД Шатой'!X27='Методика оценки (Отч.)'!$J$12,'Методика оценки (Отч.)'!$E$12,IF('ИД Шатой'!X27='Методика оценки (Отч.)'!$J$13,'Методика оценки (Отч.)'!$E$13,"ошибка")))))*$C$34</f>
        <v>7.5</v>
      </c>
      <c r="Y34" s="61">
        <f>IF('ИД Шатой'!Y27='Методика оценки (Отч.)'!$J$9,'Методика оценки (Отч.)'!$E$9,IF('ИД Шатой'!Y27='Методика оценки (Отч.)'!$J$10,'Методика оценки (Отч.)'!$E$10,IF('ИД Шатой'!Y27='Методика оценки (Отч.)'!$J$11,'Методика оценки (Отч.)'!$E$11,IF('ИД Шатой'!Y27='Методика оценки (Отч.)'!$J$12,'Методика оценки (Отч.)'!$E$12,IF('ИД Шатой'!Y27='Методика оценки (Отч.)'!$J$13,'Методика оценки (Отч.)'!$E$13,"ошибка")))))*$C$34</f>
        <v>7.5</v>
      </c>
      <c r="Z34" s="61">
        <f>IF('ИД Шатой'!Z27='Методика оценки (Отч.)'!$J$9,'Методика оценки (Отч.)'!$E$9,IF('ИД Шатой'!Z27='Методика оценки (Отч.)'!$J$10,'Методика оценки (Отч.)'!$E$10,IF('ИД Шатой'!Z27='Методика оценки (Отч.)'!$J$11,'Методика оценки (Отч.)'!$E$11,IF('ИД Шатой'!Z27='Методика оценки (Отч.)'!$J$12,'Методика оценки (Отч.)'!$E$12,IF('ИД Шатой'!Z27='Методика оценки (Отч.)'!$J$13,'Методика оценки (Отч.)'!$E$13,"ошибка")))))*$C$34</f>
        <v>7.5</v>
      </c>
      <c r="AA34" s="61">
        <f>IF('ИД Шатой'!AA27='Методика оценки (Отч.)'!$J$9,'Методика оценки (Отч.)'!$E$9,IF('ИД Шатой'!AA27='Методика оценки (Отч.)'!$J$10,'Методика оценки (Отч.)'!$E$10,IF('ИД Шатой'!AA27='Методика оценки (Отч.)'!$J$11,'Методика оценки (Отч.)'!$E$11,IF('ИД Шатой'!AA27='Методика оценки (Отч.)'!$J$12,'Методика оценки (Отч.)'!$E$12,IF('ИД Шатой'!AA27='Методика оценки (Отч.)'!$J$13,'Методика оценки (Отч.)'!$E$13,"ошибка")))))*$C$34</f>
        <v>7.5</v>
      </c>
      <c r="AB34" s="61">
        <f>IF('ИД Шатой'!AB27='Методика оценки (Отч.)'!$J$9,'Методика оценки (Отч.)'!$E$9,IF('ИД Шатой'!AB27='Методика оценки (Отч.)'!$J$10,'Методика оценки (Отч.)'!$E$10,IF('ИД Шатой'!AB27='Методика оценки (Отч.)'!$J$11,'Методика оценки (Отч.)'!$E$11,IF('ИД Шатой'!AB27='Методика оценки (Отч.)'!$J$12,'Методика оценки (Отч.)'!$E$12,IF('ИД Шатой'!AB27='Методика оценки (Отч.)'!$J$13,'Методика оценки (Отч.)'!$E$13,"ошибка")))))*$C$34</f>
        <v>10</v>
      </c>
      <c r="AC34" s="61">
        <f>IF('ИД Шатой'!AC27='Методика оценки (Отч.)'!$J$9,'Методика оценки (Отч.)'!$E$9,IF('ИД Шатой'!AC27='Методика оценки (Отч.)'!$J$10,'Методика оценки (Отч.)'!$E$10,IF('ИД Шатой'!AC27='Методика оценки (Отч.)'!$J$11,'Методика оценки (Отч.)'!$E$11,IF('ИД Шатой'!AC27='Методика оценки (Отч.)'!$J$12,'Методика оценки (Отч.)'!$E$12,IF('ИД Шатой'!AC27='Методика оценки (Отч.)'!$J$13,'Методика оценки (Отч.)'!$E$13,"ошибка")))))*$C$34</f>
        <v>10</v>
      </c>
      <c r="AD34" s="61">
        <f>IF('ИД Шатой'!AD27='Методика оценки (Отч.)'!$J$9,'Методика оценки (Отч.)'!$E$9,IF('ИД Шатой'!AD27='Методика оценки (Отч.)'!$J$10,'Методика оценки (Отч.)'!$E$10,IF('ИД Шатой'!AD27='Методика оценки (Отч.)'!$J$11,'Методика оценки (Отч.)'!$E$11,IF('ИД Шатой'!AD27='Методика оценки (Отч.)'!$J$12,'Методика оценки (Отч.)'!$E$12,IF('ИД Шатой'!AD27='Методика оценки (Отч.)'!$J$13,'Методика оценки (Отч.)'!$E$13,"ошибка")))))*$C$34</f>
        <v>7.5</v>
      </c>
      <c r="AE34" s="61">
        <f>IF('ИД Шатой'!AE27='Методика оценки (Отч.)'!$J$9,'Методика оценки (Отч.)'!$E$9,IF('ИД Шатой'!AE27='Методика оценки (Отч.)'!$J$10,'Методика оценки (Отч.)'!$E$10,IF('ИД Шатой'!AE27='Методика оценки (Отч.)'!$J$11,'Методика оценки (Отч.)'!$E$11,IF('ИД Шатой'!AE27='Методика оценки (Отч.)'!$J$12,'Методика оценки (Отч.)'!$E$12,IF('ИД Шатой'!AE27='Методика оценки (Отч.)'!$J$13,'Методика оценки (Отч.)'!$E$13,"ошибка")))))*$C$34</f>
        <v>10</v>
      </c>
      <c r="AF34" s="61">
        <f>IF('ИД Шатой'!AF27='Методика оценки (Отч.)'!$J$9,'Методика оценки (Отч.)'!$E$9,IF('ИД Шатой'!AF27='Методика оценки (Отч.)'!$J$10,'Методика оценки (Отч.)'!$E$10,IF('ИД Шатой'!AF27='Методика оценки (Отч.)'!$J$11,'Методика оценки (Отч.)'!$E$11,IF('ИД Шатой'!AF27='Методика оценки (Отч.)'!$J$12,'Методика оценки (Отч.)'!$E$12,IF('ИД Шатой'!AF27='Методика оценки (Отч.)'!$J$13,'Методика оценки (Отч.)'!$E$13,"ошибка")))))*$C$34</f>
        <v>7.5</v>
      </c>
      <c r="AG34" s="61">
        <f>IF('ИД Шатой'!AG27='Методика оценки (Отч.)'!$J$9,'Методика оценки (Отч.)'!$E$9,IF('ИД Шатой'!AG27='Методика оценки (Отч.)'!$J$10,'Методика оценки (Отч.)'!$E$10,IF('ИД Шатой'!AG27='Методика оценки (Отч.)'!$J$11,'Методика оценки (Отч.)'!$E$11,IF('ИД Шатой'!AG27='Методика оценки (Отч.)'!$J$12,'Методика оценки (Отч.)'!$E$12,IF('ИД Шатой'!AG27='Методика оценки (Отч.)'!$J$13,'Методика оценки (Отч.)'!$E$13,"ошибка")))))*$C$34</f>
        <v>10</v>
      </c>
      <c r="AH34" s="61">
        <f>IF('ИД Шатой'!AH27='Методика оценки (Отч.)'!$J$9,'Методика оценки (Отч.)'!$E$9,IF('ИД Шатой'!AH27='Методика оценки (Отч.)'!$J$10,'Методика оценки (Отч.)'!$E$10,IF('ИД Шатой'!AH27='Методика оценки (Отч.)'!$J$11,'Методика оценки (Отч.)'!$E$11,IF('ИД Шатой'!AH27='Методика оценки (Отч.)'!$J$12,'Методика оценки (Отч.)'!$E$12,IF('ИД Шатой'!AH27='Методика оценки (Отч.)'!$J$13,'Методика оценки (Отч.)'!$E$13,"ошибка")))))*$C$34</f>
        <v>7.5</v>
      </c>
      <c r="AI34" s="61">
        <f>IF('ИД Шатой'!AI27='Методика оценки (Отч.)'!$J$9,'Методика оценки (Отч.)'!$E$9,IF('ИД Шатой'!AI27='Методика оценки (Отч.)'!$J$10,'Методика оценки (Отч.)'!$E$10,IF('ИД Шатой'!AI27='Методика оценки (Отч.)'!$J$11,'Методика оценки (Отч.)'!$E$11,IF('ИД Шатой'!AI27='Методика оценки (Отч.)'!$J$12,'Методика оценки (Отч.)'!$E$12,IF('ИД Шатой'!AI27='Методика оценки (Отч.)'!$J$13,'Методика оценки (Отч.)'!$E$13,"ошибка")))))*$C$34</f>
        <v>7.5</v>
      </c>
      <c r="AJ34" s="61">
        <f>IF('ИД Шатой'!AJ27='Методика оценки (Отч.)'!$J$9,'Методика оценки (Отч.)'!$E$9,IF('ИД Шатой'!AJ27='Методика оценки (Отч.)'!$J$10,'Методика оценки (Отч.)'!$E$10,IF('ИД Шатой'!AJ27='Методика оценки (Отч.)'!$J$11,'Методика оценки (Отч.)'!$E$11,IF('ИД Шатой'!AJ27='Методика оценки (Отч.)'!$J$12,'Методика оценки (Отч.)'!$E$12,IF('ИД Шатой'!AJ27='Методика оценки (Отч.)'!$J$13,'Методика оценки (Отч.)'!$E$13,"ошибка")))))*$C$34</f>
        <v>7.5</v>
      </c>
      <c r="AK34" s="61">
        <f>IF('ИД Шатой'!AK27='Методика оценки (Отч.)'!$J$9,'Методика оценки (Отч.)'!$E$9,IF('ИД Шатой'!AK27='Методика оценки (Отч.)'!$J$10,'Методика оценки (Отч.)'!$E$10,IF('ИД Шатой'!AK27='Методика оценки (Отч.)'!$J$11,'Методика оценки (Отч.)'!$E$11,IF('ИД Шатой'!AK27='Методика оценки (Отч.)'!$J$12,'Методика оценки (Отч.)'!$E$12,IF('ИД Шатой'!AK27='Методика оценки (Отч.)'!$J$13,'Методика оценки (Отч.)'!$E$13,"ошибка")))))*$C$34</f>
        <v>5</v>
      </c>
      <c r="AL34" s="61">
        <f>IF('ИД Шатой'!AL27='Методика оценки (Отч.)'!$J$9,'Методика оценки (Отч.)'!$E$9,IF('ИД Шатой'!AL27='Методика оценки (Отч.)'!$J$10,'Методика оценки (Отч.)'!$E$10,IF('ИД Шатой'!AL27='Методика оценки (Отч.)'!$J$11,'Методика оценки (Отч.)'!$E$11,IF('ИД Шатой'!AL27='Методика оценки (Отч.)'!$J$12,'Методика оценки (Отч.)'!$E$12,IF('ИД Шатой'!AL27='Методика оценки (Отч.)'!$J$13,'Методика оценки (Отч.)'!$E$13,"ошибка")))))*$C$34</f>
        <v>0</v>
      </c>
      <c r="AM34" s="61">
        <f>IF('ИД Шатой'!AM27='Методика оценки (Отч.)'!$J$9,'Методика оценки (Отч.)'!$E$9,IF('ИД Шатой'!AM27='Методика оценки (Отч.)'!$J$10,'Методика оценки (Отч.)'!$E$10,IF('ИД Шатой'!AM27='Методика оценки (Отч.)'!$J$11,'Методика оценки (Отч.)'!$E$11,IF('ИД Шатой'!AM27='Методика оценки (Отч.)'!$J$12,'Методика оценки (Отч.)'!$E$12,IF('ИД Шатой'!AM27='Методика оценки (Отч.)'!$J$13,'Методика оценки (Отч.)'!$E$13,"ошибка")))))*$C$34</f>
        <v>0</v>
      </c>
      <c r="AN34" s="61">
        <f>IF('ИД Шатой'!AN27='Методика оценки (Отч.)'!$J$9,'Методика оценки (Отч.)'!$E$9,IF('ИД Шатой'!AN27='Методика оценки (Отч.)'!$J$10,'Методика оценки (Отч.)'!$E$10,IF('ИД Шатой'!AN27='Методика оценки (Отч.)'!$J$11,'Методика оценки (Отч.)'!$E$11,IF('ИД Шатой'!AN27='Методика оценки (Отч.)'!$J$12,'Методика оценки (Отч.)'!$E$12,IF('ИД Шатой'!AN27='Методика оценки (Отч.)'!$J$13,'Методика оценки (Отч.)'!$E$13,"ошибка")))))*$C$34</f>
        <v>10</v>
      </c>
      <c r="AO34" s="61">
        <f>IF('ИД Шатой'!AO27='Методика оценки (Отч.)'!$J$9,'Методика оценки (Отч.)'!$E$9,IF('ИД Шатой'!AO27='Методика оценки (Отч.)'!$J$10,'Методика оценки (Отч.)'!$E$10,IF('ИД Шатой'!AO27='Методика оценки (Отч.)'!$J$11,'Методика оценки (Отч.)'!$E$11,IF('ИД Шатой'!AO27='Методика оценки (Отч.)'!$J$12,'Методика оценки (Отч.)'!$E$12,IF('ИД Шатой'!AO27='Методика оценки (Отч.)'!$J$13,'Методика оценки (Отч.)'!$E$13,"ошибка")))))*$C$34</f>
        <v>7.5</v>
      </c>
      <c r="AP34" s="61">
        <f>IF('ИД Шатой'!AP27='Методика оценки (Отч.)'!$J$9,'Методика оценки (Отч.)'!$E$9,IF('ИД Шатой'!AP27='Методика оценки (Отч.)'!$J$10,'Методика оценки (Отч.)'!$E$10,IF('ИД Шатой'!AP27='Методика оценки (Отч.)'!$J$11,'Методика оценки (Отч.)'!$E$11,IF('ИД Шатой'!AP27='Методика оценки (Отч.)'!$J$12,'Методика оценки (Отч.)'!$E$12,IF('ИД Шатой'!AP27='Методика оценки (Отч.)'!$J$13,'Методика оценки (Отч.)'!$E$13,"ошибка")))))*$C$34</f>
        <v>7.5</v>
      </c>
      <c r="AQ34" s="61">
        <f>IF('ИД Шатой'!AQ27='Методика оценки (Отч.)'!$J$9,'Методика оценки (Отч.)'!$E$9,IF('ИД Шатой'!AQ27='Методика оценки (Отч.)'!$J$10,'Методика оценки (Отч.)'!$E$10,IF('ИД Шатой'!AQ27='Методика оценки (Отч.)'!$J$11,'Методика оценки (Отч.)'!$E$11,IF('ИД Шатой'!AQ27='Методика оценки (Отч.)'!$J$12,'Методика оценки (Отч.)'!$E$12,IF('ИД Шатой'!AQ27='Методика оценки (Отч.)'!$J$13,'Методика оценки (Отч.)'!$E$13,"ошибка")))))*$C$34</f>
        <v>0</v>
      </c>
      <c r="AR34" s="61">
        <f>IF('ИД Шатой'!AR27='Методика оценки (Отч.)'!$J$9,'Методика оценки (Отч.)'!$E$9,IF('ИД Шатой'!AR27='Методика оценки (Отч.)'!$J$10,'Методика оценки (Отч.)'!$E$10,IF('ИД Шатой'!AR27='Методика оценки (Отч.)'!$J$11,'Методика оценки (Отч.)'!$E$11,IF('ИД Шатой'!AR27='Методика оценки (Отч.)'!$J$12,'Методика оценки (Отч.)'!$E$12,IF('ИД Шатой'!AR27='Методика оценки (Отч.)'!$J$13,'Методика оценки (Отч.)'!$E$13,"ошибка")))))*$C$34</f>
        <v>5</v>
      </c>
      <c r="AS34" s="61">
        <f>IF('ИД Шатой'!AS27='Методика оценки (Отч.)'!$J$9,'Методика оценки (Отч.)'!$E$9,IF('ИД Шатой'!AS27='Методика оценки (Отч.)'!$J$10,'Методика оценки (Отч.)'!$E$10,IF('ИД Шатой'!AS27='Методика оценки (Отч.)'!$J$11,'Методика оценки (Отч.)'!$E$11,IF('ИД Шатой'!AS27='Методика оценки (Отч.)'!$J$12,'Методика оценки (Отч.)'!$E$12,IF('ИД Шатой'!AS27='Методика оценки (Отч.)'!$J$13,'Методика оценки (Отч.)'!$E$13,"ошибка")))))*$C$34</f>
        <v>10</v>
      </c>
      <c r="AT34" s="61">
        <f>IF('ИД Шатой'!AT27='Методика оценки (Отч.)'!$J$9,'Методика оценки (Отч.)'!$E$9,IF('ИД Шатой'!AT27='Методика оценки (Отч.)'!$J$10,'Методика оценки (Отч.)'!$E$10,IF('ИД Шатой'!AT27='Методика оценки (Отч.)'!$J$11,'Методика оценки (Отч.)'!$E$11,IF('ИД Шатой'!AT27='Методика оценки (Отч.)'!$J$12,'Методика оценки (Отч.)'!$E$12,IF('ИД Шатой'!AT27='Методика оценки (Отч.)'!$J$13,'Методика оценки (Отч.)'!$E$13,"ошибка")))))*$C$34</f>
        <v>0</v>
      </c>
      <c r="AU34" s="61">
        <f>IF('ИД Шатой'!AU27='Методика оценки (Отч.)'!$J$9,'Методика оценки (Отч.)'!$E$9,IF('ИД Шатой'!AU27='Методика оценки (Отч.)'!$J$10,'Методика оценки (Отч.)'!$E$10,IF('ИД Шатой'!AU27='Методика оценки (Отч.)'!$J$11,'Методика оценки (Отч.)'!$E$11,IF('ИД Шатой'!AU27='Методика оценки (Отч.)'!$J$12,'Методика оценки (Отч.)'!$E$12,IF('ИД Шатой'!AU27='Методика оценки (Отч.)'!$J$13,'Методика оценки (Отч.)'!$E$13,"ошибка")))))*$C$34</f>
        <v>5</v>
      </c>
      <c r="AV34" s="61">
        <f>IF('ИД Шатой'!AV27='Методика оценки (Отч.)'!$J$9,'Методика оценки (Отч.)'!$E$9,IF('ИД Шатой'!AV27='Методика оценки (Отч.)'!$J$10,'Методика оценки (Отч.)'!$E$10,IF('ИД Шатой'!AV27='Методика оценки (Отч.)'!$J$11,'Методика оценки (Отч.)'!$E$11,IF('ИД Шатой'!AV27='Методика оценки (Отч.)'!$J$12,'Методика оценки (Отч.)'!$E$12,IF('ИД Шатой'!AV27='Методика оценки (Отч.)'!$J$13,'Методика оценки (Отч.)'!$E$13,"ошибка")))))*$C$34</f>
        <v>0</v>
      </c>
      <c r="AW34" s="61">
        <f>IF('ИД Шатой'!AW27='Методика оценки (Отч.)'!$J$9,'Методика оценки (Отч.)'!$E$9,IF('ИД Шатой'!AW27='Методика оценки (Отч.)'!$J$10,'Методика оценки (Отч.)'!$E$10,IF('ИД Шатой'!AW27='Методика оценки (Отч.)'!$J$11,'Методика оценки (Отч.)'!$E$11,IF('ИД Шатой'!AW27='Методика оценки (Отч.)'!$J$12,'Методика оценки (Отч.)'!$E$12,IF('ИД Шатой'!AW27='Методика оценки (Отч.)'!$J$13,'Методика оценки (Отч.)'!$E$13,"ошибка")))))*$C$34</f>
        <v>10</v>
      </c>
      <c r="AX34" s="61">
        <f>IF('ИД Шатой'!AX27='Методика оценки (Отч.)'!$J$9,'Методика оценки (Отч.)'!$E$9,IF('ИД Шатой'!AX27='Методика оценки (Отч.)'!$J$10,'Методика оценки (Отч.)'!$E$10,IF('ИД Шатой'!AX27='Методика оценки (Отч.)'!$J$11,'Методика оценки (Отч.)'!$E$11,IF('ИД Шатой'!AX27='Методика оценки (Отч.)'!$J$12,'Методика оценки (Отч.)'!$E$12,IF('ИД Шатой'!AX27='Методика оценки (Отч.)'!$J$13,'Методика оценки (Отч.)'!$E$13,"ошибка")))))*$C$34</f>
        <v>10</v>
      </c>
      <c r="AY34" s="61">
        <f>IF('ИД Шатой'!AY27='Методика оценки (Отч.)'!$J$9,'Методика оценки (Отч.)'!$E$9,IF('ИД Шатой'!AY27='Методика оценки (Отч.)'!$J$10,'Методика оценки (Отч.)'!$E$10,IF('ИД Шатой'!AY27='Методика оценки (Отч.)'!$J$11,'Методика оценки (Отч.)'!$E$11,IF('ИД Шатой'!AY27='Методика оценки (Отч.)'!$J$12,'Методика оценки (Отч.)'!$E$12,IF('ИД Шатой'!AY27='Методика оценки (Отч.)'!$J$13,'Методика оценки (Отч.)'!$E$13,"ошибка")))))*$C$34</f>
        <v>0</v>
      </c>
      <c r="AZ34" s="61">
        <f>IF('ИД Шатой'!AZ27='Методика оценки (Отч.)'!$J$9,'Методика оценки (Отч.)'!$E$9,IF('ИД Шатой'!AZ27='Методика оценки (Отч.)'!$J$10,'Методика оценки (Отч.)'!$E$10,IF('ИД Шатой'!AZ27='Методика оценки (Отч.)'!$J$11,'Методика оценки (Отч.)'!$E$11,IF('ИД Шатой'!AZ27='Методика оценки (Отч.)'!$J$12,'Методика оценки (Отч.)'!$E$12,IF('ИД Шатой'!AZ27='Методика оценки (Отч.)'!$J$13,'Методика оценки (Отч.)'!$E$13,"ошибка")))))*$C$34</f>
        <v>7.5</v>
      </c>
      <c r="BA34" s="61">
        <f>IF('ИД Шатой'!BA27='Методика оценки (Отч.)'!$J$9,'Методика оценки (Отч.)'!$E$9,IF('ИД Шатой'!BA27='Методика оценки (Отч.)'!$J$10,'Методика оценки (Отч.)'!$E$10,IF('ИД Шатой'!BA27='Методика оценки (Отч.)'!$J$11,'Методика оценки (Отч.)'!$E$11,IF('ИД Шатой'!BA27='Методика оценки (Отч.)'!$J$12,'Методика оценки (Отч.)'!$E$12,IF('ИД Шатой'!BA27='Методика оценки (Отч.)'!$J$13,'Методика оценки (Отч.)'!$E$13,"ошибка")))))*$C$34</f>
        <v>7.5</v>
      </c>
      <c r="BB34" s="61">
        <f>IF('ИД Шатой'!BB27='Методика оценки (Отч.)'!$J$9,'Методика оценки (Отч.)'!$E$9,IF('ИД Шатой'!BB27='Методика оценки (Отч.)'!$J$10,'Методика оценки (Отч.)'!$E$10,IF('ИД Шатой'!BB27='Методика оценки (Отч.)'!$J$11,'Методика оценки (Отч.)'!$E$11,IF('ИД Шатой'!BB27='Методика оценки (Отч.)'!$J$12,'Методика оценки (Отч.)'!$E$12,IF('ИД Шатой'!BB27='Методика оценки (Отч.)'!$J$13,'Методика оценки (Отч.)'!$E$13,"ошибка")))))*$C$34</f>
        <v>0</v>
      </c>
      <c r="BC34" s="61">
        <f>IF('ИД Шатой'!BC27='Методика оценки (Отч.)'!$J$9,'Методика оценки (Отч.)'!$E$9,IF('ИД Шатой'!BC27='Методика оценки (Отч.)'!$J$10,'Методика оценки (Отч.)'!$E$10,IF('ИД Шатой'!BC27='Методика оценки (Отч.)'!$J$11,'Методика оценки (Отч.)'!$E$11,IF('ИД Шатой'!BC27='Методика оценки (Отч.)'!$J$12,'Методика оценки (Отч.)'!$E$12,IF('ИД Шатой'!BC27='Методика оценки (Отч.)'!$J$13,'Методика оценки (Отч.)'!$E$13,"ошибка")))))*$C$34</f>
        <v>10</v>
      </c>
      <c r="BD34" s="61">
        <f>IF('ИД Шатой'!BD27='Методика оценки (Отч.)'!$J$9,'Методика оценки (Отч.)'!$E$9,IF('ИД Шатой'!BD27='Методика оценки (Отч.)'!$J$10,'Методика оценки (Отч.)'!$E$10,IF('ИД Шатой'!BD27='Методика оценки (Отч.)'!$J$11,'Методика оценки (Отч.)'!$E$11,IF('ИД Шатой'!BD27='Методика оценки (Отч.)'!$J$12,'Методика оценки (Отч.)'!$E$12,IF('ИД Шатой'!BD27='Методика оценки (Отч.)'!$J$13,'Методика оценки (Отч.)'!$E$13,"ошибка")))))*$C$34</f>
        <v>10</v>
      </c>
      <c r="BE34" s="61">
        <f>IF('ИД Шатой'!BE27='Методика оценки (Отч.)'!$J$9,'Методика оценки (Отч.)'!$E$9,IF('ИД Шатой'!BE27='Методика оценки (Отч.)'!$J$10,'Методика оценки (Отч.)'!$E$10,IF('ИД Шатой'!BE27='Методика оценки (Отч.)'!$J$11,'Методика оценки (Отч.)'!$E$11,IF('ИД Шатой'!BE27='Методика оценки (Отч.)'!$J$12,'Методика оценки (Отч.)'!$E$12,IF('ИД Шатой'!BE27='Методика оценки (Отч.)'!$J$13,'Методика оценки (Отч.)'!$E$13,"ошибка")))))*$C$34</f>
        <v>10</v>
      </c>
      <c r="BF34" s="61">
        <f>IF('ИД Шатой'!BF27='Методика оценки (Отч.)'!$J$9,'Методика оценки (Отч.)'!$E$9,IF('ИД Шатой'!BF27='Методика оценки (Отч.)'!$J$10,'Методика оценки (Отч.)'!$E$10,IF('ИД Шатой'!BF27='Методика оценки (Отч.)'!$J$11,'Методика оценки (Отч.)'!$E$11,IF('ИД Шатой'!BF27='Методика оценки (Отч.)'!$J$12,'Методика оценки (Отч.)'!$E$12,IF('ИД Шатой'!BF27='Методика оценки (Отч.)'!$J$13,'Методика оценки (Отч.)'!$E$13,"ошибка")))))*$C$34</f>
        <v>7.5</v>
      </c>
      <c r="BG34" s="61">
        <f>IF('ИД Шатой'!BG27='Методика оценки (Отч.)'!$J$9,'Методика оценки (Отч.)'!$E$9,IF('ИД Шатой'!BG27='Методика оценки (Отч.)'!$J$10,'Методика оценки (Отч.)'!$E$10,IF('ИД Шатой'!BG27='Методика оценки (Отч.)'!$J$11,'Методика оценки (Отч.)'!$E$11,IF('ИД Шатой'!BG27='Методика оценки (Отч.)'!$J$12,'Методика оценки (Отч.)'!$E$12,IF('ИД Шатой'!BG27='Методика оценки (Отч.)'!$J$13,'Методика оценки (Отч.)'!$E$13,"ошибка")))))*$C$34</f>
        <v>10</v>
      </c>
      <c r="BH34" s="61">
        <f>IF('ИД Шатой'!BH27='Методика оценки (Отч.)'!$J$9,'Методика оценки (Отч.)'!$E$9,IF('ИД Шатой'!BH27='Методика оценки (Отч.)'!$J$10,'Методика оценки (Отч.)'!$E$10,IF('ИД Шатой'!BH27='Методика оценки (Отч.)'!$J$11,'Методика оценки (Отч.)'!$E$11,IF('ИД Шатой'!BH27='Методика оценки (Отч.)'!$J$12,'Методика оценки (Отч.)'!$E$12,IF('ИД Шатой'!BH27='Методика оценки (Отч.)'!$J$13,'Методика оценки (Отч.)'!$E$13,"ошибка")))))*$C$34</f>
        <v>0</v>
      </c>
      <c r="BI34" s="61">
        <f>IF('ИД Шатой'!BI27='Методика оценки (Отч.)'!$J$9,'Методика оценки (Отч.)'!$E$9,IF('ИД Шатой'!BI27='Методика оценки (Отч.)'!$J$10,'Методика оценки (Отч.)'!$E$10,IF('ИД Шатой'!BI27='Методика оценки (Отч.)'!$J$11,'Методика оценки (Отч.)'!$E$11,IF('ИД Шатой'!BI27='Методика оценки (Отч.)'!$J$12,'Методика оценки (Отч.)'!$E$12,IF('ИД Шатой'!BI27='Методика оценки (Отч.)'!$J$13,'Методика оценки (Отч.)'!$E$13,"ошибка")))))*$C$34</f>
        <v>10</v>
      </c>
      <c r="BJ34" s="61">
        <f>IF('ИД Шатой'!BJ27='Методика оценки (Отч.)'!$J$9,'Методика оценки (Отч.)'!$E$9,IF('ИД Шатой'!BJ27='Методика оценки (Отч.)'!$J$10,'Методика оценки (Отч.)'!$E$10,IF('ИД Шатой'!BJ27='Методика оценки (Отч.)'!$J$11,'Методика оценки (Отч.)'!$E$11,IF('ИД Шатой'!BJ27='Методика оценки (Отч.)'!$J$12,'Методика оценки (Отч.)'!$E$12,IF('ИД Шатой'!BJ27='Методика оценки (Отч.)'!$J$13,'Методика оценки (Отч.)'!$E$13,"ошибка")))))*$C$34</f>
        <v>7.5</v>
      </c>
      <c r="BK34" s="61">
        <f>IF('ИД Шатой'!BK27='Методика оценки (Отч.)'!$J$9,'Методика оценки (Отч.)'!$E$9,IF('ИД Шатой'!BK27='Методика оценки (Отч.)'!$J$10,'Методика оценки (Отч.)'!$E$10,IF('ИД Шатой'!BK27='Методика оценки (Отч.)'!$J$11,'Методика оценки (Отч.)'!$E$11,IF('ИД Шатой'!BK27='Методика оценки (Отч.)'!$J$12,'Методика оценки (Отч.)'!$E$12,IF('ИД Шатой'!BK27='Методика оценки (Отч.)'!$J$13,'Методика оценки (Отч.)'!$E$13,"ошибка")))))*$C$34</f>
        <v>10</v>
      </c>
      <c r="BL34" s="61">
        <f>IF('ИД Шатой'!BL27='Методика оценки (Отч.)'!$J$9,'Методика оценки (Отч.)'!$E$9,IF('ИД Шатой'!BL27='Методика оценки (Отч.)'!$J$10,'Методика оценки (Отч.)'!$E$10,IF('ИД Шатой'!BL27='Методика оценки (Отч.)'!$J$11,'Методика оценки (Отч.)'!$E$11,IF('ИД Шатой'!BL27='Методика оценки (Отч.)'!$J$12,'Методика оценки (Отч.)'!$E$12,IF('ИД Шатой'!BL27='Методика оценки (Отч.)'!$J$13,'Методика оценки (Отч.)'!$E$13,"ошибка")))))*$C$34</f>
        <v>5</v>
      </c>
      <c r="BM34" s="61">
        <f>IF('ИД Шатой'!BM27='Методика оценки (Отч.)'!$J$9,'Методика оценки (Отч.)'!$E$9,IF('ИД Шатой'!BM27='Методика оценки (Отч.)'!$J$10,'Методика оценки (Отч.)'!$E$10,IF('ИД Шатой'!BM27='Методика оценки (Отч.)'!$J$11,'Методика оценки (Отч.)'!$E$11,IF('ИД Шатой'!BM27='Методика оценки (Отч.)'!$J$12,'Методика оценки (Отч.)'!$E$12,IF('ИД Шатой'!BM27='Методика оценки (Отч.)'!$J$13,'Методика оценки (Отч.)'!$E$13,"ошибка")))))*$C$34</f>
        <v>10</v>
      </c>
      <c r="BN34" s="61">
        <f>IF('ИД Шатой'!BN27='Методика оценки (Отч.)'!$J$9,'Методика оценки (Отч.)'!$E$9,IF('ИД Шатой'!BN27='Методика оценки (Отч.)'!$J$10,'Методика оценки (Отч.)'!$E$10,IF('ИД Шатой'!BN27='Методика оценки (Отч.)'!$J$11,'Методика оценки (Отч.)'!$E$11,IF('ИД Шатой'!BN27='Методика оценки (Отч.)'!$J$12,'Методика оценки (Отч.)'!$E$12,IF('ИД Шатой'!BN27='Методика оценки (Отч.)'!$J$13,'Методика оценки (Отч.)'!$E$13,"ошибка")))))*$C$34</f>
        <v>7.5</v>
      </c>
      <c r="BO34" s="61">
        <f>IF('ИД Шатой'!BO27='Методика оценки (Отч.)'!$J$9,'Методика оценки (Отч.)'!$E$9,IF('ИД Шатой'!BO27='Методика оценки (Отч.)'!$J$10,'Методика оценки (Отч.)'!$E$10,IF('ИД Шатой'!BO27='Методика оценки (Отч.)'!$J$11,'Методика оценки (Отч.)'!$E$11,IF('ИД Шатой'!BO27='Методика оценки (Отч.)'!$J$12,'Методика оценки (Отч.)'!$E$12,IF('ИД Шатой'!BO27='Методика оценки (Отч.)'!$J$13,'Методика оценки (Отч.)'!$E$13,"ошибка")))))*$C$34</f>
        <v>7.5</v>
      </c>
      <c r="BP34" s="61">
        <f>IF('ИД Шатой'!BP27='Методика оценки (Отч.)'!$J$9,'Методика оценки (Отч.)'!$E$9,IF('ИД Шатой'!BP27='Методика оценки (Отч.)'!$J$10,'Методика оценки (Отч.)'!$E$10,IF('ИД Шатой'!BP27='Методика оценки (Отч.)'!$J$11,'Методика оценки (Отч.)'!$E$11,IF('ИД Шатой'!BP27='Методика оценки (Отч.)'!$J$12,'Методика оценки (Отч.)'!$E$12,IF('ИД Шатой'!BP27='Методика оценки (Отч.)'!$J$13,'Методика оценки (Отч.)'!$E$13,"ошибка")))))*$C$34</f>
        <v>5</v>
      </c>
    </row>
    <row r="35" spans="1:68" s="76" customFormat="1" x14ac:dyDescent="0.25">
      <c r="A35" s="53" t="str">
        <f>'Методика оценки (Отч.)'!A146</f>
        <v>N3.2.</v>
      </c>
      <c r="B35" s="53" t="str">
        <f>'Методика оценки (Отч.)'!C146</f>
        <v>Укомплектованность и постоянство штата педагогических сотрудников</v>
      </c>
      <c r="C35" s="120">
        <f>'Методика оценки (Отч.)'!D146</f>
        <v>0.4</v>
      </c>
      <c r="D35" s="60">
        <f>SUM(D36:D37)*$C$35</f>
        <v>40</v>
      </c>
      <c r="E35" s="60">
        <f t="shared" ref="E35:BP35" si="8">SUM(E36:E37)*$C$35</f>
        <v>40</v>
      </c>
      <c r="F35" s="60">
        <f t="shared" si="8"/>
        <v>20</v>
      </c>
      <c r="G35" s="60">
        <f t="shared" si="8"/>
        <v>40</v>
      </c>
      <c r="H35" s="60">
        <f t="shared" si="8"/>
        <v>40</v>
      </c>
      <c r="I35" s="60">
        <f t="shared" si="8"/>
        <v>40</v>
      </c>
      <c r="J35" s="60">
        <f t="shared" si="8"/>
        <v>40</v>
      </c>
      <c r="K35" s="60">
        <f t="shared" si="8"/>
        <v>40</v>
      </c>
      <c r="L35" s="60">
        <f t="shared" si="8"/>
        <v>40</v>
      </c>
      <c r="M35" s="60">
        <f t="shared" si="8"/>
        <v>40</v>
      </c>
      <c r="N35" s="60">
        <f t="shared" si="8"/>
        <v>20</v>
      </c>
      <c r="O35" s="60">
        <f t="shared" si="8"/>
        <v>20</v>
      </c>
      <c r="P35" s="60">
        <f t="shared" si="8"/>
        <v>40</v>
      </c>
      <c r="Q35" s="60">
        <f t="shared" si="8"/>
        <v>40</v>
      </c>
      <c r="R35" s="60">
        <f t="shared" si="8"/>
        <v>40</v>
      </c>
      <c r="S35" s="60">
        <f t="shared" si="8"/>
        <v>40</v>
      </c>
      <c r="T35" s="60">
        <f t="shared" si="8"/>
        <v>40</v>
      </c>
      <c r="U35" s="60">
        <f t="shared" si="8"/>
        <v>40</v>
      </c>
      <c r="V35" s="60">
        <f t="shared" si="8"/>
        <v>40</v>
      </c>
      <c r="W35" s="60">
        <f t="shared" si="8"/>
        <v>20</v>
      </c>
      <c r="X35" s="60">
        <f t="shared" si="8"/>
        <v>40</v>
      </c>
      <c r="Y35" s="60">
        <f t="shared" si="8"/>
        <v>40</v>
      </c>
      <c r="Z35" s="60">
        <f t="shared" si="8"/>
        <v>40</v>
      </c>
      <c r="AA35" s="60">
        <f t="shared" si="8"/>
        <v>40</v>
      </c>
      <c r="AB35" s="60">
        <f t="shared" si="8"/>
        <v>40</v>
      </c>
      <c r="AC35" s="60">
        <f t="shared" si="8"/>
        <v>40</v>
      </c>
      <c r="AD35" s="60">
        <f t="shared" si="8"/>
        <v>40</v>
      </c>
      <c r="AE35" s="60">
        <f t="shared" si="8"/>
        <v>40</v>
      </c>
      <c r="AF35" s="60">
        <f t="shared" si="8"/>
        <v>40</v>
      </c>
      <c r="AG35" s="60">
        <f t="shared" si="8"/>
        <v>40</v>
      </c>
      <c r="AH35" s="60">
        <f t="shared" si="8"/>
        <v>40</v>
      </c>
      <c r="AI35" s="60">
        <f t="shared" si="8"/>
        <v>20</v>
      </c>
      <c r="AJ35" s="60">
        <f t="shared" si="8"/>
        <v>20</v>
      </c>
      <c r="AK35" s="60">
        <f t="shared" si="8"/>
        <v>40</v>
      </c>
      <c r="AL35" s="60">
        <f t="shared" si="8"/>
        <v>40</v>
      </c>
      <c r="AM35" s="60">
        <f t="shared" si="8"/>
        <v>40</v>
      </c>
      <c r="AN35" s="60">
        <f t="shared" si="8"/>
        <v>40</v>
      </c>
      <c r="AO35" s="60">
        <f t="shared" si="8"/>
        <v>40</v>
      </c>
      <c r="AP35" s="60">
        <f t="shared" si="8"/>
        <v>40</v>
      </c>
      <c r="AQ35" s="60">
        <f t="shared" si="8"/>
        <v>40</v>
      </c>
      <c r="AR35" s="60">
        <f t="shared" si="8"/>
        <v>0</v>
      </c>
      <c r="AS35" s="60">
        <f t="shared" si="8"/>
        <v>40</v>
      </c>
      <c r="AT35" s="60">
        <f t="shared" si="8"/>
        <v>40</v>
      </c>
      <c r="AU35" s="60">
        <f t="shared" si="8"/>
        <v>40</v>
      </c>
      <c r="AV35" s="60">
        <f t="shared" si="8"/>
        <v>20</v>
      </c>
      <c r="AW35" s="60">
        <f t="shared" si="8"/>
        <v>40</v>
      </c>
      <c r="AX35" s="60">
        <f t="shared" si="8"/>
        <v>40</v>
      </c>
      <c r="AY35" s="60">
        <f t="shared" si="8"/>
        <v>40</v>
      </c>
      <c r="AZ35" s="60">
        <f t="shared" si="8"/>
        <v>40</v>
      </c>
      <c r="BA35" s="60">
        <f t="shared" si="8"/>
        <v>40</v>
      </c>
      <c r="BB35" s="60">
        <f t="shared" si="8"/>
        <v>20</v>
      </c>
      <c r="BC35" s="60">
        <f t="shared" si="8"/>
        <v>40</v>
      </c>
      <c r="BD35" s="60">
        <f t="shared" si="8"/>
        <v>40</v>
      </c>
      <c r="BE35" s="60">
        <f t="shared" si="8"/>
        <v>40</v>
      </c>
      <c r="BF35" s="60">
        <f t="shared" si="8"/>
        <v>20</v>
      </c>
      <c r="BG35" s="60">
        <f t="shared" si="8"/>
        <v>20</v>
      </c>
      <c r="BH35" s="60">
        <f t="shared" si="8"/>
        <v>20</v>
      </c>
      <c r="BI35" s="60">
        <f t="shared" si="8"/>
        <v>40</v>
      </c>
      <c r="BJ35" s="60">
        <f t="shared" si="8"/>
        <v>40</v>
      </c>
      <c r="BK35" s="60">
        <f t="shared" si="8"/>
        <v>40</v>
      </c>
      <c r="BL35" s="60">
        <f t="shared" si="8"/>
        <v>40</v>
      </c>
      <c r="BM35" s="60">
        <f t="shared" si="8"/>
        <v>40</v>
      </c>
      <c r="BN35" s="60">
        <f t="shared" si="8"/>
        <v>40</v>
      </c>
      <c r="BO35" s="60">
        <f t="shared" si="8"/>
        <v>40</v>
      </c>
      <c r="BP35" s="60">
        <f t="shared" si="8"/>
        <v>40</v>
      </c>
    </row>
    <row r="36" spans="1:68" x14ac:dyDescent="0.25">
      <c r="A36" s="77" t="str">
        <f>'Методика оценки (Отч.)'!A147</f>
        <v>N3.2.1.</v>
      </c>
      <c r="B36" s="77" t="str">
        <f>'Методика оценки (Отч.)'!C147</f>
        <v>Достаточность количества воспитателей и помощников воспитателей в группе</v>
      </c>
      <c r="C36" s="121">
        <f>'Методика оценки (Отч.)'!D147</f>
        <v>0.5</v>
      </c>
      <c r="D36" s="61">
        <f>IF('ИД Шатой'!D28='Методика оценки (Отч.)'!$J$9,'Методика оценки (Отч.)'!$E$9,IF('ИД Шатой'!D28='Методика оценки (Отч.)'!$J$10,'Методика оценки (Отч.)'!$E$10,IF('ИД Шатой'!D28='Методика оценки (Отч.)'!$J$11,'Методика оценки (Отч.)'!$E$11,IF('ИД Шатой'!D28='Методика оценки (Отч.)'!$J$12,'Методика оценки (Отч.)'!$E$12,IF('ИД Шатой'!D28='Методика оценки (Отч.)'!$J$13,'Методика оценки (Отч.)'!$E$13,"ошибка")))))*$C$36</f>
        <v>50</v>
      </c>
      <c r="E36" s="61">
        <f>IF('ИД Шатой'!E28='Методика оценки (Отч.)'!$J$9,'Методика оценки (Отч.)'!$E$9,IF('ИД Шатой'!E28='Методика оценки (Отч.)'!$J$10,'Методика оценки (Отч.)'!$E$10,IF('ИД Шатой'!E28='Методика оценки (Отч.)'!$J$11,'Методика оценки (Отч.)'!$E$11,IF('ИД Шатой'!E28='Методика оценки (Отч.)'!$J$12,'Методика оценки (Отч.)'!$E$12,IF('ИД Шатой'!E28='Методика оценки (Отч.)'!$J$13,'Методика оценки (Отч.)'!$E$13,"ошибка")))))*$C$36</f>
        <v>50</v>
      </c>
      <c r="F36" s="61">
        <f>IF('ИД Шатой'!F28='Методика оценки (Отч.)'!$J$9,'Методика оценки (Отч.)'!$E$9,IF('ИД Шатой'!F28='Методика оценки (Отч.)'!$J$10,'Методика оценки (Отч.)'!$E$10,IF('ИД Шатой'!F28='Методика оценки (Отч.)'!$J$11,'Методика оценки (Отч.)'!$E$11,IF('ИД Шатой'!F28='Методика оценки (Отч.)'!$J$12,'Методика оценки (Отч.)'!$E$12,IF('ИД Шатой'!F28='Методика оценки (Отч.)'!$J$13,'Методика оценки (Отч.)'!$E$13,"ошибка")))))*$C$36</f>
        <v>0</v>
      </c>
      <c r="G36" s="61">
        <f>IF('ИД Шатой'!G28='Методика оценки (Отч.)'!$J$9,'Методика оценки (Отч.)'!$E$9,IF('ИД Шатой'!G28='Методика оценки (Отч.)'!$J$10,'Методика оценки (Отч.)'!$E$10,IF('ИД Шатой'!G28='Методика оценки (Отч.)'!$J$11,'Методика оценки (Отч.)'!$E$11,IF('ИД Шатой'!G28='Методика оценки (Отч.)'!$J$12,'Методика оценки (Отч.)'!$E$12,IF('ИД Шатой'!G28='Методика оценки (Отч.)'!$J$13,'Методика оценки (Отч.)'!$E$13,"ошибка")))))*$C$36</f>
        <v>50</v>
      </c>
      <c r="H36" s="61">
        <f>IF('ИД Шатой'!H28='Методика оценки (Отч.)'!$J$9,'Методика оценки (Отч.)'!$E$9,IF('ИД Шатой'!H28='Методика оценки (Отч.)'!$J$10,'Методика оценки (Отч.)'!$E$10,IF('ИД Шатой'!H28='Методика оценки (Отч.)'!$J$11,'Методика оценки (Отч.)'!$E$11,IF('ИД Шатой'!H28='Методика оценки (Отч.)'!$J$12,'Методика оценки (Отч.)'!$E$12,IF('ИД Шатой'!H28='Методика оценки (Отч.)'!$J$13,'Методика оценки (Отч.)'!$E$13,"ошибка")))))*$C$36</f>
        <v>50</v>
      </c>
      <c r="I36" s="61">
        <f>IF('ИД Шатой'!I28='Методика оценки (Отч.)'!$J$9,'Методика оценки (Отч.)'!$E$9,IF('ИД Шатой'!I28='Методика оценки (Отч.)'!$J$10,'Методика оценки (Отч.)'!$E$10,IF('ИД Шатой'!I28='Методика оценки (Отч.)'!$J$11,'Методика оценки (Отч.)'!$E$11,IF('ИД Шатой'!I28='Методика оценки (Отч.)'!$J$12,'Методика оценки (Отч.)'!$E$12,IF('ИД Шатой'!I28='Методика оценки (Отч.)'!$J$13,'Методика оценки (Отч.)'!$E$13,"ошибка")))))*$C$36</f>
        <v>50</v>
      </c>
      <c r="J36" s="61">
        <f>IF('ИД Шатой'!J28='Методика оценки (Отч.)'!$J$9,'Методика оценки (Отч.)'!$E$9,IF('ИД Шатой'!J28='Методика оценки (Отч.)'!$J$10,'Методика оценки (Отч.)'!$E$10,IF('ИД Шатой'!J28='Методика оценки (Отч.)'!$J$11,'Методика оценки (Отч.)'!$E$11,IF('ИД Шатой'!J28='Методика оценки (Отч.)'!$J$12,'Методика оценки (Отч.)'!$E$12,IF('ИД Шатой'!J28='Методика оценки (Отч.)'!$J$13,'Методика оценки (Отч.)'!$E$13,"ошибка")))))*$C$36</f>
        <v>50</v>
      </c>
      <c r="K36" s="61">
        <f>IF('ИД Шатой'!K28='Методика оценки (Отч.)'!$J$9,'Методика оценки (Отч.)'!$E$9,IF('ИД Шатой'!K28='Методика оценки (Отч.)'!$J$10,'Методика оценки (Отч.)'!$E$10,IF('ИД Шатой'!K28='Методика оценки (Отч.)'!$J$11,'Методика оценки (Отч.)'!$E$11,IF('ИД Шатой'!K28='Методика оценки (Отч.)'!$J$12,'Методика оценки (Отч.)'!$E$12,IF('ИД Шатой'!K28='Методика оценки (Отч.)'!$J$13,'Методика оценки (Отч.)'!$E$13,"ошибка")))))*$C$36</f>
        <v>50</v>
      </c>
      <c r="L36" s="61">
        <f>IF('ИД Шатой'!L28='Методика оценки (Отч.)'!$J$9,'Методика оценки (Отч.)'!$E$9,IF('ИД Шатой'!L28='Методика оценки (Отч.)'!$J$10,'Методика оценки (Отч.)'!$E$10,IF('ИД Шатой'!L28='Методика оценки (Отч.)'!$J$11,'Методика оценки (Отч.)'!$E$11,IF('ИД Шатой'!L28='Методика оценки (Отч.)'!$J$12,'Методика оценки (Отч.)'!$E$12,IF('ИД Шатой'!L28='Методика оценки (Отч.)'!$J$13,'Методика оценки (Отч.)'!$E$13,"ошибка")))))*$C$36</f>
        <v>50</v>
      </c>
      <c r="M36" s="61">
        <f>IF('ИД Шатой'!M28='Методика оценки (Отч.)'!$J$9,'Методика оценки (Отч.)'!$E$9,IF('ИД Шатой'!M28='Методика оценки (Отч.)'!$J$10,'Методика оценки (Отч.)'!$E$10,IF('ИД Шатой'!M28='Методика оценки (Отч.)'!$J$11,'Методика оценки (Отч.)'!$E$11,IF('ИД Шатой'!M28='Методика оценки (Отч.)'!$J$12,'Методика оценки (Отч.)'!$E$12,IF('ИД Шатой'!M28='Методика оценки (Отч.)'!$J$13,'Методика оценки (Отч.)'!$E$13,"ошибка")))))*$C$36</f>
        <v>50</v>
      </c>
      <c r="N36" s="61">
        <f>IF('ИД Шатой'!N28='Методика оценки (Отч.)'!$J$9,'Методика оценки (Отч.)'!$E$9,IF('ИД Шатой'!N28='Методика оценки (Отч.)'!$J$10,'Методика оценки (Отч.)'!$E$10,IF('ИД Шатой'!N28='Методика оценки (Отч.)'!$J$11,'Методика оценки (Отч.)'!$E$11,IF('ИД Шатой'!N28='Методика оценки (Отч.)'!$J$12,'Методика оценки (Отч.)'!$E$12,IF('ИД Шатой'!N28='Методика оценки (Отч.)'!$J$13,'Методика оценки (Отч.)'!$E$13,"ошибка")))))*$C$36</f>
        <v>0</v>
      </c>
      <c r="O36" s="61">
        <f>IF('ИД Шатой'!O28='Методика оценки (Отч.)'!$J$9,'Методика оценки (Отч.)'!$E$9,IF('ИД Шатой'!O28='Методика оценки (Отч.)'!$J$10,'Методика оценки (Отч.)'!$E$10,IF('ИД Шатой'!O28='Методика оценки (Отч.)'!$J$11,'Методика оценки (Отч.)'!$E$11,IF('ИД Шатой'!O28='Методика оценки (Отч.)'!$J$12,'Методика оценки (Отч.)'!$E$12,IF('ИД Шатой'!O28='Методика оценки (Отч.)'!$J$13,'Методика оценки (Отч.)'!$E$13,"ошибка")))))*$C$36</f>
        <v>0</v>
      </c>
      <c r="P36" s="61">
        <f>IF('ИД Шатой'!P28='Методика оценки (Отч.)'!$J$9,'Методика оценки (Отч.)'!$E$9,IF('ИД Шатой'!P28='Методика оценки (Отч.)'!$J$10,'Методика оценки (Отч.)'!$E$10,IF('ИД Шатой'!P28='Методика оценки (Отч.)'!$J$11,'Методика оценки (Отч.)'!$E$11,IF('ИД Шатой'!P28='Методика оценки (Отч.)'!$J$12,'Методика оценки (Отч.)'!$E$12,IF('ИД Шатой'!P28='Методика оценки (Отч.)'!$J$13,'Методика оценки (Отч.)'!$E$13,"ошибка")))))*$C$36</f>
        <v>50</v>
      </c>
      <c r="Q36" s="61">
        <f>IF('ИД Шатой'!Q28='Методика оценки (Отч.)'!$J$9,'Методика оценки (Отч.)'!$E$9,IF('ИД Шатой'!Q28='Методика оценки (Отч.)'!$J$10,'Методика оценки (Отч.)'!$E$10,IF('ИД Шатой'!Q28='Методика оценки (Отч.)'!$J$11,'Методика оценки (Отч.)'!$E$11,IF('ИД Шатой'!Q28='Методика оценки (Отч.)'!$J$12,'Методика оценки (Отч.)'!$E$12,IF('ИД Шатой'!Q28='Методика оценки (Отч.)'!$J$13,'Методика оценки (Отч.)'!$E$13,"ошибка")))))*$C$36</f>
        <v>50</v>
      </c>
      <c r="R36" s="61">
        <f>IF('ИД Шатой'!R28='Методика оценки (Отч.)'!$J$9,'Методика оценки (Отч.)'!$E$9,IF('ИД Шатой'!R28='Методика оценки (Отч.)'!$J$10,'Методика оценки (Отч.)'!$E$10,IF('ИД Шатой'!R28='Методика оценки (Отч.)'!$J$11,'Методика оценки (Отч.)'!$E$11,IF('ИД Шатой'!R28='Методика оценки (Отч.)'!$J$12,'Методика оценки (Отч.)'!$E$12,IF('ИД Шатой'!R28='Методика оценки (Отч.)'!$J$13,'Методика оценки (Отч.)'!$E$13,"ошибка")))))*$C$36</f>
        <v>50</v>
      </c>
      <c r="S36" s="61">
        <f>IF('ИД Шатой'!S28='Методика оценки (Отч.)'!$J$9,'Методика оценки (Отч.)'!$E$9,IF('ИД Шатой'!S28='Методика оценки (Отч.)'!$J$10,'Методика оценки (Отч.)'!$E$10,IF('ИД Шатой'!S28='Методика оценки (Отч.)'!$J$11,'Методика оценки (Отч.)'!$E$11,IF('ИД Шатой'!S28='Методика оценки (Отч.)'!$J$12,'Методика оценки (Отч.)'!$E$12,IF('ИД Шатой'!S28='Методика оценки (Отч.)'!$J$13,'Методика оценки (Отч.)'!$E$13,"ошибка")))))*$C$36</f>
        <v>50</v>
      </c>
      <c r="T36" s="61">
        <f>IF('ИД Шатой'!T28='Методика оценки (Отч.)'!$J$9,'Методика оценки (Отч.)'!$E$9,IF('ИД Шатой'!T28='Методика оценки (Отч.)'!$J$10,'Методика оценки (Отч.)'!$E$10,IF('ИД Шатой'!T28='Методика оценки (Отч.)'!$J$11,'Методика оценки (Отч.)'!$E$11,IF('ИД Шатой'!T28='Методика оценки (Отч.)'!$J$12,'Методика оценки (Отч.)'!$E$12,IF('ИД Шатой'!T28='Методика оценки (Отч.)'!$J$13,'Методика оценки (Отч.)'!$E$13,"ошибка")))))*$C$36</f>
        <v>50</v>
      </c>
      <c r="U36" s="61">
        <f>IF('ИД Шатой'!U28='Методика оценки (Отч.)'!$J$9,'Методика оценки (Отч.)'!$E$9,IF('ИД Шатой'!U28='Методика оценки (Отч.)'!$J$10,'Методика оценки (Отч.)'!$E$10,IF('ИД Шатой'!U28='Методика оценки (Отч.)'!$J$11,'Методика оценки (Отч.)'!$E$11,IF('ИД Шатой'!U28='Методика оценки (Отч.)'!$J$12,'Методика оценки (Отч.)'!$E$12,IF('ИД Шатой'!U28='Методика оценки (Отч.)'!$J$13,'Методика оценки (Отч.)'!$E$13,"ошибка")))))*$C$36</f>
        <v>50</v>
      </c>
      <c r="V36" s="61">
        <f>IF('ИД Шатой'!V28='Методика оценки (Отч.)'!$J$9,'Методика оценки (Отч.)'!$E$9,IF('ИД Шатой'!V28='Методика оценки (Отч.)'!$J$10,'Методика оценки (Отч.)'!$E$10,IF('ИД Шатой'!V28='Методика оценки (Отч.)'!$J$11,'Методика оценки (Отч.)'!$E$11,IF('ИД Шатой'!V28='Методика оценки (Отч.)'!$J$12,'Методика оценки (Отч.)'!$E$12,IF('ИД Шатой'!V28='Методика оценки (Отч.)'!$J$13,'Методика оценки (Отч.)'!$E$13,"ошибка")))))*$C$36</f>
        <v>50</v>
      </c>
      <c r="W36" s="61">
        <f>IF('ИД Шатой'!W28='Методика оценки (Отч.)'!$J$9,'Методика оценки (Отч.)'!$E$9,IF('ИД Шатой'!W28='Методика оценки (Отч.)'!$J$10,'Методика оценки (Отч.)'!$E$10,IF('ИД Шатой'!W28='Методика оценки (Отч.)'!$J$11,'Методика оценки (Отч.)'!$E$11,IF('ИД Шатой'!W28='Методика оценки (Отч.)'!$J$12,'Методика оценки (Отч.)'!$E$12,IF('ИД Шатой'!W28='Методика оценки (Отч.)'!$J$13,'Методика оценки (Отч.)'!$E$13,"ошибка")))))*$C$36</f>
        <v>0</v>
      </c>
      <c r="X36" s="61">
        <f>IF('ИД Шатой'!X28='Методика оценки (Отч.)'!$J$9,'Методика оценки (Отч.)'!$E$9,IF('ИД Шатой'!X28='Методика оценки (Отч.)'!$J$10,'Методика оценки (Отч.)'!$E$10,IF('ИД Шатой'!X28='Методика оценки (Отч.)'!$J$11,'Методика оценки (Отч.)'!$E$11,IF('ИД Шатой'!X28='Методика оценки (Отч.)'!$J$12,'Методика оценки (Отч.)'!$E$12,IF('ИД Шатой'!X28='Методика оценки (Отч.)'!$J$13,'Методика оценки (Отч.)'!$E$13,"ошибка")))))*$C$36</f>
        <v>50</v>
      </c>
      <c r="Y36" s="61">
        <f>IF('ИД Шатой'!Y28='Методика оценки (Отч.)'!$J$9,'Методика оценки (Отч.)'!$E$9,IF('ИД Шатой'!Y28='Методика оценки (Отч.)'!$J$10,'Методика оценки (Отч.)'!$E$10,IF('ИД Шатой'!Y28='Методика оценки (Отч.)'!$J$11,'Методика оценки (Отч.)'!$E$11,IF('ИД Шатой'!Y28='Методика оценки (Отч.)'!$J$12,'Методика оценки (Отч.)'!$E$12,IF('ИД Шатой'!Y28='Методика оценки (Отч.)'!$J$13,'Методика оценки (Отч.)'!$E$13,"ошибка")))))*$C$36</f>
        <v>50</v>
      </c>
      <c r="Z36" s="61">
        <f>IF('ИД Шатой'!Z28='Методика оценки (Отч.)'!$J$9,'Методика оценки (Отч.)'!$E$9,IF('ИД Шатой'!Z28='Методика оценки (Отч.)'!$J$10,'Методика оценки (Отч.)'!$E$10,IF('ИД Шатой'!Z28='Методика оценки (Отч.)'!$J$11,'Методика оценки (Отч.)'!$E$11,IF('ИД Шатой'!Z28='Методика оценки (Отч.)'!$J$12,'Методика оценки (Отч.)'!$E$12,IF('ИД Шатой'!Z28='Методика оценки (Отч.)'!$J$13,'Методика оценки (Отч.)'!$E$13,"ошибка")))))*$C$36</f>
        <v>50</v>
      </c>
      <c r="AA36" s="61">
        <f>IF('ИД Шатой'!AA28='Методика оценки (Отч.)'!$J$9,'Методика оценки (Отч.)'!$E$9,IF('ИД Шатой'!AA28='Методика оценки (Отч.)'!$J$10,'Методика оценки (Отч.)'!$E$10,IF('ИД Шатой'!AA28='Методика оценки (Отч.)'!$J$11,'Методика оценки (Отч.)'!$E$11,IF('ИД Шатой'!AA28='Методика оценки (Отч.)'!$J$12,'Методика оценки (Отч.)'!$E$12,IF('ИД Шатой'!AA28='Методика оценки (Отч.)'!$J$13,'Методика оценки (Отч.)'!$E$13,"ошибка")))))*$C$36</f>
        <v>50</v>
      </c>
      <c r="AB36" s="61">
        <f>IF('ИД Шатой'!AB28='Методика оценки (Отч.)'!$J$9,'Методика оценки (Отч.)'!$E$9,IF('ИД Шатой'!AB28='Методика оценки (Отч.)'!$J$10,'Методика оценки (Отч.)'!$E$10,IF('ИД Шатой'!AB28='Методика оценки (Отч.)'!$J$11,'Методика оценки (Отч.)'!$E$11,IF('ИД Шатой'!AB28='Методика оценки (Отч.)'!$J$12,'Методика оценки (Отч.)'!$E$12,IF('ИД Шатой'!AB28='Методика оценки (Отч.)'!$J$13,'Методика оценки (Отч.)'!$E$13,"ошибка")))))*$C$36</f>
        <v>50</v>
      </c>
      <c r="AC36" s="61">
        <f>IF('ИД Шатой'!AC28='Методика оценки (Отч.)'!$J$9,'Методика оценки (Отч.)'!$E$9,IF('ИД Шатой'!AC28='Методика оценки (Отч.)'!$J$10,'Методика оценки (Отч.)'!$E$10,IF('ИД Шатой'!AC28='Методика оценки (Отч.)'!$J$11,'Методика оценки (Отч.)'!$E$11,IF('ИД Шатой'!AC28='Методика оценки (Отч.)'!$J$12,'Методика оценки (Отч.)'!$E$12,IF('ИД Шатой'!AC28='Методика оценки (Отч.)'!$J$13,'Методика оценки (Отч.)'!$E$13,"ошибка")))))*$C$36</f>
        <v>50</v>
      </c>
      <c r="AD36" s="61">
        <f>IF('ИД Шатой'!AD28='Методика оценки (Отч.)'!$J$9,'Методика оценки (Отч.)'!$E$9,IF('ИД Шатой'!AD28='Методика оценки (Отч.)'!$J$10,'Методика оценки (Отч.)'!$E$10,IF('ИД Шатой'!AD28='Методика оценки (Отч.)'!$J$11,'Методика оценки (Отч.)'!$E$11,IF('ИД Шатой'!AD28='Методика оценки (Отч.)'!$J$12,'Методика оценки (Отч.)'!$E$12,IF('ИД Шатой'!AD28='Методика оценки (Отч.)'!$J$13,'Методика оценки (Отч.)'!$E$13,"ошибка")))))*$C$36</f>
        <v>50</v>
      </c>
      <c r="AE36" s="61">
        <f>IF('ИД Шатой'!AE28='Методика оценки (Отч.)'!$J$9,'Методика оценки (Отч.)'!$E$9,IF('ИД Шатой'!AE28='Методика оценки (Отч.)'!$J$10,'Методика оценки (Отч.)'!$E$10,IF('ИД Шатой'!AE28='Методика оценки (Отч.)'!$J$11,'Методика оценки (Отч.)'!$E$11,IF('ИД Шатой'!AE28='Методика оценки (Отч.)'!$J$12,'Методика оценки (Отч.)'!$E$12,IF('ИД Шатой'!AE28='Методика оценки (Отч.)'!$J$13,'Методика оценки (Отч.)'!$E$13,"ошибка")))))*$C$36</f>
        <v>50</v>
      </c>
      <c r="AF36" s="61">
        <f>IF('ИД Шатой'!AF28='Методика оценки (Отч.)'!$J$9,'Методика оценки (Отч.)'!$E$9,IF('ИД Шатой'!AF28='Методика оценки (Отч.)'!$J$10,'Методика оценки (Отч.)'!$E$10,IF('ИД Шатой'!AF28='Методика оценки (Отч.)'!$J$11,'Методика оценки (Отч.)'!$E$11,IF('ИД Шатой'!AF28='Методика оценки (Отч.)'!$J$12,'Методика оценки (Отч.)'!$E$12,IF('ИД Шатой'!AF28='Методика оценки (Отч.)'!$J$13,'Методика оценки (Отч.)'!$E$13,"ошибка")))))*$C$36</f>
        <v>50</v>
      </c>
      <c r="AG36" s="61">
        <f>IF('ИД Шатой'!AG28='Методика оценки (Отч.)'!$J$9,'Методика оценки (Отч.)'!$E$9,IF('ИД Шатой'!AG28='Методика оценки (Отч.)'!$J$10,'Методика оценки (Отч.)'!$E$10,IF('ИД Шатой'!AG28='Методика оценки (Отч.)'!$J$11,'Методика оценки (Отч.)'!$E$11,IF('ИД Шатой'!AG28='Методика оценки (Отч.)'!$J$12,'Методика оценки (Отч.)'!$E$12,IF('ИД Шатой'!AG28='Методика оценки (Отч.)'!$J$13,'Методика оценки (Отч.)'!$E$13,"ошибка")))))*$C$36</f>
        <v>50</v>
      </c>
      <c r="AH36" s="61">
        <f>IF('ИД Шатой'!AH28='Методика оценки (Отч.)'!$J$9,'Методика оценки (Отч.)'!$E$9,IF('ИД Шатой'!AH28='Методика оценки (Отч.)'!$J$10,'Методика оценки (Отч.)'!$E$10,IF('ИД Шатой'!AH28='Методика оценки (Отч.)'!$J$11,'Методика оценки (Отч.)'!$E$11,IF('ИД Шатой'!AH28='Методика оценки (Отч.)'!$J$12,'Методика оценки (Отч.)'!$E$12,IF('ИД Шатой'!AH28='Методика оценки (Отч.)'!$J$13,'Методика оценки (Отч.)'!$E$13,"ошибка")))))*$C$36</f>
        <v>50</v>
      </c>
      <c r="AI36" s="61">
        <f>IF('ИД Шатой'!AI28='Методика оценки (Отч.)'!$J$9,'Методика оценки (Отч.)'!$E$9,IF('ИД Шатой'!AI28='Методика оценки (Отч.)'!$J$10,'Методика оценки (Отч.)'!$E$10,IF('ИД Шатой'!AI28='Методика оценки (Отч.)'!$J$11,'Методика оценки (Отч.)'!$E$11,IF('ИД Шатой'!AI28='Методика оценки (Отч.)'!$J$12,'Методика оценки (Отч.)'!$E$12,IF('ИД Шатой'!AI28='Методика оценки (Отч.)'!$J$13,'Методика оценки (Отч.)'!$E$13,"ошибка")))))*$C$36</f>
        <v>0</v>
      </c>
      <c r="AJ36" s="61">
        <f>IF('ИД Шатой'!AJ28='Методика оценки (Отч.)'!$J$9,'Методика оценки (Отч.)'!$E$9,IF('ИД Шатой'!AJ28='Методика оценки (Отч.)'!$J$10,'Методика оценки (Отч.)'!$E$10,IF('ИД Шатой'!AJ28='Методика оценки (Отч.)'!$J$11,'Методика оценки (Отч.)'!$E$11,IF('ИД Шатой'!AJ28='Методика оценки (Отч.)'!$J$12,'Методика оценки (Отч.)'!$E$12,IF('ИД Шатой'!AJ28='Методика оценки (Отч.)'!$J$13,'Методика оценки (Отч.)'!$E$13,"ошибка")))))*$C$36</f>
        <v>0</v>
      </c>
      <c r="AK36" s="61">
        <f>IF('ИД Шатой'!AK28='Методика оценки (Отч.)'!$J$9,'Методика оценки (Отч.)'!$E$9,IF('ИД Шатой'!AK28='Методика оценки (Отч.)'!$J$10,'Методика оценки (Отч.)'!$E$10,IF('ИД Шатой'!AK28='Методика оценки (Отч.)'!$J$11,'Методика оценки (Отч.)'!$E$11,IF('ИД Шатой'!AK28='Методика оценки (Отч.)'!$J$12,'Методика оценки (Отч.)'!$E$12,IF('ИД Шатой'!AK28='Методика оценки (Отч.)'!$J$13,'Методика оценки (Отч.)'!$E$13,"ошибка")))))*$C$36</f>
        <v>50</v>
      </c>
      <c r="AL36" s="61">
        <f>IF('ИД Шатой'!AL28='Методика оценки (Отч.)'!$J$9,'Методика оценки (Отч.)'!$E$9,IF('ИД Шатой'!AL28='Методика оценки (Отч.)'!$J$10,'Методика оценки (Отч.)'!$E$10,IF('ИД Шатой'!AL28='Методика оценки (Отч.)'!$J$11,'Методика оценки (Отч.)'!$E$11,IF('ИД Шатой'!AL28='Методика оценки (Отч.)'!$J$12,'Методика оценки (Отч.)'!$E$12,IF('ИД Шатой'!AL28='Методика оценки (Отч.)'!$J$13,'Методика оценки (Отч.)'!$E$13,"ошибка")))))*$C$36</f>
        <v>50</v>
      </c>
      <c r="AM36" s="61">
        <f>IF('ИД Шатой'!AM28='Методика оценки (Отч.)'!$J$9,'Методика оценки (Отч.)'!$E$9,IF('ИД Шатой'!AM28='Методика оценки (Отч.)'!$J$10,'Методика оценки (Отч.)'!$E$10,IF('ИД Шатой'!AM28='Методика оценки (Отч.)'!$J$11,'Методика оценки (Отч.)'!$E$11,IF('ИД Шатой'!AM28='Методика оценки (Отч.)'!$J$12,'Методика оценки (Отч.)'!$E$12,IF('ИД Шатой'!AM28='Методика оценки (Отч.)'!$J$13,'Методика оценки (Отч.)'!$E$13,"ошибка")))))*$C$36</f>
        <v>50</v>
      </c>
      <c r="AN36" s="61">
        <f>IF('ИД Шатой'!AN28='Методика оценки (Отч.)'!$J$9,'Методика оценки (Отч.)'!$E$9,IF('ИД Шатой'!AN28='Методика оценки (Отч.)'!$J$10,'Методика оценки (Отч.)'!$E$10,IF('ИД Шатой'!AN28='Методика оценки (Отч.)'!$J$11,'Методика оценки (Отч.)'!$E$11,IF('ИД Шатой'!AN28='Методика оценки (Отч.)'!$J$12,'Методика оценки (Отч.)'!$E$12,IF('ИД Шатой'!AN28='Методика оценки (Отч.)'!$J$13,'Методика оценки (Отч.)'!$E$13,"ошибка")))))*$C$36</f>
        <v>50</v>
      </c>
      <c r="AO36" s="61">
        <f>IF('ИД Шатой'!AO28='Методика оценки (Отч.)'!$J$9,'Методика оценки (Отч.)'!$E$9,IF('ИД Шатой'!AO28='Методика оценки (Отч.)'!$J$10,'Методика оценки (Отч.)'!$E$10,IF('ИД Шатой'!AO28='Методика оценки (Отч.)'!$J$11,'Методика оценки (Отч.)'!$E$11,IF('ИД Шатой'!AO28='Методика оценки (Отч.)'!$J$12,'Методика оценки (Отч.)'!$E$12,IF('ИД Шатой'!AO28='Методика оценки (Отч.)'!$J$13,'Методика оценки (Отч.)'!$E$13,"ошибка")))))*$C$36</f>
        <v>50</v>
      </c>
      <c r="AP36" s="61">
        <f>IF('ИД Шатой'!AP28='Методика оценки (Отч.)'!$J$9,'Методика оценки (Отч.)'!$E$9,IF('ИД Шатой'!AP28='Методика оценки (Отч.)'!$J$10,'Методика оценки (Отч.)'!$E$10,IF('ИД Шатой'!AP28='Методика оценки (Отч.)'!$J$11,'Методика оценки (Отч.)'!$E$11,IF('ИД Шатой'!AP28='Методика оценки (Отч.)'!$J$12,'Методика оценки (Отч.)'!$E$12,IF('ИД Шатой'!AP28='Методика оценки (Отч.)'!$J$13,'Методика оценки (Отч.)'!$E$13,"ошибка")))))*$C$36</f>
        <v>50</v>
      </c>
      <c r="AQ36" s="61">
        <f>IF('ИД Шатой'!AQ28='Методика оценки (Отч.)'!$J$9,'Методика оценки (Отч.)'!$E$9,IF('ИД Шатой'!AQ28='Методика оценки (Отч.)'!$J$10,'Методика оценки (Отч.)'!$E$10,IF('ИД Шатой'!AQ28='Методика оценки (Отч.)'!$J$11,'Методика оценки (Отч.)'!$E$11,IF('ИД Шатой'!AQ28='Методика оценки (Отч.)'!$J$12,'Методика оценки (Отч.)'!$E$12,IF('ИД Шатой'!AQ28='Методика оценки (Отч.)'!$J$13,'Методика оценки (Отч.)'!$E$13,"ошибка")))))*$C$36</f>
        <v>50</v>
      </c>
      <c r="AR36" s="61">
        <f>IF('ИД Шатой'!AR28='Методика оценки (Отч.)'!$J$9,'Методика оценки (Отч.)'!$E$9,IF('ИД Шатой'!AR28='Методика оценки (Отч.)'!$J$10,'Методика оценки (Отч.)'!$E$10,IF('ИД Шатой'!AR28='Методика оценки (Отч.)'!$J$11,'Методика оценки (Отч.)'!$E$11,IF('ИД Шатой'!AR28='Методика оценки (Отч.)'!$J$12,'Методика оценки (Отч.)'!$E$12,IF('ИД Шатой'!AR28='Методика оценки (Отч.)'!$J$13,'Методика оценки (Отч.)'!$E$13,"ошибка")))))*$C$36</f>
        <v>0</v>
      </c>
      <c r="AS36" s="61">
        <f>IF('ИД Шатой'!AS28='Методика оценки (Отч.)'!$J$9,'Методика оценки (Отч.)'!$E$9,IF('ИД Шатой'!AS28='Методика оценки (Отч.)'!$J$10,'Методика оценки (Отч.)'!$E$10,IF('ИД Шатой'!AS28='Методика оценки (Отч.)'!$J$11,'Методика оценки (Отч.)'!$E$11,IF('ИД Шатой'!AS28='Методика оценки (Отч.)'!$J$12,'Методика оценки (Отч.)'!$E$12,IF('ИД Шатой'!AS28='Методика оценки (Отч.)'!$J$13,'Методика оценки (Отч.)'!$E$13,"ошибка")))))*$C$36</f>
        <v>50</v>
      </c>
      <c r="AT36" s="61">
        <f>IF('ИД Шатой'!AT28='Методика оценки (Отч.)'!$J$9,'Методика оценки (Отч.)'!$E$9,IF('ИД Шатой'!AT28='Методика оценки (Отч.)'!$J$10,'Методика оценки (Отч.)'!$E$10,IF('ИД Шатой'!AT28='Методика оценки (Отч.)'!$J$11,'Методика оценки (Отч.)'!$E$11,IF('ИД Шатой'!AT28='Методика оценки (Отч.)'!$J$12,'Методика оценки (Отч.)'!$E$12,IF('ИД Шатой'!AT28='Методика оценки (Отч.)'!$J$13,'Методика оценки (Отч.)'!$E$13,"ошибка")))))*$C$36</f>
        <v>50</v>
      </c>
      <c r="AU36" s="61">
        <f>IF('ИД Шатой'!AU28='Методика оценки (Отч.)'!$J$9,'Методика оценки (Отч.)'!$E$9,IF('ИД Шатой'!AU28='Методика оценки (Отч.)'!$J$10,'Методика оценки (Отч.)'!$E$10,IF('ИД Шатой'!AU28='Методика оценки (Отч.)'!$J$11,'Методика оценки (Отч.)'!$E$11,IF('ИД Шатой'!AU28='Методика оценки (Отч.)'!$J$12,'Методика оценки (Отч.)'!$E$12,IF('ИД Шатой'!AU28='Методика оценки (Отч.)'!$J$13,'Методика оценки (Отч.)'!$E$13,"ошибка")))))*$C$36</f>
        <v>50</v>
      </c>
      <c r="AV36" s="61">
        <f>IF('ИД Шатой'!AV28='Методика оценки (Отч.)'!$J$9,'Методика оценки (Отч.)'!$E$9,IF('ИД Шатой'!AV28='Методика оценки (Отч.)'!$J$10,'Методика оценки (Отч.)'!$E$10,IF('ИД Шатой'!AV28='Методика оценки (Отч.)'!$J$11,'Методика оценки (Отч.)'!$E$11,IF('ИД Шатой'!AV28='Методика оценки (Отч.)'!$J$12,'Методика оценки (Отч.)'!$E$12,IF('ИД Шатой'!AV28='Методика оценки (Отч.)'!$J$13,'Методика оценки (Отч.)'!$E$13,"ошибка")))))*$C$36</f>
        <v>0</v>
      </c>
      <c r="AW36" s="61">
        <f>IF('ИД Шатой'!AW28='Методика оценки (Отч.)'!$J$9,'Методика оценки (Отч.)'!$E$9,IF('ИД Шатой'!AW28='Методика оценки (Отч.)'!$J$10,'Методика оценки (Отч.)'!$E$10,IF('ИД Шатой'!AW28='Методика оценки (Отч.)'!$J$11,'Методика оценки (Отч.)'!$E$11,IF('ИД Шатой'!AW28='Методика оценки (Отч.)'!$J$12,'Методика оценки (Отч.)'!$E$12,IF('ИД Шатой'!AW28='Методика оценки (Отч.)'!$J$13,'Методика оценки (Отч.)'!$E$13,"ошибка")))))*$C$36</f>
        <v>50</v>
      </c>
      <c r="AX36" s="61">
        <f>IF('ИД Шатой'!AX28='Методика оценки (Отч.)'!$J$9,'Методика оценки (Отч.)'!$E$9,IF('ИД Шатой'!AX28='Методика оценки (Отч.)'!$J$10,'Методика оценки (Отч.)'!$E$10,IF('ИД Шатой'!AX28='Методика оценки (Отч.)'!$J$11,'Методика оценки (Отч.)'!$E$11,IF('ИД Шатой'!AX28='Методика оценки (Отч.)'!$J$12,'Методика оценки (Отч.)'!$E$12,IF('ИД Шатой'!AX28='Методика оценки (Отч.)'!$J$13,'Методика оценки (Отч.)'!$E$13,"ошибка")))))*$C$36</f>
        <v>50</v>
      </c>
      <c r="AY36" s="61">
        <f>IF('ИД Шатой'!AY28='Методика оценки (Отч.)'!$J$9,'Методика оценки (Отч.)'!$E$9,IF('ИД Шатой'!AY28='Методика оценки (Отч.)'!$J$10,'Методика оценки (Отч.)'!$E$10,IF('ИД Шатой'!AY28='Методика оценки (Отч.)'!$J$11,'Методика оценки (Отч.)'!$E$11,IF('ИД Шатой'!AY28='Методика оценки (Отч.)'!$J$12,'Методика оценки (Отч.)'!$E$12,IF('ИД Шатой'!AY28='Методика оценки (Отч.)'!$J$13,'Методика оценки (Отч.)'!$E$13,"ошибка")))))*$C$36</f>
        <v>50</v>
      </c>
      <c r="AZ36" s="61">
        <f>IF('ИД Шатой'!AZ28='Методика оценки (Отч.)'!$J$9,'Методика оценки (Отч.)'!$E$9,IF('ИД Шатой'!AZ28='Методика оценки (Отч.)'!$J$10,'Методика оценки (Отч.)'!$E$10,IF('ИД Шатой'!AZ28='Методика оценки (Отч.)'!$J$11,'Методика оценки (Отч.)'!$E$11,IF('ИД Шатой'!AZ28='Методика оценки (Отч.)'!$J$12,'Методика оценки (Отч.)'!$E$12,IF('ИД Шатой'!AZ28='Методика оценки (Отч.)'!$J$13,'Методика оценки (Отч.)'!$E$13,"ошибка")))))*$C$36</f>
        <v>50</v>
      </c>
      <c r="BA36" s="61">
        <f>IF('ИД Шатой'!BA28='Методика оценки (Отч.)'!$J$9,'Методика оценки (Отч.)'!$E$9,IF('ИД Шатой'!BA28='Методика оценки (Отч.)'!$J$10,'Методика оценки (Отч.)'!$E$10,IF('ИД Шатой'!BA28='Методика оценки (Отч.)'!$J$11,'Методика оценки (Отч.)'!$E$11,IF('ИД Шатой'!BA28='Методика оценки (Отч.)'!$J$12,'Методика оценки (Отч.)'!$E$12,IF('ИД Шатой'!BA28='Методика оценки (Отч.)'!$J$13,'Методика оценки (Отч.)'!$E$13,"ошибка")))))*$C$36</f>
        <v>50</v>
      </c>
      <c r="BB36" s="61">
        <f>IF('ИД Шатой'!BB28='Методика оценки (Отч.)'!$J$9,'Методика оценки (Отч.)'!$E$9,IF('ИД Шатой'!BB28='Методика оценки (Отч.)'!$J$10,'Методика оценки (Отч.)'!$E$10,IF('ИД Шатой'!BB28='Методика оценки (Отч.)'!$J$11,'Методика оценки (Отч.)'!$E$11,IF('ИД Шатой'!BB28='Методика оценки (Отч.)'!$J$12,'Методика оценки (Отч.)'!$E$12,IF('ИД Шатой'!BB28='Методика оценки (Отч.)'!$J$13,'Методика оценки (Отч.)'!$E$13,"ошибка")))))*$C$36</f>
        <v>0</v>
      </c>
      <c r="BC36" s="61">
        <f>IF('ИД Шатой'!BC28='Методика оценки (Отч.)'!$J$9,'Методика оценки (Отч.)'!$E$9,IF('ИД Шатой'!BC28='Методика оценки (Отч.)'!$J$10,'Методика оценки (Отч.)'!$E$10,IF('ИД Шатой'!BC28='Методика оценки (Отч.)'!$J$11,'Методика оценки (Отч.)'!$E$11,IF('ИД Шатой'!BC28='Методика оценки (Отч.)'!$J$12,'Методика оценки (Отч.)'!$E$12,IF('ИД Шатой'!BC28='Методика оценки (Отч.)'!$J$13,'Методика оценки (Отч.)'!$E$13,"ошибка")))))*$C$36</f>
        <v>50</v>
      </c>
      <c r="BD36" s="61">
        <f>IF('ИД Шатой'!BD28='Методика оценки (Отч.)'!$J$9,'Методика оценки (Отч.)'!$E$9,IF('ИД Шатой'!BD28='Методика оценки (Отч.)'!$J$10,'Методика оценки (Отч.)'!$E$10,IF('ИД Шатой'!BD28='Методика оценки (Отч.)'!$J$11,'Методика оценки (Отч.)'!$E$11,IF('ИД Шатой'!BD28='Методика оценки (Отч.)'!$J$12,'Методика оценки (Отч.)'!$E$12,IF('ИД Шатой'!BD28='Методика оценки (Отч.)'!$J$13,'Методика оценки (Отч.)'!$E$13,"ошибка")))))*$C$36</f>
        <v>50</v>
      </c>
      <c r="BE36" s="61">
        <f>IF('ИД Шатой'!BE28='Методика оценки (Отч.)'!$J$9,'Методика оценки (Отч.)'!$E$9,IF('ИД Шатой'!BE28='Методика оценки (Отч.)'!$J$10,'Методика оценки (Отч.)'!$E$10,IF('ИД Шатой'!BE28='Методика оценки (Отч.)'!$J$11,'Методика оценки (Отч.)'!$E$11,IF('ИД Шатой'!BE28='Методика оценки (Отч.)'!$J$12,'Методика оценки (Отч.)'!$E$12,IF('ИД Шатой'!BE28='Методика оценки (Отч.)'!$J$13,'Методика оценки (Отч.)'!$E$13,"ошибка")))))*$C$36</f>
        <v>50</v>
      </c>
      <c r="BF36" s="61">
        <f>IF('ИД Шатой'!BF28='Методика оценки (Отч.)'!$J$9,'Методика оценки (Отч.)'!$E$9,IF('ИД Шатой'!BF28='Методика оценки (Отч.)'!$J$10,'Методика оценки (Отч.)'!$E$10,IF('ИД Шатой'!BF28='Методика оценки (Отч.)'!$J$11,'Методика оценки (Отч.)'!$E$11,IF('ИД Шатой'!BF28='Методика оценки (Отч.)'!$J$12,'Методика оценки (Отч.)'!$E$12,IF('ИД Шатой'!BF28='Методика оценки (Отч.)'!$J$13,'Методика оценки (Отч.)'!$E$13,"ошибка")))))*$C$36</f>
        <v>0</v>
      </c>
      <c r="BG36" s="61">
        <f>IF('ИД Шатой'!BG28='Методика оценки (Отч.)'!$J$9,'Методика оценки (Отч.)'!$E$9,IF('ИД Шатой'!BG28='Методика оценки (Отч.)'!$J$10,'Методика оценки (Отч.)'!$E$10,IF('ИД Шатой'!BG28='Методика оценки (Отч.)'!$J$11,'Методика оценки (Отч.)'!$E$11,IF('ИД Шатой'!BG28='Методика оценки (Отч.)'!$J$12,'Методика оценки (Отч.)'!$E$12,IF('ИД Шатой'!BG28='Методика оценки (Отч.)'!$J$13,'Методика оценки (Отч.)'!$E$13,"ошибка")))))*$C$36</f>
        <v>0</v>
      </c>
      <c r="BH36" s="61">
        <f>IF('ИД Шатой'!BH28='Методика оценки (Отч.)'!$J$9,'Методика оценки (Отч.)'!$E$9,IF('ИД Шатой'!BH28='Методика оценки (Отч.)'!$J$10,'Методика оценки (Отч.)'!$E$10,IF('ИД Шатой'!BH28='Методика оценки (Отч.)'!$J$11,'Методика оценки (Отч.)'!$E$11,IF('ИД Шатой'!BH28='Методика оценки (Отч.)'!$J$12,'Методика оценки (Отч.)'!$E$12,IF('ИД Шатой'!BH28='Методика оценки (Отч.)'!$J$13,'Методика оценки (Отч.)'!$E$13,"ошибка")))))*$C$36</f>
        <v>0</v>
      </c>
      <c r="BI36" s="61">
        <f>IF('ИД Шатой'!BI28='Методика оценки (Отч.)'!$J$9,'Методика оценки (Отч.)'!$E$9,IF('ИД Шатой'!BI28='Методика оценки (Отч.)'!$J$10,'Методика оценки (Отч.)'!$E$10,IF('ИД Шатой'!BI28='Методика оценки (Отч.)'!$J$11,'Методика оценки (Отч.)'!$E$11,IF('ИД Шатой'!BI28='Методика оценки (Отч.)'!$J$12,'Методика оценки (Отч.)'!$E$12,IF('ИД Шатой'!BI28='Методика оценки (Отч.)'!$J$13,'Методика оценки (Отч.)'!$E$13,"ошибка")))))*$C$36</f>
        <v>50</v>
      </c>
      <c r="BJ36" s="61">
        <f>IF('ИД Шатой'!BJ28='Методика оценки (Отч.)'!$J$9,'Методика оценки (Отч.)'!$E$9,IF('ИД Шатой'!BJ28='Методика оценки (Отч.)'!$J$10,'Методика оценки (Отч.)'!$E$10,IF('ИД Шатой'!BJ28='Методика оценки (Отч.)'!$J$11,'Методика оценки (Отч.)'!$E$11,IF('ИД Шатой'!BJ28='Методика оценки (Отч.)'!$J$12,'Методика оценки (Отч.)'!$E$12,IF('ИД Шатой'!BJ28='Методика оценки (Отч.)'!$J$13,'Методика оценки (Отч.)'!$E$13,"ошибка")))))*$C$36</f>
        <v>50</v>
      </c>
      <c r="BK36" s="61">
        <f>IF('ИД Шатой'!BK28='Методика оценки (Отч.)'!$J$9,'Методика оценки (Отч.)'!$E$9,IF('ИД Шатой'!BK28='Методика оценки (Отч.)'!$J$10,'Методика оценки (Отч.)'!$E$10,IF('ИД Шатой'!BK28='Методика оценки (Отч.)'!$J$11,'Методика оценки (Отч.)'!$E$11,IF('ИД Шатой'!BK28='Методика оценки (Отч.)'!$J$12,'Методика оценки (Отч.)'!$E$12,IF('ИД Шатой'!BK28='Методика оценки (Отч.)'!$J$13,'Методика оценки (Отч.)'!$E$13,"ошибка")))))*$C$36</f>
        <v>50</v>
      </c>
      <c r="BL36" s="61">
        <f>IF('ИД Шатой'!BL28='Методика оценки (Отч.)'!$J$9,'Методика оценки (Отч.)'!$E$9,IF('ИД Шатой'!BL28='Методика оценки (Отч.)'!$J$10,'Методика оценки (Отч.)'!$E$10,IF('ИД Шатой'!BL28='Методика оценки (Отч.)'!$J$11,'Методика оценки (Отч.)'!$E$11,IF('ИД Шатой'!BL28='Методика оценки (Отч.)'!$J$12,'Методика оценки (Отч.)'!$E$12,IF('ИД Шатой'!BL28='Методика оценки (Отч.)'!$J$13,'Методика оценки (Отч.)'!$E$13,"ошибка")))))*$C$36</f>
        <v>50</v>
      </c>
      <c r="BM36" s="61">
        <f>IF('ИД Шатой'!BM28='Методика оценки (Отч.)'!$J$9,'Методика оценки (Отч.)'!$E$9,IF('ИД Шатой'!BM28='Методика оценки (Отч.)'!$J$10,'Методика оценки (Отч.)'!$E$10,IF('ИД Шатой'!BM28='Методика оценки (Отч.)'!$J$11,'Методика оценки (Отч.)'!$E$11,IF('ИД Шатой'!BM28='Методика оценки (Отч.)'!$J$12,'Методика оценки (Отч.)'!$E$12,IF('ИД Шатой'!BM28='Методика оценки (Отч.)'!$J$13,'Методика оценки (Отч.)'!$E$13,"ошибка")))))*$C$36</f>
        <v>50</v>
      </c>
      <c r="BN36" s="61">
        <f>IF('ИД Шатой'!BN28='Методика оценки (Отч.)'!$J$9,'Методика оценки (Отч.)'!$E$9,IF('ИД Шатой'!BN28='Методика оценки (Отч.)'!$J$10,'Методика оценки (Отч.)'!$E$10,IF('ИД Шатой'!BN28='Методика оценки (Отч.)'!$J$11,'Методика оценки (Отч.)'!$E$11,IF('ИД Шатой'!BN28='Методика оценки (Отч.)'!$J$12,'Методика оценки (Отч.)'!$E$12,IF('ИД Шатой'!BN28='Методика оценки (Отч.)'!$J$13,'Методика оценки (Отч.)'!$E$13,"ошибка")))))*$C$36</f>
        <v>50</v>
      </c>
      <c r="BO36" s="61">
        <f>IF('ИД Шатой'!BO28='Методика оценки (Отч.)'!$J$9,'Методика оценки (Отч.)'!$E$9,IF('ИД Шатой'!BO28='Методика оценки (Отч.)'!$J$10,'Методика оценки (Отч.)'!$E$10,IF('ИД Шатой'!BO28='Методика оценки (Отч.)'!$J$11,'Методика оценки (Отч.)'!$E$11,IF('ИД Шатой'!BO28='Методика оценки (Отч.)'!$J$12,'Методика оценки (Отч.)'!$E$12,IF('ИД Шатой'!BO28='Методика оценки (Отч.)'!$J$13,'Методика оценки (Отч.)'!$E$13,"ошибка")))))*$C$36</f>
        <v>50</v>
      </c>
      <c r="BP36" s="61">
        <f>IF('ИД Шатой'!BP28='Методика оценки (Отч.)'!$J$9,'Методика оценки (Отч.)'!$E$9,IF('ИД Шатой'!BP28='Методика оценки (Отч.)'!$J$10,'Методика оценки (Отч.)'!$E$10,IF('ИД Шатой'!BP28='Методика оценки (Отч.)'!$J$11,'Методика оценки (Отч.)'!$E$11,IF('ИД Шатой'!BP28='Методика оценки (Отч.)'!$J$12,'Методика оценки (Отч.)'!$E$12,IF('ИД Шатой'!BP28='Методика оценки (Отч.)'!$J$13,'Методика оценки (Отч.)'!$E$13,"ошибка")))))*$C$36</f>
        <v>50</v>
      </c>
    </row>
    <row r="37" spans="1:68" x14ac:dyDescent="0.25">
      <c r="A37" s="77" t="str">
        <f>'Методика оценки (Отч.)'!A153</f>
        <v>N3.2.2.</v>
      </c>
      <c r="B37" s="77" t="str">
        <f>'Методика оценки (Отч.)'!C153</f>
        <v>Постоянство состава воспитателей и помощников воспитателей</v>
      </c>
      <c r="C37" s="121">
        <f>'Методика оценки (Отч.)'!D153</f>
        <v>0.5</v>
      </c>
      <c r="D37" s="61">
        <f>IF('ИД Шатой'!D29='Методика оценки (Отч.)'!$J$9,'Методика оценки (Отч.)'!$E$9,IF('ИД Шатой'!D29='Методика оценки (Отч.)'!$J$10,'Методика оценки (Отч.)'!$E$10,IF('ИД Шатой'!D29='Методика оценки (Отч.)'!$J$11,'Методика оценки (Отч.)'!$E$11,IF('ИД Шатой'!D29='Методика оценки (Отч.)'!$J$12,'Методика оценки (Отч.)'!$E$12,IF('ИД Шатой'!D29='Методика оценки (Отч.)'!$J$13,'Методика оценки (Отч.)'!$E$13,"ошибка")))))*$C$37</f>
        <v>50</v>
      </c>
      <c r="E37" s="61">
        <f>IF('ИД Шатой'!E29='Методика оценки (Отч.)'!$J$9,'Методика оценки (Отч.)'!$E$9,IF('ИД Шатой'!E29='Методика оценки (Отч.)'!$J$10,'Методика оценки (Отч.)'!$E$10,IF('ИД Шатой'!E29='Методика оценки (Отч.)'!$J$11,'Методика оценки (Отч.)'!$E$11,IF('ИД Шатой'!E29='Методика оценки (Отч.)'!$J$12,'Методика оценки (Отч.)'!$E$12,IF('ИД Шатой'!E29='Методика оценки (Отч.)'!$J$13,'Методика оценки (Отч.)'!$E$13,"ошибка")))))*$C$37</f>
        <v>50</v>
      </c>
      <c r="F37" s="61">
        <f>IF('ИД Шатой'!F29='Методика оценки (Отч.)'!$J$9,'Методика оценки (Отч.)'!$E$9,IF('ИД Шатой'!F29='Методика оценки (Отч.)'!$J$10,'Методика оценки (Отч.)'!$E$10,IF('ИД Шатой'!F29='Методика оценки (Отч.)'!$J$11,'Методика оценки (Отч.)'!$E$11,IF('ИД Шатой'!F29='Методика оценки (Отч.)'!$J$12,'Методика оценки (Отч.)'!$E$12,IF('ИД Шатой'!F29='Методика оценки (Отч.)'!$J$13,'Методика оценки (Отч.)'!$E$13,"ошибка")))))*$C$37</f>
        <v>50</v>
      </c>
      <c r="G37" s="61">
        <f>IF('ИД Шатой'!G29='Методика оценки (Отч.)'!$J$9,'Методика оценки (Отч.)'!$E$9,IF('ИД Шатой'!G29='Методика оценки (Отч.)'!$J$10,'Методика оценки (Отч.)'!$E$10,IF('ИД Шатой'!G29='Методика оценки (Отч.)'!$J$11,'Методика оценки (Отч.)'!$E$11,IF('ИД Шатой'!G29='Методика оценки (Отч.)'!$J$12,'Методика оценки (Отч.)'!$E$12,IF('ИД Шатой'!G29='Методика оценки (Отч.)'!$J$13,'Методика оценки (Отч.)'!$E$13,"ошибка")))))*$C$37</f>
        <v>50</v>
      </c>
      <c r="H37" s="61">
        <f>IF('ИД Шатой'!H29='Методика оценки (Отч.)'!$J$9,'Методика оценки (Отч.)'!$E$9,IF('ИД Шатой'!H29='Методика оценки (Отч.)'!$J$10,'Методика оценки (Отч.)'!$E$10,IF('ИД Шатой'!H29='Методика оценки (Отч.)'!$J$11,'Методика оценки (Отч.)'!$E$11,IF('ИД Шатой'!H29='Методика оценки (Отч.)'!$J$12,'Методика оценки (Отч.)'!$E$12,IF('ИД Шатой'!H29='Методика оценки (Отч.)'!$J$13,'Методика оценки (Отч.)'!$E$13,"ошибка")))))*$C$37</f>
        <v>50</v>
      </c>
      <c r="I37" s="61">
        <f>IF('ИД Шатой'!I29='Методика оценки (Отч.)'!$J$9,'Методика оценки (Отч.)'!$E$9,IF('ИД Шатой'!I29='Методика оценки (Отч.)'!$J$10,'Методика оценки (Отч.)'!$E$10,IF('ИД Шатой'!I29='Методика оценки (Отч.)'!$J$11,'Методика оценки (Отч.)'!$E$11,IF('ИД Шатой'!I29='Методика оценки (Отч.)'!$J$12,'Методика оценки (Отч.)'!$E$12,IF('ИД Шатой'!I29='Методика оценки (Отч.)'!$J$13,'Методика оценки (Отч.)'!$E$13,"ошибка")))))*$C$37</f>
        <v>50</v>
      </c>
      <c r="J37" s="61">
        <f>IF('ИД Шатой'!J29='Методика оценки (Отч.)'!$J$9,'Методика оценки (Отч.)'!$E$9,IF('ИД Шатой'!J29='Методика оценки (Отч.)'!$J$10,'Методика оценки (Отч.)'!$E$10,IF('ИД Шатой'!J29='Методика оценки (Отч.)'!$J$11,'Методика оценки (Отч.)'!$E$11,IF('ИД Шатой'!J29='Методика оценки (Отч.)'!$J$12,'Методика оценки (Отч.)'!$E$12,IF('ИД Шатой'!J29='Методика оценки (Отч.)'!$J$13,'Методика оценки (Отч.)'!$E$13,"ошибка")))))*$C$37</f>
        <v>50</v>
      </c>
      <c r="K37" s="61">
        <f>IF('ИД Шатой'!K29='Методика оценки (Отч.)'!$J$9,'Методика оценки (Отч.)'!$E$9,IF('ИД Шатой'!K29='Методика оценки (Отч.)'!$J$10,'Методика оценки (Отч.)'!$E$10,IF('ИД Шатой'!K29='Методика оценки (Отч.)'!$J$11,'Методика оценки (Отч.)'!$E$11,IF('ИД Шатой'!K29='Методика оценки (Отч.)'!$J$12,'Методика оценки (Отч.)'!$E$12,IF('ИД Шатой'!K29='Методика оценки (Отч.)'!$J$13,'Методика оценки (Отч.)'!$E$13,"ошибка")))))*$C$37</f>
        <v>50</v>
      </c>
      <c r="L37" s="61">
        <f>IF('ИД Шатой'!L29='Методика оценки (Отч.)'!$J$9,'Методика оценки (Отч.)'!$E$9,IF('ИД Шатой'!L29='Методика оценки (Отч.)'!$J$10,'Методика оценки (Отч.)'!$E$10,IF('ИД Шатой'!L29='Методика оценки (Отч.)'!$J$11,'Методика оценки (Отч.)'!$E$11,IF('ИД Шатой'!L29='Методика оценки (Отч.)'!$J$12,'Методика оценки (Отч.)'!$E$12,IF('ИД Шатой'!L29='Методика оценки (Отч.)'!$J$13,'Методика оценки (Отч.)'!$E$13,"ошибка")))))*$C$37</f>
        <v>50</v>
      </c>
      <c r="M37" s="61">
        <f>IF('ИД Шатой'!M29='Методика оценки (Отч.)'!$J$9,'Методика оценки (Отч.)'!$E$9,IF('ИД Шатой'!M29='Методика оценки (Отч.)'!$J$10,'Методика оценки (Отч.)'!$E$10,IF('ИД Шатой'!M29='Методика оценки (Отч.)'!$J$11,'Методика оценки (Отч.)'!$E$11,IF('ИД Шатой'!M29='Методика оценки (Отч.)'!$J$12,'Методика оценки (Отч.)'!$E$12,IF('ИД Шатой'!M29='Методика оценки (Отч.)'!$J$13,'Методика оценки (Отч.)'!$E$13,"ошибка")))))*$C$37</f>
        <v>50</v>
      </c>
      <c r="N37" s="61">
        <f>IF('ИД Шатой'!N29='Методика оценки (Отч.)'!$J$9,'Методика оценки (Отч.)'!$E$9,IF('ИД Шатой'!N29='Методика оценки (Отч.)'!$J$10,'Методика оценки (Отч.)'!$E$10,IF('ИД Шатой'!N29='Методика оценки (Отч.)'!$J$11,'Методика оценки (Отч.)'!$E$11,IF('ИД Шатой'!N29='Методика оценки (Отч.)'!$J$12,'Методика оценки (Отч.)'!$E$12,IF('ИД Шатой'!N29='Методика оценки (Отч.)'!$J$13,'Методика оценки (Отч.)'!$E$13,"ошибка")))))*$C$37</f>
        <v>50</v>
      </c>
      <c r="O37" s="61">
        <f>IF('ИД Шатой'!O29='Методика оценки (Отч.)'!$J$9,'Методика оценки (Отч.)'!$E$9,IF('ИД Шатой'!O29='Методика оценки (Отч.)'!$J$10,'Методика оценки (Отч.)'!$E$10,IF('ИД Шатой'!O29='Методика оценки (Отч.)'!$J$11,'Методика оценки (Отч.)'!$E$11,IF('ИД Шатой'!O29='Методика оценки (Отч.)'!$J$12,'Методика оценки (Отч.)'!$E$12,IF('ИД Шатой'!O29='Методика оценки (Отч.)'!$J$13,'Методика оценки (Отч.)'!$E$13,"ошибка")))))*$C$37</f>
        <v>50</v>
      </c>
      <c r="P37" s="61">
        <f>IF('ИД Шатой'!P29='Методика оценки (Отч.)'!$J$9,'Методика оценки (Отч.)'!$E$9,IF('ИД Шатой'!P29='Методика оценки (Отч.)'!$J$10,'Методика оценки (Отч.)'!$E$10,IF('ИД Шатой'!P29='Методика оценки (Отч.)'!$J$11,'Методика оценки (Отч.)'!$E$11,IF('ИД Шатой'!P29='Методика оценки (Отч.)'!$J$12,'Методика оценки (Отч.)'!$E$12,IF('ИД Шатой'!P29='Методика оценки (Отч.)'!$J$13,'Методика оценки (Отч.)'!$E$13,"ошибка")))))*$C$37</f>
        <v>50</v>
      </c>
      <c r="Q37" s="61">
        <f>IF('ИД Шатой'!Q29='Методика оценки (Отч.)'!$J$9,'Методика оценки (Отч.)'!$E$9,IF('ИД Шатой'!Q29='Методика оценки (Отч.)'!$J$10,'Методика оценки (Отч.)'!$E$10,IF('ИД Шатой'!Q29='Методика оценки (Отч.)'!$J$11,'Методика оценки (Отч.)'!$E$11,IF('ИД Шатой'!Q29='Методика оценки (Отч.)'!$J$12,'Методика оценки (Отч.)'!$E$12,IF('ИД Шатой'!Q29='Методика оценки (Отч.)'!$J$13,'Методика оценки (Отч.)'!$E$13,"ошибка")))))*$C$37</f>
        <v>50</v>
      </c>
      <c r="R37" s="61">
        <f>IF('ИД Шатой'!R29='Методика оценки (Отч.)'!$J$9,'Методика оценки (Отч.)'!$E$9,IF('ИД Шатой'!R29='Методика оценки (Отч.)'!$J$10,'Методика оценки (Отч.)'!$E$10,IF('ИД Шатой'!R29='Методика оценки (Отч.)'!$J$11,'Методика оценки (Отч.)'!$E$11,IF('ИД Шатой'!R29='Методика оценки (Отч.)'!$J$12,'Методика оценки (Отч.)'!$E$12,IF('ИД Шатой'!R29='Методика оценки (Отч.)'!$J$13,'Методика оценки (Отч.)'!$E$13,"ошибка")))))*$C$37</f>
        <v>50</v>
      </c>
      <c r="S37" s="61">
        <f>IF('ИД Шатой'!S29='Методика оценки (Отч.)'!$J$9,'Методика оценки (Отч.)'!$E$9,IF('ИД Шатой'!S29='Методика оценки (Отч.)'!$J$10,'Методика оценки (Отч.)'!$E$10,IF('ИД Шатой'!S29='Методика оценки (Отч.)'!$J$11,'Методика оценки (Отч.)'!$E$11,IF('ИД Шатой'!S29='Методика оценки (Отч.)'!$J$12,'Методика оценки (Отч.)'!$E$12,IF('ИД Шатой'!S29='Методика оценки (Отч.)'!$J$13,'Методика оценки (Отч.)'!$E$13,"ошибка")))))*$C$37</f>
        <v>50</v>
      </c>
      <c r="T37" s="61">
        <f>IF('ИД Шатой'!T29='Методика оценки (Отч.)'!$J$9,'Методика оценки (Отч.)'!$E$9,IF('ИД Шатой'!T29='Методика оценки (Отч.)'!$J$10,'Методика оценки (Отч.)'!$E$10,IF('ИД Шатой'!T29='Методика оценки (Отч.)'!$J$11,'Методика оценки (Отч.)'!$E$11,IF('ИД Шатой'!T29='Методика оценки (Отч.)'!$J$12,'Методика оценки (Отч.)'!$E$12,IF('ИД Шатой'!T29='Методика оценки (Отч.)'!$J$13,'Методика оценки (Отч.)'!$E$13,"ошибка")))))*$C$37</f>
        <v>50</v>
      </c>
      <c r="U37" s="61">
        <f>IF('ИД Шатой'!U29='Методика оценки (Отч.)'!$J$9,'Методика оценки (Отч.)'!$E$9,IF('ИД Шатой'!U29='Методика оценки (Отч.)'!$J$10,'Методика оценки (Отч.)'!$E$10,IF('ИД Шатой'!U29='Методика оценки (Отч.)'!$J$11,'Методика оценки (Отч.)'!$E$11,IF('ИД Шатой'!U29='Методика оценки (Отч.)'!$J$12,'Методика оценки (Отч.)'!$E$12,IF('ИД Шатой'!U29='Методика оценки (Отч.)'!$J$13,'Методика оценки (Отч.)'!$E$13,"ошибка")))))*$C$37</f>
        <v>50</v>
      </c>
      <c r="V37" s="61">
        <f>IF('ИД Шатой'!V29='Методика оценки (Отч.)'!$J$9,'Методика оценки (Отч.)'!$E$9,IF('ИД Шатой'!V29='Методика оценки (Отч.)'!$J$10,'Методика оценки (Отч.)'!$E$10,IF('ИД Шатой'!V29='Методика оценки (Отч.)'!$J$11,'Методика оценки (Отч.)'!$E$11,IF('ИД Шатой'!V29='Методика оценки (Отч.)'!$J$12,'Методика оценки (Отч.)'!$E$12,IF('ИД Шатой'!V29='Методика оценки (Отч.)'!$J$13,'Методика оценки (Отч.)'!$E$13,"ошибка")))))*$C$37</f>
        <v>50</v>
      </c>
      <c r="W37" s="61">
        <f>IF('ИД Шатой'!W29='Методика оценки (Отч.)'!$J$9,'Методика оценки (Отч.)'!$E$9,IF('ИД Шатой'!W29='Методика оценки (Отч.)'!$J$10,'Методика оценки (Отч.)'!$E$10,IF('ИД Шатой'!W29='Методика оценки (Отч.)'!$J$11,'Методика оценки (Отч.)'!$E$11,IF('ИД Шатой'!W29='Методика оценки (Отч.)'!$J$12,'Методика оценки (Отч.)'!$E$12,IF('ИД Шатой'!W29='Методика оценки (Отч.)'!$J$13,'Методика оценки (Отч.)'!$E$13,"ошибка")))))*$C$37</f>
        <v>50</v>
      </c>
      <c r="X37" s="61">
        <f>IF('ИД Шатой'!X29='Методика оценки (Отч.)'!$J$9,'Методика оценки (Отч.)'!$E$9,IF('ИД Шатой'!X29='Методика оценки (Отч.)'!$J$10,'Методика оценки (Отч.)'!$E$10,IF('ИД Шатой'!X29='Методика оценки (Отч.)'!$J$11,'Методика оценки (Отч.)'!$E$11,IF('ИД Шатой'!X29='Методика оценки (Отч.)'!$J$12,'Методика оценки (Отч.)'!$E$12,IF('ИД Шатой'!X29='Методика оценки (Отч.)'!$J$13,'Методика оценки (Отч.)'!$E$13,"ошибка")))))*$C$37</f>
        <v>50</v>
      </c>
      <c r="Y37" s="61">
        <f>IF('ИД Шатой'!Y29='Методика оценки (Отч.)'!$J$9,'Методика оценки (Отч.)'!$E$9,IF('ИД Шатой'!Y29='Методика оценки (Отч.)'!$J$10,'Методика оценки (Отч.)'!$E$10,IF('ИД Шатой'!Y29='Методика оценки (Отч.)'!$J$11,'Методика оценки (Отч.)'!$E$11,IF('ИД Шатой'!Y29='Методика оценки (Отч.)'!$J$12,'Методика оценки (Отч.)'!$E$12,IF('ИД Шатой'!Y29='Методика оценки (Отч.)'!$J$13,'Методика оценки (Отч.)'!$E$13,"ошибка")))))*$C$37</f>
        <v>50</v>
      </c>
      <c r="Z37" s="61">
        <f>IF('ИД Шатой'!Z29='Методика оценки (Отч.)'!$J$9,'Методика оценки (Отч.)'!$E$9,IF('ИД Шатой'!Z29='Методика оценки (Отч.)'!$J$10,'Методика оценки (Отч.)'!$E$10,IF('ИД Шатой'!Z29='Методика оценки (Отч.)'!$J$11,'Методика оценки (Отч.)'!$E$11,IF('ИД Шатой'!Z29='Методика оценки (Отч.)'!$J$12,'Методика оценки (Отч.)'!$E$12,IF('ИД Шатой'!Z29='Методика оценки (Отч.)'!$J$13,'Методика оценки (Отч.)'!$E$13,"ошибка")))))*$C$37</f>
        <v>50</v>
      </c>
      <c r="AA37" s="61">
        <f>IF('ИД Шатой'!AA29='Методика оценки (Отч.)'!$J$9,'Методика оценки (Отч.)'!$E$9,IF('ИД Шатой'!AA29='Методика оценки (Отч.)'!$J$10,'Методика оценки (Отч.)'!$E$10,IF('ИД Шатой'!AA29='Методика оценки (Отч.)'!$J$11,'Методика оценки (Отч.)'!$E$11,IF('ИД Шатой'!AA29='Методика оценки (Отч.)'!$J$12,'Методика оценки (Отч.)'!$E$12,IF('ИД Шатой'!AA29='Методика оценки (Отч.)'!$J$13,'Методика оценки (Отч.)'!$E$13,"ошибка")))))*$C$37</f>
        <v>50</v>
      </c>
      <c r="AB37" s="61">
        <f>IF('ИД Шатой'!AB29='Методика оценки (Отч.)'!$J$9,'Методика оценки (Отч.)'!$E$9,IF('ИД Шатой'!AB29='Методика оценки (Отч.)'!$J$10,'Методика оценки (Отч.)'!$E$10,IF('ИД Шатой'!AB29='Методика оценки (Отч.)'!$J$11,'Методика оценки (Отч.)'!$E$11,IF('ИД Шатой'!AB29='Методика оценки (Отч.)'!$J$12,'Методика оценки (Отч.)'!$E$12,IF('ИД Шатой'!AB29='Методика оценки (Отч.)'!$J$13,'Методика оценки (Отч.)'!$E$13,"ошибка")))))*$C$37</f>
        <v>50</v>
      </c>
      <c r="AC37" s="61">
        <f>IF('ИД Шатой'!AC29='Методика оценки (Отч.)'!$J$9,'Методика оценки (Отч.)'!$E$9,IF('ИД Шатой'!AC29='Методика оценки (Отч.)'!$J$10,'Методика оценки (Отч.)'!$E$10,IF('ИД Шатой'!AC29='Методика оценки (Отч.)'!$J$11,'Методика оценки (Отч.)'!$E$11,IF('ИД Шатой'!AC29='Методика оценки (Отч.)'!$J$12,'Методика оценки (Отч.)'!$E$12,IF('ИД Шатой'!AC29='Методика оценки (Отч.)'!$J$13,'Методика оценки (Отч.)'!$E$13,"ошибка")))))*$C$37</f>
        <v>50</v>
      </c>
      <c r="AD37" s="61">
        <f>IF('ИД Шатой'!AD29='Методика оценки (Отч.)'!$J$9,'Методика оценки (Отч.)'!$E$9,IF('ИД Шатой'!AD29='Методика оценки (Отч.)'!$J$10,'Методика оценки (Отч.)'!$E$10,IF('ИД Шатой'!AD29='Методика оценки (Отч.)'!$J$11,'Методика оценки (Отч.)'!$E$11,IF('ИД Шатой'!AD29='Методика оценки (Отч.)'!$J$12,'Методика оценки (Отч.)'!$E$12,IF('ИД Шатой'!AD29='Методика оценки (Отч.)'!$J$13,'Методика оценки (Отч.)'!$E$13,"ошибка")))))*$C$37</f>
        <v>50</v>
      </c>
      <c r="AE37" s="61">
        <f>IF('ИД Шатой'!AE29='Методика оценки (Отч.)'!$J$9,'Методика оценки (Отч.)'!$E$9,IF('ИД Шатой'!AE29='Методика оценки (Отч.)'!$J$10,'Методика оценки (Отч.)'!$E$10,IF('ИД Шатой'!AE29='Методика оценки (Отч.)'!$J$11,'Методика оценки (Отч.)'!$E$11,IF('ИД Шатой'!AE29='Методика оценки (Отч.)'!$J$12,'Методика оценки (Отч.)'!$E$12,IF('ИД Шатой'!AE29='Методика оценки (Отч.)'!$J$13,'Методика оценки (Отч.)'!$E$13,"ошибка")))))*$C$37</f>
        <v>50</v>
      </c>
      <c r="AF37" s="61">
        <f>IF('ИД Шатой'!AF29='Методика оценки (Отч.)'!$J$9,'Методика оценки (Отч.)'!$E$9,IF('ИД Шатой'!AF29='Методика оценки (Отч.)'!$J$10,'Методика оценки (Отч.)'!$E$10,IF('ИД Шатой'!AF29='Методика оценки (Отч.)'!$J$11,'Методика оценки (Отч.)'!$E$11,IF('ИД Шатой'!AF29='Методика оценки (Отч.)'!$J$12,'Методика оценки (Отч.)'!$E$12,IF('ИД Шатой'!AF29='Методика оценки (Отч.)'!$J$13,'Методика оценки (Отч.)'!$E$13,"ошибка")))))*$C$37</f>
        <v>50</v>
      </c>
      <c r="AG37" s="61">
        <f>IF('ИД Шатой'!AG29='Методика оценки (Отч.)'!$J$9,'Методика оценки (Отч.)'!$E$9,IF('ИД Шатой'!AG29='Методика оценки (Отч.)'!$J$10,'Методика оценки (Отч.)'!$E$10,IF('ИД Шатой'!AG29='Методика оценки (Отч.)'!$J$11,'Методика оценки (Отч.)'!$E$11,IF('ИД Шатой'!AG29='Методика оценки (Отч.)'!$J$12,'Методика оценки (Отч.)'!$E$12,IF('ИД Шатой'!AG29='Методика оценки (Отч.)'!$J$13,'Методика оценки (Отч.)'!$E$13,"ошибка")))))*$C$37</f>
        <v>50</v>
      </c>
      <c r="AH37" s="61">
        <f>IF('ИД Шатой'!AH29='Методика оценки (Отч.)'!$J$9,'Методика оценки (Отч.)'!$E$9,IF('ИД Шатой'!AH29='Методика оценки (Отч.)'!$J$10,'Методика оценки (Отч.)'!$E$10,IF('ИД Шатой'!AH29='Методика оценки (Отч.)'!$J$11,'Методика оценки (Отч.)'!$E$11,IF('ИД Шатой'!AH29='Методика оценки (Отч.)'!$J$12,'Методика оценки (Отч.)'!$E$12,IF('ИД Шатой'!AH29='Методика оценки (Отч.)'!$J$13,'Методика оценки (Отч.)'!$E$13,"ошибка")))))*$C$37</f>
        <v>50</v>
      </c>
      <c r="AI37" s="61">
        <f>IF('ИД Шатой'!AI29='Методика оценки (Отч.)'!$J$9,'Методика оценки (Отч.)'!$E$9,IF('ИД Шатой'!AI29='Методика оценки (Отч.)'!$J$10,'Методика оценки (Отч.)'!$E$10,IF('ИД Шатой'!AI29='Методика оценки (Отч.)'!$J$11,'Методика оценки (Отч.)'!$E$11,IF('ИД Шатой'!AI29='Методика оценки (Отч.)'!$J$12,'Методика оценки (Отч.)'!$E$12,IF('ИД Шатой'!AI29='Методика оценки (Отч.)'!$J$13,'Методика оценки (Отч.)'!$E$13,"ошибка")))))*$C$37</f>
        <v>50</v>
      </c>
      <c r="AJ37" s="61">
        <f>IF('ИД Шатой'!AJ29='Методика оценки (Отч.)'!$J$9,'Методика оценки (Отч.)'!$E$9,IF('ИД Шатой'!AJ29='Методика оценки (Отч.)'!$J$10,'Методика оценки (Отч.)'!$E$10,IF('ИД Шатой'!AJ29='Методика оценки (Отч.)'!$J$11,'Методика оценки (Отч.)'!$E$11,IF('ИД Шатой'!AJ29='Методика оценки (Отч.)'!$J$12,'Методика оценки (Отч.)'!$E$12,IF('ИД Шатой'!AJ29='Методика оценки (Отч.)'!$J$13,'Методика оценки (Отч.)'!$E$13,"ошибка")))))*$C$37</f>
        <v>50</v>
      </c>
      <c r="AK37" s="61">
        <f>IF('ИД Шатой'!AK29='Методика оценки (Отч.)'!$J$9,'Методика оценки (Отч.)'!$E$9,IF('ИД Шатой'!AK29='Методика оценки (Отч.)'!$J$10,'Методика оценки (Отч.)'!$E$10,IF('ИД Шатой'!AK29='Методика оценки (Отч.)'!$J$11,'Методика оценки (Отч.)'!$E$11,IF('ИД Шатой'!AK29='Методика оценки (Отч.)'!$J$12,'Методика оценки (Отч.)'!$E$12,IF('ИД Шатой'!AK29='Методика оценки (Отч.)'!$J$13,'Методика оценки (Отч.)'!$E$13,"ошибка")))))*$C$37</f>
        <v>50</v>
      </c>
      <c r="AL37" s="61">
        <f>IF('ИД Шатой'!AL29='Методика оценки (Отч.)'!$J$9,'Методика оценки (Отч.)'!$E$9,IF('ИД Шатой'!AL29='Методика оценки (Отч.)'!$J$10,'Методика оценки (Отч.)'!$E$10,IF('ИД Шатой'!AL29='Методика оценки (Отч.)'!$J$11,'Методика оценки (Отч.)'!$E$11,IF('ИД Шатой'!AL29='Методика оценки (Отч.)'!$J$12,'Методика оценки (Отч.)'!$E$12,IF('ИД Шатой'!AL29='Методика оценки (Отч.)'!$J$13,'Методика оценки (Отч.)'!$E$13,"ошибка")))))*$C$37</f>
        <v>50</v>
      </c>
      <c r="AM37" s="61">
        <f>IF('ИД Шатой'!AM29='Методика оценки (Отч.)'!$J$9,'Методика оценки (Отч.)'!$E$9,IF('ИД Шатой'!AM29='Методика оценки (Отч.)'!$J$10,'Методика оценки (Отч.)'!$E$10,IF('ИД Шатой'!AM29='Методика оценки (Отч.)'!$J$11,'Методика оценки (Отч.)'!$E$11,IF('ИД Шатой'!AM29='Методика оценки (Отч.)'!$J$12,'Методика оценки (Отч.)'!$E$12,IF('ИД Шатой'!AM29='Методика оценки (Отч.)'!$J$13,'Методика оценки (Отч.)'!$E$13,"ошибка")))))*$C$37</f>
        <v>50</v>
      </c>
      <c r="AN37" s="61">
        <f>IF('ИД Шатой'!AN29='Методика оценки (Отч.)'!$J$9,'Методика оценки (Отч.)'!$E$9,IF('ИД Шатой'!AN29='Методика оценки (Отч.)'!$J$10,'Методика оценки (Отч.)'!$E$10,IF('ИД Шатой'!AN29='Методика оценки (Отч.)'!$J$11,'Методика оценки (Отч.)'!$E$11,IF('ИД Шатой'!AN29='Методика оценки (Отч.)'!$J$12,'Методика оценки (Отч.)'!$E$12,IF('ИД Шатой'!AN29='Методика оценки (Отч.)'!$J$13,'Методика оценки (Отч.)'!$E$13,"ошибка")))))*$C$37</f>
        <v>50</v>
      </c>
      <c r="AO37" s="61">
        <f>IF('ИД Шатой'!AO29='Методика оценки (Отч.)'!$J$9,'Методика оценки (Отч.)'!$E$9,IF('ИД Шатой'!AO29='Методика оценки (Отч.)'!$J$10,'Методика оценки (Отч.)'!$E$10,IF('ИД Шатой'!AO29='Методика оценки (Отч.)'!$J$11,'Методика оценки (Отч.)'!$E$11,IF('ИД Шатой'!AO29='Методика оценки (Отч.)'!$J$12,'Методика оценки (Отч.)'!$E$12,IF('ИД Шатой'!AO29='Методика оценки (Отч.)'!$J$13,'Методика оценки (Отч.)'!$E$13,"ошибка")))))*$C$37</f>
        <v>50</v>
      </c>
      <c r="AP37" s="61">
        <f>IF('ИД Шатой'!AP29='Методика оценки (Отч.)'!$J$9,'Методика оценки (Отч.)'!$E$9,IF('ИД Шатой'!AP29='Методика оценки (Отч.)'!$J$10,'Методика оценки (Отч.)'!$E$10,IF('ИД Шатой'!AP29='Методика оценки (Отч.)'!$J$11,'Методика оценки (Отч.)'!$E$11,IF('ИД Шатой'!AP29='Методика оценки (Отч.)'!$J$12,'Методика оценки (Отч.)'!$E$12,IF('ИД Шатой'!AP29='Методика оценки (Отч.)'!$J$13,'Методика оценки (Отч.)'!$E$13,"ошибка")))))*$C$37</f>
        <v>50</v>
      </c>
      <c r="AQ37" s="61">
        <f>IF('ИД Шатой'!AQ29='Методика оценки (Отч.)'!$J$9,'Методика оценки (Отч.)'!$E$9,IF('ИД Шатой'!AQ29='Методика оценки (Отч.)'!$J$10,'Методика оценки (Отч.)'!$E$10,IF('ИД Шатой'!AQ29='Методика оценки (Отч.)'!$J$11,'Методика оценки (Отч.)'!$E$11,IF('ИД Шатой'!AQ29='Методика оценки (Отч.)'!$J$12,'Методика оценки (Отч.)'!$E$12,IF('ИД Шатой'!AQ29='Методика оценки (Отч.)'!$J$13,'Методика оценки (Отч.)'!$E$13,"ошибка")))))*$C$37</f>
        <v>50</v>
      </c>
      <c r="AR37" s="61">
        <f>IF('ИД Шатой'!AR29='Методика оценки (Отч.)'!$J$9,'Методика оценки (Отч.)'!$E$9,IF('ИД Шатой'!AR29='Методика оценки (Отч.)'!$J$10,'Методика оценки (Отч.)'!$E$10,IF('ИД Шатой'!AR29='Методика оценки (Отч.)'!$J$11,'Методика оценки (Отч.)'!$E$11,IF('ИД Шатой'!AR29='Методика оценки (Отч.)'!$J$12,'Методика оценки (Отч.)'!$E$12,IF('ИД Шатой'!AR29='Методика оценки (Отч.)'!$J$13,'Методика оценки (Отч.)'!$E$13,"ошибка")))))*$C$37</f>
        <v>0</v>
      </c>
      <c r="AS37" s="61">
        <f>IF('ИД Шатой'!AS29='Методика оценки (Отч.)'!$J$9,'Методика оценки (Отч.)'!$E$9,IF('ИД Шатой'!AS29='Методика оценки (Отч.)'!$J$10,'Методика оценки (Отч.)'!$E$10,IF('ИД Шатой'!AS29='Методика оценки (Отч.)'!$J$11,'Методика оценки (Отч.)'!$E$11,IF('ИД Шатой'!AS29='Методика оценки (Отч.)'!$J$12,'Методика оценки (Отч.)'!$E$12,IF('ИД Шатой'!AS29='Методика оценки (Отч.)'!$J$13,'Методика оценки (Отч.)'!$E$13,"ошибка")))))*$C$37</f>
        <v>50</v>
      </c>
      <c r="AT37" s="61">
        <f>IF('ИД Шатой'!AT29='Методика оценки (Отч.)'!$J$9,'Методика оценки (Отч.)'!$E$9,IF('ИД Шатой'!AT29='Методика оценки (Отч.)'!$J$10,'Методика оценки (Отч.)'!$E$10,IF('ИД Шатой'!AT29='Методика оценки (Отч.)'!$J$11,'Методика оценки (Отч.)'!$E$11,IF('ИД Шатой'!AT29='Методика оценки (Отч.)'!$J$12,'Методика оценки (Отч.)'!$E$12,IF('ИД Шатой'!AT29='Методика оценки (Отч.)'!$J$13,'Методика оценки (Отч.)'!$E$13,"ошибка")))))*$C$37</f>
        <v>50</v>
      </c>
      <c r="AU37" s="61">
        <f>IF('ИД Шатой'!AU29='Методика оценки (Отч.)'!$J$9,'Методика оценки (Отч.)'!$E$9,IF('ИД Шатой'!AU29='Методика оценки (Отч.)'!$J$10,'Методика оценки (Отч.)'!$E$10,IF('ИД Шатой'!AU29='Методика оценки (Отч.)'!$J$11,'Методика оценки (Отч.)'!$E$11,IF('ИД Шатой'!AU29='Методика оценки (Отч.)'!$J$12,'Методика оценки (Отч.)'!$E$12,IF('ИД Шатой'!AU29='Методика оценки (Отч.)'!$J$13,'Методика оценки (Отч.)'!$E$13,"ошибка")))))*$C$37</f>
        <v>50</v>
      </c>
      <c r="AV37" s="61">
        <f>IF('ИД Шатой'!AV29='Методика оценки (Отч.)'!$J$9,'Методика оценки (Отч.)'!$E$9,IF('ИД Шатой'!AV29='Методика оценки (Отч.)'!$J$10,'Методика оценки (Отч.)'!$E$10,IF('ИД Шатой'!AV29='Методика оценки (Отч.)'!$J$11,'Методика оценки (Отч.)'!$E$11,IF('ИД Шатой'!AV29='Методика оценки (Отч.)'!$J$12,'Методика оценки (Отч.)'!$E$12,IF('ИД Шатой'!AV29='Методика оценки (Отч.)'!$J$13,'Методика оценки (Отч.)'!$E$13,"ошибка")))))*$C$37</f>
        <v>50</v>
      </c>
      <c r="AW37" s="61">
        <f>IF('ИД Шатой'!AW29='Методика оценки (Отч.)'!$J$9,'Методика оценки (Отч.)'!$E$9,IF('ИД Шатой'!AW29='Методика оценки (Отч.)'!$J$10,'Методика оценки (Отч.)'!$E$10,IF('ИД Шатой'!AW29='Методика оценки (Отч.)'!$J$11,'Методика оценки (Отч.)'!$E$11,IF('ИД Шатой'!AW29='Методика оценки (Отч.)'!$J$12,'Методика оценки (Отч.)'!$E$12,IF('ИД Шатой'!AW29='Методика оценки (Отч.)'!$J$13,'Методика оценки (Отч.)'!$E$13,"ошибка")))))*$C$37</f>
        <v>50</v>
      </c>
      <c r="AX37" s="61">
        <f>IF('ИД Шатой'!AX29='Методика оценки (Отч.)'!$J$9,'Методика оценки (Отч.)'!$E$9,IF('ИД Шатой'!AX29='Методика оценки (Отч.)'!$J$10,'Методика оценки (Отч.)'!$E$10,IF('ИД Шатой'!AX29='Методика оценки (Отч.)'!$J$11,'Методика оценки (Отч.)'!$E$11,IF('ИД Шатой'!AX29='Методика оценки (Отч.)'!$J$12,'Методика оценки (Отч.)'!$E$12,IF('ИД Шатой'!AX29='Методика оценки (Отч.)'!$J$13,'Методика оценки (Отч.)'!$E$13,"ошибка")))))*$C$37</f>
        <v>50</v>
      </c>
      <c r="AY37" s="61">
        <f>IF('ИД Шатой'!AY29='Методика оценки (Отч.)'!$J$9,'Методика оценки (Отч.)'!$E$9,IF('ИД Шатой'!AY29='Методика оценки (Отч.)'!$J$10,'Методика оценки (Отч.)'!$E$10,IF('ИД Шатой'!AY29='Методика оценки (Отч.)'!$J$11,'Методика оценки (Отч.)'!$E$11,IF('ИД Шатой'!AY29='Методика оценки (Отч.)'!$J$12,'Методика оценки (Отч.)'!$E$12,IF('ИД Шатой'!AY29='Методика оценки (Отч.)'!$J$13,'Методика оценки (Отч.)'!$E$13,"ошибка")))))*$C$37</f>
        <v>50</v>
      </c>
      <c r="AZ37" s="61">
        <f>IF('ИД Шатой'!AZ29='Методика оценки (Отч.)'!$J$9,'Методика оценки (Отч.)'!$E$9,IF('ИД Шатой'!AZ29='Методика оценки (Отч.)'!$J$10,'Методика оценки (Отч.)'!$E$10,IF('ИД Шатой'!AZ29='Методика оценки (Отч.)'!$J$11,'Методика оценки (Отч.)'!$E$11,IF('ИД Шатой'!AZ29='Методика оценки (Отч.)'!$J$12,'Методика оценки (Отч.)'!$E$12,IF('ИД Шатой'!AZ29='Методика оценки (Отч.)'!$J$13,'Методика оценки (Отч.)'!$E$13,"ошибка")))))*$C$37</f>
        <v>50</v>
      </c>
      <c r="BA37" s="61">
        <f>IF('ИД Шатой'!BA29='Методика оценки (Отч.)'!$J$9,'Методика оценки (Отч.)'!$E$9,IF('ИД Шатой'!BA29='Методика оценки (Отч.)'!$J$10,'Методика оценки (Отч.)'!$E$10,IF('ИД Шатой'!BA29='Методика оценки (Отч.)'!$J$11,'Методика оценки (Отч.)'!$E$11,IF('ИД Шатой'!BA29='Методика оценки (Отч.)'!$J$12,'Методика оценки (Отч.)'!$E$12,IF('ИД Шатой'!BA29='Методика оценки (Отч.)'!$J$13,'Методика оценки (Отч.)'!$E$13,"ошибка")))))*$C$37</f>
        <v>50</v>
      </c>
      <c r="BB37" s="61">
        <f>IF('ИД Шатой'!BB29='Методика оценки (Отч.)'!$J$9,'Методика оценки (Отч.)'!$E$9,IF('ИД Шатой'!BB29='Методика оценки (Отч.)'!$J$10,'Методика оценки (Отч.)'!$E$10,IF('ИД Шатой'!BB29='Методика оценки (Отч.)'!$J$11,'Методика оценки (Отч.)'!$E$11,IF('ИД Шатой'!BB29='Методика оценки (Отч.)'!$J$12,'Методика оценки (Отч.)'!$E$12,IF('ИД Шатой'!BB29='Методика оценки (Отч.)'!$J$13,'Методика оценки (Отч.)'!$E$13,"ошибка")))))*$C$37</f>
        <v>50</v>
      </c>
      <c r="BC37" s="61">
        <f>IF('ИД Шатой'!BC29='Методика оценки (Отч.)'!$J$9,'Методика оценки (Отч.)'!$E$9,IF('ИД Шатой'!BC29='Методика оценки (Отч.)'!$J$10,'Методика оценки (Отч.)'!$E$10,IF('ИД Шатой'!BC29='Методика оценки (Отч.)'!$J$11,'Методика оценки (Отч.)'!$E$11,IF('ИД Шатой'!BC29='Методика оценки (Отч.)'!$J$12,'Методика оценки (Отч.)'!$E$12,IF('ИД Шатой'!BC29='Методика оценки (Отч.)'!$J$13,'Методика оценки (Отч.)'!$E$13,"ошибка")))))*$C$37</f>
        <v>50</v>
      </c>
      <c r="BD37" s="61">
        <f>IF('ИД Шатой'!BD29='Методика оценки (Отч.)'!$J$9,'Методика оценки (Отч.)'!$E$9,IF('ИД Шатой'!BD29='Методика оценки (Отч.)'!$J$10,'Методика оценки (Отч.)'!$E$10,IF('ИД Шатой'!BD29='Методика оценки (Отч.)'!$J$11,'Методика оценки (Отч.)'!$E$11,IF('ИД Шатой'!BD29='Методика оценки (Отч.)'!$J$12,'Методика оценки (Отч.)'!$E$12,IF('ИД Шатой'!BD29='Методика оценки (Отч.)'!$J$13,'Методика оценки (Отч.)'!$E$13,"ошибка")))))*$C$37</f>
        <v>50</v>
      </c>
      <c r="BE37" s="61">
        <f>IF('ИД Шатой'!BE29='Методика оценки (Отч.)'!$J$9,'Методика оценки (Отч.)'!$E$9,IF('ИД Шатой'!BE29='Методика оценки (Отч.)'!$J$10,'Методика оценки (Отч.)'!$E$10,IF('ИД Шатой'!BE29='Методика оценки (Отч.)'!$J$11,'Методика оценки (Отч.)'!$E$11,IF('ИД Шатой'!BE29='Методика оценки (Отч.)'!$J$12,'Методика оценки (Отч.)'!$E$12,IF('ИД Шатой'!BE29='Методика оценки (Отч.)'!$J$13,'Методика оценки (Отч.)'!$E$13,"ошибка")))))*$C$37</f>
        <v>50</v>
      </c>
      <c r="BF37" s="61">
        <f>IF('ИД Шатой'!BF29='Методика оценки (Отч.)'!$J$9,'Методика оценки (Отч.)'!$E$9,IF('ИД Шатой'!BF29='Методика оценки (Отч.)'!$J$10,'Методика оценки (Отч.)'!$E$10,IF('ИД Шатой'!BF29='Методика оценки (Отч.)'!$J$11,'Методика оценки (Отч.)'!$E$11,IF('ИД Шатой'!BF29='Методика оценки (Отч.)'!$J$12,'Методика оценки (Отч.)'!$E$12,IF('ИД Шатой'!BF29='Методика оценки (Отч.)'!$J$13,'Методика оценки (Отч.)'!$E$13,"ошибка")))))*$C$37</f>
        <v>50</v>
      </c>
      <c r="BG37" s="61">
        <f>IF('ИД Шатой'!BG29='Методика оценки (Отч.)'!$J$9,'Методика оценки (Отч.)'!$E$9,IF('ИД Шатой'!BG29='Методика оценки (Отч.)'!$J$10,'Методика оценки (Отч.)'!$E$10,IF('ИД Шатой'!BG29='Методика оценки (Отч.)'!$J$11,'Методика оценки (Отч.)'!$E$11,IF('ИД Шатой'!BG29='Методика оценки (Отч.)'!$J$12,'Методика оценки (Отч.)'!$E$12,IF('ИД Шатой'!BG29='Методика оценки (Отч.)'!$J$13,'Методика оценки (Отч.)'!$E$13,"ошибка")))))*$C$37</f>
        <v>50</v>
      </c>
      <c r="BH37" s="61">
        <f>IF('ИД Шатой'!BH29='Методика оценки (Отч.)'!$J$9,'Методика оценки (Отч.)'!$E$9,IF('ИД Шатой'!BH29='Методика оценки (Отч.)'!$J$10,'Методика оценки (Отч.)'!$E$10,IF('ИД Шатой'!BH29='Методика оценки (Отч.)'!$J$11,'Методика оценки (Отч.)'!$E$11,IF('ИД Шатой'!BH29='Методика оценки (Отч.)'!$J$12,'Методика оценки (Отч.)'!$E$12,IF('ИД Шатой'!BH29='Методика оценки (Отч.)'!$J$13,'Методика оценки (Отч.)'!$E$13,"ошибка")))))*$C$37</f>
        <v>50</v>
      </c>
      <c r="BI37" s="61">
        <f>IF('ИД Шатой'!BI29='Методика оценки (Отч.)'!$J$9,'Методика оценки (Отч.)'!$E$9,IF('ИД Шатой'!BI29='Методика оценки (Отч.)'!$J$10,'Методика оценки (Отч.)'!$E$10,IF('ИД Шатой'!BI29='Методика оценки (Отч.)'!$J$11,'Методика оценки (Отч.)'!$E$11,IF('ИД Шатой'!BI29='Методика оценки (Отч.)'!$J$12,'Методика оценки (Отч.)'!$E$12,IF('ИД Шатой'!BI29='Методика оценки (Отч.)'!$J$13,'Методика оценки (Отч.)'!$E$13,"ошибка")))))*$C$37</f>
        <v>50</v>
      </c>
      <c r="BJ37" s="61">
        <f>IF('ИД Шатой'!BJ29='Методика оценки (Отч.)'!$J$9,'Методика оценки (Отч.)'!$E$9,IF('ИД Шатой'!BJ29='Методика оценки (Отч.)'!$J$10,'Методика оценки (Отч.)'!$E$10,IF('ИД Шатой'!BJ29='Методика оценки (Отч.)'!$J$11,'Методика оценки (Отч.)'!$E$11,IF('ИД Шатой'!BJ29='Методика оценки (Отч.)'!$J$12,'Методика оценки (Отч.)'!$E$12,IF('ИД Шатой'!BJ29='Методика оценки (Отч.)'!$J$13,'Методика оценки (Отч.)'!$E$13,"ошибка")))))*$C$37</f>
        <v>50</v>
      </c>
      <c r="BK37" s="61">
        <f>IF('ИД Шатой'!BK29='Методика оценки (Отч.)'!$J$9,'Методика оценки (Отч.)'!$E$9,IF('ИД Шатой'!BK29='Методика оценки (Отч.)'!$J$10,'Методика оценки (Отч.)'!$E$10,IF('ИД Шатой'!BK29='Методика оценки (Отч.)'!$J$11,'Методика оценки (Отч.)'!$E$11,IF('ИД Шатой'!BK29='Методика оценки (Отч.)'!$J$12,'Методика оценки (Отч.)'!$E$12,IF('ИД Шатой'!BK29='Методика оценки (Отч.)'!$J$13,'Методика оценки (Отч.)'!$E$13,"ошибка")))))*$C$37</f>
        <v>50</v>
      </c>
      <c r="BL37" s="61">
        <f>IF('ИД Шатой'!BL29='Методика оценки (Отч.)'!$J$9,'Методика оценки (Отч.)'!$E$9,IF('ИД Шатой'!BL29='Методика оценки (Отч.)'!$J$10,'Методика оценки (Отч.)'!$E$10,IF('ИД Шатой'!BL29='Методика оценки (Отч.)'!$J$11,'Методика оценки (Отч.)'!$E$11,IF('ИД Шатой'!BL29='Методика оценки (Отч.)'!$J$12,'Методика оценки (Отч.)'!$E$12,IF('ИД Шатой'!BL29='Методика оценки (Отч.)'!$J$13,'Методика оценки (Отч.)'!$E$13,"ошибка")))))*$C$37</f>
        <v>50</v>
      </c>
      <c r="BM37" s="61">
        <f>IF('ИД Шатой'!BM29='Методика оценки (Отч.)'!$J$9,'Методика оценки (Отч.)'!$E$9,IF('ИД Шатой'!BM29='Методика оценки (Отч.)'!$J$10,'Методика оценки (Отч.)'!$E$10,IF('ИД Шатой'!BM29='Методика оценки (Отч.)'!$J$11,'Методика оценки (Отч.)'!$E$11,IF('ИД Шатой'!BM29='Методика оценки (Отч.)'!$J$12,'Методика оценки (Отч.)'!$E$12,IF('ИД Шатой'!BM29='Методика оценки (Отч.)'!$J$13,'Методика оценки (Отч.)'!$E$13,"ошибка")))))*$C$37</f>
        <v>50</v>
      </c>
      <c r="BN37" s="61">
        <f>IF('ИД Шатой'!BN29='Методика оценки (Отч.)'!$J$9,'Методика оценки (Отч.)'!$E$9,IF('ИД Шатой'!BN29='Методика оценки (Отч.)'!$J$10,'Методика оценки (Отч.)'!$E$10,IF('ИД Шатой'!BN29='Методика оценки (Отч.)'!$J$11,'Методика оценки (Отч.)'!$E$11,IF('ИД Шатой'!BN29='Методика оценки (Отч.)'!$J$12,'Методика оценки (Отч.)'!$E$12,IF('ИД Шатой'!BN29='Методика оценки (Отч.)'!$J$13,'Методика оценки (Отч.)'!$E$13,"ошибка")))))*$C$37</f>
        <v>50</v>
      </c>
      <c r="BO37" s="61">
        <f>IF('ИД Шатой'!BO29='Методика оценки (Отч.)'!$J$9,'Методика оценки (Отч.)'!$E$9,IF('ИД Шатой'!BO29='Методика оценки (Отч.)'!$J$10,'Методика оценки (Отч.)'!$E$10,IF('ИД Шатой'!BO29='Методика оценки (Отч.)'!$J$11,'Методика оценки (Отч.)'!$E$11,IF('ИД Шатой'!BO29='Методика оценки (Отч.)'!$J$12,'Методика оценки (Отч.)'!$E$12,IF('ИД Шатой'!BO29='Методика оценки (Отч.)'!$J$13,'Методика оценки (Отч.)'!$E$13,"ошибка")))))*$C$37</f>
        <v>50</v>
      </c>
      <c r="BP37" s="61">
        <f>IF('ИД Шатой'!BP29='Методика оценки (Отч.)'!$J$9,'Методика оценки (Отч.)'!$E$9,IF('ИД Шатой'!BP29='Методика оценки (Отч.)'!$J$10,'Методика оценки (Отч.)'!$E$10,IF('ИД Шатой'!BP29='Методика оценки (Отч.)'!$J$11,'Методика оценки (Отч.)'!$E$11,IF('ИД Шатой'!BP29='Методика оценки (Отч.)'!$J$12,'Методика оценки (Отч.)'!$E$12,IF('ИД Шатой'!BP29='Методика оценки (Отч.)'!$J$13,'Методика оценки (Отч.)'!$E$13,"ошибка")))))*$C$37</f>
        <v>50</v>
      </c>
    </row>
    <row r="38" spans="1:68" s="76" customFormat="1" x14ac:dyDescent="0.25">
      <c r="A38" s="53" t="str">
        <f>'Методика оценки (Отч.)'!A159</f>
        <v>N3.3.</v>
      </c>
      <c r="B38" s="53" t="str">
        <f>'Методика оценки (Отч.)'!C159</f>
        <v xml:space="preserve">Характер личных взаимоотношений родителей с воспитателями и помощниками воспитателей </v>
      </c>
      <c r="C38" s="120">
        <f>'Методика оценки (Отч.)'!D159</f>
        <v>0.2</v>
      </c>
      <c r="D38" s="60">
        <f>IF('ИД Шатой'!D30='Методика оценки (Отч.)'!$J$9,'Методика оценки (Отч.)'!$E$9,IF('ИД Шатой'!D30='Методика оценки (Отч.)'!$J$10,'Методика оценки (Отч.)'!$E$10,IF('ИД Шатой'!D30='Методика оценки (Отч.)'!$J$11,'Методика оценки (Отч.)'!$E$11,IF('ИД Шатой'!D30='Методика оценки (Отч.)'!$J$12,'Методика оценки (Отч.)'!$E$12,IF('ИД Шатой'!D30='Методика оценки (Отч.)'!$J$13,'Методика оценки (Отч.)'!$E$13,"ошибка")))))*$C$38</f>
        <v>20</v>
      </c>
      <c r="E38" s="60">
        <f>IF('ИД Шатой'!E30='Методика оценки (Отч.)'!$J$9,'Методика оценки (Отч.)'!$E$9,IF('ИД Шатой'!E30='Методика оценки (Отч.)'!$J$10,'Методика оценки (Отч.)'!$E$10,IF('ИД Шатой'!E30='Методика оценки (Отч.)'!$J$11,'Методика оценки (Отч.)'!$E$11,IF('ИД Шатой'!E30='Методика оценки (Отч.)'!$J$12,'Методика оценки (Отч.)'!$E$12,IF('ИД Шатой'!E30='Методика оценки (Отч.)'!$J$13,'Методика оценки (Отч.)'!$E$13,"ошибка")))))*$C$38</f>
        <v>15</v>
      </c>
      <c r="F38" s="60">
        <f>IF('ИД Шатой'!F30='Методика оценки (Отч.)'!$J$9,'Методика оценки (Отч.)'!$E$9,IF('ИД Шатой'!F30='Методика оценки (Отч.)'!$J$10,'Методика оценки (Отч.)'!$E$10,IF('ИД Шатой'!F30='Методика оценки (Отч.)'!$J$11,'Методика оценки (Отч.)'!$E$11,IF('ИД Шатой'!F30='Методика оценки (Отч.)'!$J$12,'Методика оценки (Отч.)'!$E$12,IF('ИД Шатой'!F30='Методика оценки (Отч.)'!$J$13,'Методика оценки (Отч.)'!$E$13,"ошибка")))))*$C$38</f>
        <v>10</v>
      </c>
      <c r="G38" s="60">
        <f>IF('ИД Шатой'!G30='Методика оценки (Отч.)'!$J$9,'Методика оценки (Отч.)'!$E$9,IF('ИД Шатой'!G30='Методика оценки (Отч.)'!$J$10,'Методика оценки (Отч.)'!$E$10,IF('ИД Шатой'!G30='Методика оценки (Отч.)'!$J$11,'Методика оценки (Отч.)'!$E$11,IF('ИД Шатой'!G30='Методика оценки (Отч.)'!$J$12,'Методика оценки (Отч.)'!$E$12,IF('ИД Шатой'!G30='Методика оценки (Отч.)'!$J$13,'Методика оценки (Отч.)'!$E$13,"ошибка")))))*$C$38</f>
        <v>20</v>
      </c>
      <c r="H38" s="60">
        <f>IF('ИД Шатой'!H30='Методика оценки (Отч.)'!$J$9,'Методика оценки (Отч.)'!$E$9,IF('ИД Шатой'!H30='Методика оценки (Отч.)'!$J$10,'Методика оценки (Отч.)'!$E$10,IF('ИД Шатой'!H30='Методика оценки (Отч.)'!$J$11,'Методика оценки (Отч.)'!$E$11,IF('ИД Шатой'!H30='Методика оценки (Отч.)'!$J$12,'Методика оценки (Отч.)'!$E$12,IF('ИД Шатой'!H30='Методика оценки (Отч.)'!$J$13,'Методика оценки (Отч.)'!$E$13,"ошибка")))))*$C$38</f>
        <v>15</v>
      </c>
      <c r="I38" s="60">
        <f>IF('ИД Шатой'!I30='Методика оценки (Отч.)'!$J$9,'Методика оценки (Отч.)'!$E$9,IF('ИД Шатой'!I30='Методика оценки (Отч.)'!$J$10,'Методика оценки (Отч.)'!$E$10,IF('ИД Шатой'!I30='Методика оценки (Отч.)'!$J$11,'Методика оценки (Отч.)'!$E$11,IF('ИД Шатой'!I30='Методика оценки (Отч.)'!$J$12,'Методика оценки (Отч.)'!$E$12,IF('ИД Шатой'!I30='Методика оценки (Отч.)'!$J$13,'Методика оценки (Отч.)'!$E$13,"ошибка")))))*$C$38</f>
        <v>20</v>
      </c>
      <c r="J38" s="60">
        <f>IF('ИД Шатой'!J30='Методика оценки (Отч.)'!$J$9,'Методика оценки (Отч.)'!$E$9,IF('ИД Шатой'!J30='Методика оценки (Отч.)'!$J$10,'Методика оценки (Отч.)'!$E$10,IF('ИД Шатой'!J30='Методика оценки (Отч.)'!$J$11,'Методика оценки (Отч.)'!$E$11,IF('ИД Шатой'!J30='Методика оценки (Отч.)'!$J$12,'Методика оценки (Отч.)'!$E$12,IF('ИД Шатой'!J30='Методика оценки (Отч.)'!$J$13,'Методика оценки (Отч.)'!$E$13,"ошибка")))))*$C$38</f>
        <v>20</v>
      </c>
      <c r="K38" s="60">
        <f>IF('ИД Шатой'!K30='Методика оценки (Отч.)'!$J$9,'Методика оценки (Отч.)'!$E$9,IF('ИД Шатой'!K30='Методика оценки (Отч.)'!$J$10,'Методика оценки (Отч.)'!$E$10,IF('ИД Шатой'!K30='Методика оценки (Отч.)'!$J$11,'Методика оценки (Отч.)'!$E$11,IF('ИД Шатой'!K30='Методика оценки (Отч.)'!$J$12,'Методика оценки (Отч.)'!$E$12,IF('ИД Шатой'!K30='Методика оценки (Отч.)'!$J$13,'Методика оценки (Отч.)'!$E$13,"ошибка")))))*$C$38</f>
        <v>20</v>
      </c>
      <c r="L38" s="60">
        <f>IF('ИД Шатой'!L30='Методика оценки (Отч.)'!$J$9,'Методика оценки (Отч.)'!$E$9,IF('ИД Шатой'!L30='Методика оценки (Отч.)'!$J$10,'Методика оценки (Отч.)'!$E$10,IF('ИД Шатой'!L30='Методика оценки (Отч.)'!$J$11,'Методика оценки (Отч.)'!$E$11,IF('ИД Шатой'!L30='Методика оценки (Отч.)'!$J$12,'Методика оценки (Отч.)'!$E$12,IF('ИД Шатой'!L30='Методика оценки (Отч.)'!$J$13,'Методика оценки (Отч.)'!$E$13,"ошибка")))))*$C$38</f>
        <v>15</v>
      </c>
      <c r="M38" s="60">
        <f>IF('ИД Шатой'!M30='Методика оценки (Отч.)'!$J$9,'Методика оценки (Отч.)'!$E$9,IF('ИД Шатой'!M30='Методика оценки (Отч.)'!$J$10,'Методика оценки (Отч.)'!$E$10,IF('ИД Шатой'!M30='Методика оценки (Отч.)'!$J$11,'Методика оценки (Отч.)'!$E$11,IF('ИД Шатой'!M30='Методика оценки (Отч.)'!$J$12,'Методика оценки (Отч.)'!$E$12,IF('ИД Шатой'!M30='Методика оценки (Отч.)'!$J$13,'Методика оценки (Отч.)'!$E$13,"ошибка")))))*$C$38</f>
        <v>20</v>
      </c>
      <c r="N38" s="60">
        <f>IF('ИД Шатой'!N30='Методика оценки (Отч.)'!$J$9,'Методика оценки (Отч.)'!$E$9,IF('ИД Шатой'!N30='Методика оценки (Отч.)'!$J$10,'Методика оценки (Отч.)'!$E$10,IF('ИД Шатой'!N30='Методика оценки (Отч.)'!$J$11,'Методика оценки (Отч.)'!$E$11,IF('ИД Шатой'!N30='Методика оценки (Отч.)'!$J$12,'Методика оценки (Отч.)'!$E$12,IF('ИД Шатой'!N30='Методика оценки (Отч.)'!$J$13,'Методика оценки (Отч.)'!$E$13,"ошибка")))))*$C$38</f>
        <v>20</v>
      </c>
      <c r="O38" s="60">
        <f>IF('ИД Шатой'!O30='Методика оценки (Отч.)'!$J$9,'Методика оценки (Отч.)'!$E$9,IF('ИД Шатой'!O30='Методика оценки (Отч.)'!$J$10,'Методика оценки (Отч.)'!$E$10,IF('ИД Шатой'!O30='Методика оценки (Отч.)'!$J$11,'Методика оценки (Отч.)'!$E$11,IF('ИД Шатой'!O30='Методика оценки (Отч.)'!$J$12,'Методика оценки (Отч.)'!$E$12,IF('ИД Шатой'!O30='Методика оценки (Отч.)'!$J$13,'Методика оценки (Отч.)'!$E$13,"ошибка")))))*$C$38</f>
        <v>15</v>
      </c>
      <c r="P38" s="60">
        <f>IF('ИД Шатой'!P30='Методика оценки (Отч.)'!$J$9,'Методика оценки (Отч.)'!$E$9,IF('ИД Шатой'!P30='Методика оценки (Отч.)'!$J$10,'Методика оценки (Отч.)'!$E$10,IF('ИД Шатой'!P30='Методика оценки (Отч.)'!$J$11,'Методика оценки (Отч.)'!$E$11,IF('ИД Шатой'!P30='Методика оценки (Отч.)'!$J$12,'Методика оценки (Отч.)'!$E$12,IF('ИД Шатой'!P30='Методика оценки (Отч.)'!$J$13,'Методика оценки (Отч.)'!$E$13,"ошибка")))))*$C$38</f>
        <v>20</v>
      </c>
      <c r="Q38" s="60">
        <f>IF('ИД Шатой'!Q30='Методика оценки (Отч.)'!$J$9,'Методика оценки (Отч.)'!$E$9,IF('ИД Шатой'!Q30='Методика оценки (Отч.)'!$J$10,'Методика оценки (Отч.)'!$E$10,IF('ИД Шатой'!Q30='Методика оценки (Отч.)'!$J$11,'Методика оценки (Отч.)'!$E$11,IF('ИД Шатой'!Q30='Методика оценки (Отч.)'!$J$12,'Методика оценки (Отч.)'!$E$12,IF('ИД Шатой'!Q30='Методика оценки (Отч.)'!$J$13,'Методика оценки (Отч.)'!$E$13,"ошибка")))))*$C$38</f>
        <v>15</v>
      </c>
      <c r="R38" s="60">
        <f>IF('ИД Шатой'!R30='Методика оценки (Отч.)'!$J$9,'Методика оценки (Отч.)'!$E$9,IF('ИД Шатой'!R30='Методика оценки (Отч.)'!$J$10,'Методика оценки (Отч.)'!$E$10,IF('ИД Шатой'!R30='Методика оценки (Отч.)'!$J$11,'Методика оценки (Отч.)'!$E$11,IF('ИД Шатой'!R30='Методика оценки (Отч.)'!$J$12,'Методика оценки (Отч.)'!$E$12,IF('ИД Шатой'!R30='Методика оценки (Отч.)'!$J$13,'Методика оценки (Отч.)'!$E$13,"ошибка")))))*$C$38</f>
        <v>15</v>
      </c>
      <c r="S38" s="60">
        <f>IF('ИД Шатой'!S30='Методика оценки (Отч.)'!$J$9,'Методика оценки (Отч.)'!$E$9,IF('ИД Шатой'!S30='Методика оценки (Отч.)'!$J$10,'Методика оценки (Отч.)'!$E$10,IF('ИД Шатой'!S30='Методика оценки (Отч.)'!$J$11,'Методика оценки (Отч.)'!$E$11,IF('ИД Шатой'!S30='Методика оценки (Отч.)'!$J$12,'Методика оценки (Отч.)'!$E$12,IF('ИД Шатой'!S30='Методика оценки (Отч.)'!$J$13,'Методика оценки (Отч.)'!$E$13,"ошибка")))))*$C$38</f>
        <v>20</v>
      </c>
      <c r="T38" s="60">
        <f>IF('ИД Шатой'!T30='Методика оценки (Отч.)'!$J$9,'Методика оценки (Отч.)'!$E$9,IF('ИД Шатой'!T30='Методика оценки (Отч.)'!$J$10,'Методика оценки (Отч.)'!$E$10,IF('ИД Шатой'!T30='Методика оценки (Отч.)'!$J$11,'Методика оценки (Отч.)'!$E$11,IF('ИД Шатой'!T30='Методика оценки (Отч.)'!$J$12,'Методика оценки (Отч.)'!$E$12,IF('ИД Шатой'!T30='Методика оценки (Отч.)'!$J$13,'Методика оценки (Отч.)'!$E$13,"ошибка")))))*$C$38</f>
        <v>15</v>
      </c>
      <c r="U38" s="60">
        <f>IF('ИД Шатой'!U30='Методика оценки (Отч.)'!$J$9,'Методика оценки (Отч.)'!$E$9,IF('ИД Шатой'!U30='Методика оценки (Отч.)'!$J$10,'Методика оценки (Отч.)'!$E$10,IF('ИД Шатой'!U30='Методика оценки (Отч.)'!$J$11,'Методика оценки (Отч.)'!$E$11,IF('ИД Шатой'!U30='Методика оценки (Отч.)'!$J$12,'Методика оценки (Отч.)'!$E$12,IF('ИД Шатой'!U30='Методика оценки (Отч.)'!$J$13,'Методика оценки (Отч.)'!$E$13,"ошибка")))))*$C$38</f>
        <v>15</v>
      </c>
      <c r="V38" s="60">
        <f>IF('ИД Шатой'!V30='Методика оценки (Отч.)'!$J$9,'Методика оценки (Отч.)'!$E$9,IF('ИД Шатой'!V30='Методика оценки (Отч.)'!$J$10,'Методика оценки (Отч.)'!$E$10,IF('ИД Шатой'!V30='Методика оценки (Отч.)'!$J$11,'Методика оценки (Отч.)'!$E$11,IF('ИД Шатой'!V30='Методика оценки (Отч.)'!$J$12,'Методика оценки (Отч.)'!$E$12,IF('ИД Шатой'!V30='Методика оценки (Отч.)'!$J$13,'Методика оценки (Отч.)'!$E$13,"ошибка")))))*$C$38</f>
        <v>20</v>
      </c>
      <c r="W38" s="60">
        <f>IF('ИД Шатой'!W30='Методика оценки (Отч.)'!$J$9,'Методика оценки (Отч.)'!$E$9,IF('ИД Шатой'!W30='Методика оценки (Отч.)'!$J$10,'Методика оценки (Отч.)'!$E$10,IF('ИД Шатой'!W30='Методика оценки (Отч.)'!$J$11,'Методика оценки (Отч.)'!$E$11,IF('ИД Шатой'!W30='Методика оценки (Отч.)'!$J$12,'Методика оценки (Отч.)'!$E$12,IF('ИД Шатой'!W30='Методика оценки (Отч.)'!$J$13,'Методика оценки (Отч.)'!$E$13,"ошибка")))))*$C$38</f>
        <v>20</v>
      </c>
      <c r="X38" s="60">
        <f>IF('ИД Шатой'!X30='Методика оценки (Отч.)'!$J$9,'Методика оценки (Отч.)'!$E$9,IF('ИД Шатой'!X30='Методика оценки (Отч.)'!$J$10,'Методика оценки (Отч.)'!$E$10,IF('ИД Шатой'!X30='Методика оценки (Отч.)'!$J$11,'Методика оценки (Отч.)'!$E$11,IF('ИД Шатой'!X30='Методика оценки (Отч.)'!$J$12,'Методика оценки (Отч.)'!$E$12,IF('ИД Шатой'!X30='Методика оценки (Отч.)'!$J$13,'Методика оценки (Отч.)'!$E$13,"ошибка")))))*$C$38</f>
        <v>20</v>
      </c>
      <c r="Y38" s="60">
        <f>IF('ИД Шатой'!Y30='Методика оценки (Отч.)'!$J$9,'Методика оценки (Отч.)'!$E$9,IF('ИД Шатой'!Y30='Методика оценки (Отч.)'!$J$10,'Методика оценки (Отч.)'!$E$10,IF('ИД Шатой'!Y30='Методика оценки (Отч.)'!$J$11,'Методика оценки (Отч.)'!$E$11,IF('ИД Шатой'!Y30='Методика оценки (Отч.)'!$J$12,'Методика оценки (Отч.)'!$E$12,IF('ИД Шатой'!Y30='Методика оценки (Отч.)'!$J$13,'Методика оценки (Отч.)'!$E$13,"ошибка")))))*$C$38</f>
        <v>15</v>
      </c>
      <c r="Z38" s="60">
        <f>IF('ИД Шатой'!Z30='Методика оценки (Отч.)'!$J$9,'Методика оценки (Отч.)'!$E$9,IF('ИД Шатой'!Z30='Методика оценки (Отч.)'!$J$10,'Методика оценки (Отч.)'!$E$10,IF('ИД Шатой'!Z30='Методика оценки (Отч.)'!$J$11,'Методика оценки (Отч.)'!$E$11,IF('ИД Шатой'!Z30='Методика оценки (Отч.)'!$J$12,'Методика оценки (Отч.)'!$E$12,IF('ИД Шатой'!Z30='Методика оценки (Отч.)'!$J$13,'Методика оценки (Отч.)'!$E$13,"ошибка")))))*$C$38</f>
        <v>20</v>
      </c>
      <c r="AA38" s="60">
        <f>IF('ИД Шатой'!AA30='Методика оценки (Отч.)'!$J$9,'Методика оценки (Отч.)'!$E$9,IF('ИД Шатой'!AA30='Методика оценки (Отч.)'!$J$10,'Методика оценки (Отч.)'!$E$10,IF('ИД Шатой'!AA30='Методика оценки (Отч.)'!$J$11,'Методика оценки (Отч.)'!$E$11,IF('ИД Шатой'!AA30='Методика оценки (Отч.)'!$J$12,'Методика оценки (Отч.)'!$E$12,IF('ИД Шатой'!AA30='Методика оценки (Отч.)'!$J$13,'Методика оценки (Отч.)'!$E$13,"ошибка")))))*$C$38</f>
        <v>15</v>
      </c>
      <c r="AB38" s="60">
        <f>IF('ИД Шатой'!AB30='Методика оценки (Отч.)'!$J$9,'Методика оценки (Отч.)'!$E$9,IF('ИД Шатой'!AB30='Методика оценки (Отч.)'!$J$10,'Методика оценки (Отч.)'!$E$10,IF('ИД Шатой'!AB30='Методика оценки (Отч.)'!$J$11,'Методика оценки (Отч.)'!$E$11,IF('ИД Шатой'!AB30='Методика оценки (Отч.)'!$J$12,'Методика оценки (Отч.)'!$E$12,IF('ИД Шатой'!AB30='Методика оценки (Отч.)'!$J$13,'Методика оценки (Отч.)'!$E$13,"ошибка")))))*$C$38</f>
        <v>15</v>
      </c>
      <c r="AC38" s="60">
        <f>IF('ИД Шатой'!AC30='Методика оценки (Отч.)'!$J$9,'Методика оценки (Отч.)'!$E$9,IF('ИД Шатой'!AC30='Методика оценки (Отч.)'!$J$10,'Методика оценки (Отч.)'!$E$10,IF('ИД Шатой'!AC30='Методика оценки (Отч.)'!$J$11,'Методика оценки (Отч.)'!$E$11,IF('ИД Шатой'!AC30='Методика оценки (Отч.)'!$J$12,'Методика оценки (Отч.)'!$E$12,IF('ИД Шатой'!AC30='Методика оценки (Отч.)'!$J$13,'Методика оценки (Отч.)'!$E$13,"ошибка")))))*$C$38</f>
        <v>10</v>
      </c>
      <c r="AD38" s="60">
        <f>IF('ИД Шатой'!AD30='Методика оценки (Отч.)'!$J$9,'Методика оценки (Отч.)'!$E$9,IF('ИД Шатой'!AD30='Методика оценки (Отч.)'!$J$10,'Методика оценки (Отч.)'!$E$10,IF('ИД Шатой'!AD30='Методика оценки (Отч.)'!$J$11,'Методика оценки (Отч.)'!$E$11,IF('ИД Шатой'!AD30='Методика оценки (Отч.)'!$J$12,'Методика оценки (Отч.)'!$E$12,IF('ИД Шатой'!AD30='Методика оценки (Отч.)'!$J$13,'Методика оценки (Отч.)'!$E$13,"ошибка")))))*$C$38</f>
        <v>20</v>
      </c>
      <c r="AE38" s="60">
        <f>IF('ИД Шатой'!AE30='Методика оценки (Отч.)'!$J$9,'Методика оценки (Отч.)'!$E$9,IF('ИД Шатой'!AE30='Методика оценки (Отч.)'!$J$10,'Методика оценки (Отч.)'!$E$10,IF('ИД Шатой'!AE30='Методика оценки (Отч.)'!$J$11,'Методика оценки (Отч.)'!$E$11,IF('ИД Шатой'!AE30='Методика оценки (Отч.)'!$J$12,'Методика оценки (Отч.)'!$E$12,IF('ИД Шатой'!AE30='Методика оценки (Отч.)'!$J$13,'Методика оценки (Отч.)'!$E$13,"ошибка")))))*$C$38</f>
        <v>20</v>
      </c>
      <c r="AF38" s="60">
        <f>IF('ИД Шатой'!AF30='Методика оценки (Отч.)'!$J$9,'Методика оценки (Отч.)'!$E$9,IF('ИД Шатой'!AF30='Методика оценки (Отч.)'!$J$10,'Методика оценки (Отч.)'!$E$10,IF('ИД Шатой'!AF30='Методика оценки (Отч.)'!$J$11,'Методика оценки (Отч.)'!$E$11,IF('ИД Шатой'!AF30='Методика оценки (Отч.)'!$J$12,'Методика оценки (Отч.)'!$E$12,IF('ИД Шатой'!AF30='Методика оценки (Отч.)'!$J$13,'Методика оценки (Отч.)'!$E$13,"ошибка")))))*$C$38</f>
        <v>15</v>
      </c>
      <c r="AG38" s="60">
        <f>IF('ИД Шатой'!AG30='Методика оценки (Отч.)'!$J$9,'Методика оценки (Отч.)'!$E$9,IF('ИД Шатой'!AG30='Методика оценки (Отч.)'!$J$10,'Методика оценки (Отч.)'!$E$10,IF('ИД Шатой'!AG30='Методика оценки (Отч.)'!$J$11,'Методика оценки (Отч.)'!$E$11,IF('ИД Шатой'!AG30='Методика оценки (Отч.)'!$J$12,'Методика оценки (Отч.)'!$E$12,IF('ИД Шатой'!AG30='Методика оценки (Отч.)'!$J$13,'Методика оценки (Отч.)'!$E$13,"ошибка")))))*$C$38</f>
        <v>10</v>
      </c>
      <c r="AH38" s="60">
        <f>IF('ИД Шатой'!AH30='Методика оценки (Отч.)'!$J$9,'Методика оценки (Отч.)'!$E$9,IF('ИД Шатой'!AH30='Методика оценки (Отч.)'!$J$10,'Методика оценки (Отч.)'!$E$10,IF('ИД Шатой'!AH30='Методика оценки (Отч.)'!$J$11,'Методика оценки (Отч.)'!$E$11,IF('ИД Шатой'!AH30='Методика оценки (Отч.)'!$J$12,'Методика оценки (Отч.)'!$E$12,IF('ИД Шатой'!AH30='Методика оценки (Отч.)'!$J$13,'Методика оценки (Отч.)'!$E$13,"ошибка")))))*$C$38</f>
        <v>15</v>
      </c>
      <c r="AI38" s="60">
        <f>IF('ИД Шатой'!AI30='Методика оценки (Отч.)'!$J$9,'Методика оценки (Отч.)'!$E$9,IF('ИД Шатой'!AI30='Методика оценки (Отч.)'!$J$10,'Методика оценки (Отч.)'!$E$10,IF('ИД Шатой'!AI30='Методика оценки (Отч.)'!$J$11,'Методика оценки (Отч.)'!$E$11,IF('ИД Шатой'!AI30='Методика оценки (Отч.)'!$J$12,'Методика оценки (Отч.)'!$E$12,IF('ИД Шатой'!AI30='Методика оценки (Отч.)'!$J$13,'Методика оценки (Отч.)'!$E$13,"ошибка")))))*$C$38</f>
        <v>15</v>
      </c>
      <c r="AJ38" s="60">
        <f>IF('ИД Шатой'!AJ30='Методика оценки (Отч.)'!$J$9,'Методика оценки (Отч.)'!$E$9,IF('ИД Шатой'!AJ30='Методика оценки (Отч.)'!$J$10,'Методика оценки (Отч.)'!$E$10,IF('ИД Шатой'!AJ30='Методика оценки (Отч.)'!$J$11,'Методика оценки (Отч.)'!$E$11,IF('ИД Шатой'!AJ30='Методика оценки (Отч.)'!$J$12,'Методика оценки (Отч.)'!$E$12,IF('ИД Шатой'!AJ30='Методика оценки (Отч.)'!$J$13,'Методика оценки (Отч.)'!$E$13,"ошибка")))))*$C$38</f>
        <v>20</v>
      </c>
      <c r="AK38" s="60">
        <f>IF('ИД Шатой'!AK30='Методика оценки (Отч.)'!$J$9,'Методика оценки (Отч.)'!$E$9,IF('ИД Шатой'!AK30='Методика оценки (Отч.)'!$J$10,'Методика оценки (Отч.)'!$E$10,IF('ИД Шатой'!AK30='Методика оценки (Отч.)'!$J$11,'Методика оценки (Отч.)'!$E$11,IF('ИД Шатой'!AK30='Методика оценки (Отч.)'!$J$12,'Методика оценки (Отч.)'!$E$12,IF('ИД Шатой'!AK30='Методика оценки (Отч.)'!$J$13,'Методика оценки (Отч.)'!$E$13,"ошибка")))))*$C$38</f>
        <v>20</v>
      </c>
      <c r="AL38" s="60">
        <f>IF('ИД Шатой'!AL30='Методика оценки (Отч.)'!$J$9,'Методика оценки (Отч.)'!$E$9,IF('ИД Шатой'!AL30='Методика оценки (Отч.)'!$J$10,'Методика оценки (Отч.)'!$E$10,IF('ИД Шатой'!AL30='Методика оценки (Отч.)'!$J$11,'Методика оценки (Отч.)'!$E$11,IF('ИД Шатой'!AL30='Методика оценки (Отч.)'!$J$12,'Методика оценки (Отч.)'!$E$12,IF('ИД Шатой'!AL30='Методика оценки (Отч.)'!$J$13,'Методика оценки (Отч.)'!$E$13,"ошибка")))))*$C$38</f>
        <v>15</v>
      </c>
      <c r="AM38" s="60">
        <f>IF('ИД Шатой'!AM30='Методика оценки (Отч.)'!$J$9,'Методика оценки (Отч.)'!$E$9,IF('ИД Шатой'!AM30='Методика оценки (Отч.)'!$J$10,'Методика оценки (Отч.)'!$E$10,IF('ИД Шатой'!AM30='Методика оценки (Отч.)'!$J$11,'Методика оценки (Отч.)'!$E$11,IF('ИД Шатой'!AM30='Методика оценки (Отч.)'!$J$12,'Методика оценки (Отч.)'!$E$12,IF('ИД Шатой'!AM30='Методика оценки (Отч.)'!$J$13,'Методика оценки (Отч.)'!$E$13,"ошибка")))))*$C$38</f>
        <v>20</v>
      </c>
      <c r="AN38" s="60">
        <f>IF('ИД Шатой'!AN30='Методика оценки (Отч.)'!$J$9,'Методика оценки (Отч.)'!$E$9,IF('ИД Шатой'!AN30='Методика оценки (Отч.)'!$J$10,'Методика оценки (Отч.)'!$E$10,IF('ИД Шатой'!AN30='Методика оценки (Отч.)'!$J$11,'Методика оценки (Отч.)'!$E$11,IF('ИД Шатой'!AN30='Методика оценки (Отч.)'!$J$12,'Методика оценки (Отч.)'!$E$12,IF('ИД Шатой'!AN30='Методика оценки (Отч.)'!$J$13,'Методика оценки (Отч.)'!$E$13,"ошибка")))))*$C$38</f>
        <v>20</v>
      </c>
      <c r="AO38" s="60">
        <f>IF('ИД Шатой'!AO30='Методика оценки (Отч.)'!$J$9,'Методика оценки (Отч.)'!$E$9,IF('ИД Шатой'!AO30='Методика оценки (Отч.)'!$J$10,'Методика оценки (Отч.)'!$E$10,IF('ИД Шатой'!AO30='Методика оценки (Отч.)'!$J$11,'Методика оценки (Отч.)'!$E$11,IF('ИД Шатой'!AO30='Методика оценки (Отч.)'!$J$12,'Методика оценки (Отч.)'!$E$12,IF('ИД Шатой'!AO30='Методика оценки (Отч.)'!$J$13,'Методика оценки (Отч.)'!$E$13,"ошибка")))))*$C$38</f>
        <v>20</v>
      </c>
      <c r="AP38" s="60">
        <f>IF('ИД Шатой'!AP30='Методика оценки (Отч.)'!$J$9,'Методика оценки (Отч.)'!$E$9,IF('ИД Шатой'!AP30='Методика оценки (Отч.)'!$J$10,'Методика оценки (Отч.)'!$E$10,IF('ИД Шатой'!AP30='Методика оценки (Отч.)'!$J$11,'Методика оценки (Отч.)'!$E$11,IF('ИД Шатой'!AP30='Методика оценки (Отч.)'!$J$12,'Методика оценки (Отч.)'!$E$12,IF('ИД Шатой'!AP30='Методика оценки (Отч.)'!$J$13,'Методика оценки (Отч.)'!$E$13,"ошибка")))))*$C$38</f>
        <v>20</v>
      </c>
      <c r="AQ38" s="60">
        <f>IF('ИД Шатой'!AQ30='Методика оценки (Отч.)'!$J$9,'Методика оценки (Отч.)'!$E$9,IF('ИД Шатой'!AQ30='Методика оценки (Отч.)'!$J$10,'Методика оценки (Отч.)'!$E$10,IF('ИД Шатой'!AQ30='Методика оценки (Отч.)'!$J$11,'Методика оценки (Отч.)'!$E$11,IF('ИД Шатой'!AQ30='Методика оценки (Отч.)'!$J$12,'Методика оценки (Отч.)'!$E$12,IF('ИД Шатой'!AQ30='Методика оценки (Отч.)'!$J$13,'Методика оценки (Отч.)'!$E$13,"ошибка")))))*$C$38</f>
        <v>20</v>
      </c>
      <c r="AR38" s="60">
        <f>IF('ИД Шатой'!AR30='Методика оценки (Отч.)'!$J$9,'Методика оценки (Отч.)'!$E$9,IF('ИД Шатой'!AR30='Методика оценки (Отч.)'!$J$10,'Методика оценки (Отч.)'!$E$10,IF('ИД Шатой'!AR30='Методика оценки (Отч.)'!$J$11,'Методика оценки (Отч.)'!$E$11,IF('ИД Шатой'!AR30='Методика оценки (Отч.)'!$J$12,'Методика оценки (Отч.)'!$E$12,IF('ИД Шатой'!AR30='Методика оценки (Отч.)'!$J$13,'Методика оценки (Отч.)'!$E$13,"ошибка")))))*$C$38</f>
        <v>10</v>
      </c>
      <c r="AS38" s="60">
        <f>IF('ИД Шатой'!AS30='Методика оценки (Отч.)'!$J$9,'Методика оценки (Отч.)'!$E$9,IF('ИД Шатой'!AS30='Методика оценки (Отч.)'!$J$10,'Методика оценки (Отч.)'!$E$10,IF('ИД Шатой'!AS30='Методика оценки (Отч.)'!$J$11,'Методика оценки (Отч.)'!$E$11,IF('ИД Шатой'!AS30='Методика оценки (Отч.)'!$J$12,'Методика оценки (Отч.)'!$E$12,IF('ИД Шатой'!AS30='Методика оценки (Отч.)'!$J$13,'Методика оценки (Отч.)'!$E$13,"ошибка")))))*$C$38</f>
        <v>20</v>
      </c>
      <c r="AT38" s="60">
        <f>IF('ИД Шатой'!AT30='Методика оценки (Отч.)'!$J$9,'Методика оценки (Отч.)'!$E$9,IF('ИД Шатой'!AT30='Методика оценки (Отч.)'!$J$10,'Методика оценки (Отч.)'!$E$10,IF('ИД Шатой'!AT30='Методика оценки (Отч.)'!$J$11,'Методика оценки (Отч.)'!$E$11,IF('ИД Шатой'!AT30='Методика оценки (Отч.)'!$J$12,'Методика оценки (Отч.)'!$E$12,IF('ИД Шатой'!AT30='Методика оценки (Отч.)'!$J$13,'Методика оценки (Отч.)'!$E$13,"ошибка")))))*$C$38</f>
        <v>15</v>
      </c>
      <c r="AU38" s="60">
        <f>IF('ИД Шатой'!AU30='Методика оценки (Отч.)'!$J$9,'Методика оценки (Отч.)'!$E$9,IF('ИД Шатой'!AU30='Методика оценки (Отч.)'!$J$10,'Методика оценки (Отч.)'!$E$10,IF('ИД Шатой'!AU30='Методика оценки (Отч.)'!$J$11,'Методика оценки (Отч.)'!$E$11,IF('ИД Шатой'!AU30='Методика оценки (Отч.)'!$J$12,'Методика оценки (Отч.)'!$E$12,IF('ИД Шатой'!AU30='Методика оценки (Отч.)'!$J$13,'Методика оценки (Отч.)'!$E$13,"ошибка")))))*$C$38</f>
        <v>10</v>
      </c>
      <c r="AV38" s="60">
        <f>IF('ИД Шатой'!AV30='Методика оценки (Отч.)'!$J$9,'Методика оценки (Отч.)'!$E$9,IF('ИД Шатой'!AV30='Методика оценки (Отч.)'!$J$10,'Методика оценки (Отч.)'!$E$10,IF('ИД Шатой'!AV30='Методика оценки (Отч.)'!$J$11,'Методика оценки (Отч.)'!$E$11,IF('ИД Шатой'!AV30='Методика оценки (Отч.)'!$J$12,'Методика оценки (Отч.)'!$E$12,IF('ИД Шатой'!AV30='Методика оценки (Отч.)'!$J$13,'Методика оценки (Отч.)'!$E$13,"ошибка")))))*$C$38</f>
        <v>10</v>
      </c>
      <c r="AW38" s="60">
        <f>IF('ИД Шатой'!AW30='Методика оценки (Отч.)'!$J$9,'Методика оценки (Отч.)'!$E$9,IF('ИД Шатой'!AW30='Методика оценки (Отч.)'!$J$10,'Методика оценки (Отч.)'!$E$10,IF('ИД Шатой'!AW30='Методика оценки (Отч.)'!$J$11,'Методика оценки (Отч.)'!$E$11,IF('ИД Шатой'!AW30='Методика оценки (Отч.)'!$J$12,'Методика оценки (Отч.)'!$E$12,IF('ИД Шатой'!AW30='Методика оценки (Отч.)'!$J$13,'Методика оценки (Отч.)'!$E$13,"ошибка")))))*$C$38</f>
        <v>20</v>
      </c>
      <c r="AX38" s="60">
        <f>IF('ИД Шатой'!AX30='Методика оценки (Отч.)'!$J$9,'Методика оценки (Отч.)'!$E$9,IF('ИД Шатой'!AX30='Методика оценки (Отч.)'!$J$10,'Методика оценки (Отч.)'!$E$10,IF('ИД Шатой'!AX30='Методика оценки (Отч.)'!$J$11,'Методика оценки (Отч.)'!$E$11,IF('ИД Шатой'!AX30='Методика оценки (Отч.)'!$J$12,'Методика оценки (Отч.)'!$E$12,IF('ИД Шатой'!AX30='Методика оценки (Отч.)'!$J$13,'Методика оценки (Отч.)'!$E$13,"ошибка")))))*$C$38</f>
        <v>20</v>
      </c>
      <c r="AY38" s="60">
        <f>IF('ИД Шатой'!AY30='Методика оценки (Отч.)'!$J$9,'Методика оценки (Отч.)'!$E$9,IF('ИД Шатой'!AY30='Методика оценки (Отч.)'!$J$10,'Методика оценки (Отч.)'!$E$10,IF('ИД Шатой'!AY30='Методика оценки (Отч.)'!$J$11,'Методика оценки (Отч.)'!$E$11,IF('ИД Шатой'!AY30='Методика оценки (Отч.)'!$J$12,'Методика оценки (Отч.)'!$E$12,IF('ИД Шатой'!AY30='Методика оценки (Отч.)'!$J$13,'Методика оценки (Отч.)'!$E$13,"ошибка")))))*$C$38</f>
        <v>15</v>
      </c>
      <c r="AZ38" s="60">
        <f>IF('ИД Шатой'!AZ30='Методика оценки (Отч.)'!$J$9,'Методика оценки (Отч.)'!$E$9,IF('ИД Шатой'!AZ30='Методика оценки (Отч.)'!$J$10,'Методика оценки (Отч.)'!$E$10,IF('ИД Шатой'!AZ30='Методика оценки (Отч.)'!$J$11,'Методика оценки (Отч.)'!$E$11,IF('ИД Шатой'!AZ30='Методика оценки (Отч.)'!$J$12,'Методика оценки (Отч.)'!$E$12,IF('ИД Шатой'!AZ30='Методика оценки (Отч.)'!$J$13,'Методика оценки (Отч.)'!$E$13,"ошибка")))))*$C$38</f>
        <v>20</v>
      </c>
      <c r="BA38" s="60">
        <f>IF('ИД Шатой'!BA30='Методика оценки (Отч.)'!$J$9,'Методика оценки (Отч.)'!$E$9,IF('ИД Шатой'!BA30='Методика оценки (Отч.)'!$J$10,'Методика оценки (Отч.)'!$E$10,IF('ИД Шатой'!BA30='Методика оценки (Отч.)'!$J$11,'Методика оценки (Отч.)'!$E$11,IF('ИД Шатой'!BA30='Методика оценки (Отч.)'!$J$12,'Методика оценки (Отч.)'!$E$12,IF('ИД Шатой'!BA30='Методика оценки (Отч.)'!$J$13,'Методика оценки (Отч.)'!$E$13,"ошибка")))))*$C$38</f>
        <v>20</v>
      </c>
      <c r="BB38" s="60">
        <f>IF('ИД Шатой'!BB30='Методика оценки (Отч.)'!$J$9,'Методика оценки (Отч.)'!$E$9,IF('ИД Шатой'!BB30='Методика оценки (Отч.)'!$J$10,'Методика оценки (Отч.)'!$E$10,IF('ИД Шатой'!BB30='Методика оценки (Отч.)'!$J$11,'Методика оценки (Отч.)'!$E$11,IF('ИД Шатой'!BB30='Методика оценки (Отч.)'!$J$12,'Методика оценки (Отч.)'!$E$12,IF('ИД Шатой'!BB30='Методика оценки (Отч.)'!$J$13,'Методика оценки (Отч.)'!$E$13,"ошибка")))))*$C$38</f>
        <v>10</v>
      </c>
      <c r="BC38" s="60">
        <f>IF('ИД Шатой'!BC30='Методика оценки (Отч.)'!$J$9,'Методика оценки (Отч.)'!$E$9,IF('ИД Шатой'!BC30='Методика оценки (Отч.)'!$J$10,'Методика оценки (Отч.)'!$E$10,IF('ИД Шатой'!BC30='Методика оценки (Отч.)'!$J$11,'Методика оценки (Отч.)'!$E$11,IF('ИД Шатой'!BC30='Методика оценки (Отч.)'!$J$12,'Методика оценки (Отч.)'!$E$12,IF('ИД Шатой'!BC30='Методика оценки (Отч.)'!$J$13,'Методика оценки (Отч.)'!$E$13,"ошибка")))))*$C$38</f>
        <v>20</v>
      </c>
      <c r="BD38" s="60">
        <f>IF('ИД Шатой'!BD30='Методика оценки (Отч.)'!$J$9,'Методика оценки (Отч.)'!$E$9,IF('ИД Шатой'!BD30='Методика оценки (Отч.)'!$J$10,'Методика оценки (Отч.)'!$E$10,IF('ИД Шатой'!BD30='Методика оценки (Отч.)'!$J$11,'Методика оценки (Отч.)'!$E$11,IF('ИД Шатой'!BD30='Методика оценки (Отч.)'!$J$12,'Методика оценки (Отч.)'!$E$12,IF('ИД Шатой'!BD30='Методика оценки (Отч.)'!$J$13,'Методика оценки (Отч.)'!$E$13,"ошибка")))))*$C$38</f>
        <v>20</v>
      </c>
      <c r="BE38" s="60">
        <f>IF('ИД Шатой'!BE30='Методика оценки (Отч.)'!$J$9,'Методика оценки (Отч.)'!$E$9,IF('ИД Шатой'!BE30='Методика оценки (Отч.)'!$J$10,'Методика оценки (Отч.)'!$E$10,IF('ИД Шатой'!BE30='Методика оценки (Отч.)'!$J$11,'Методика оценки (Отч.)'!$E$11,IF('ИД Шатой'!BE30='Методика оценки (Отч.)'!$J$12,'Методика оценки (Отч.)'!$E$12,IF('ИД Шатой'!BE30='Методика оценки (Отч.)'!$J$13,'Методика оценки (Отч.)'!$E$13,"ошибка")))))*$C$38</f>
        <v>20</v>
      </c>
      <c r="BF38" s="60">
        <f>IF('ИД Шатой'!BF30='Методика оценки (Отч.)'!$J$9,'Методика оценки (Отч.)'!$E$9,IF('ИД Шатой'!BF30='Методика оценки (Отч.)'!$J$10,'Методика оценки (Отч.)'!$E$10,IF('ИД Шатой'!BF30='Методика оценки (Отч.)'!$J$11,'Методика оценки (Отч.)'!$E$11,IF('ИД Шатой'!BF30='Методика оценки (Отч.)'!$J$12,'Методика оценки (Отч.)'!$E$12,IF('ИД Шатой'!BF30='Методика оценки (Отч.)'!$J$13,'Методика оценки (Отч.)'!$E$13,"ошибка")))))*$C$38</f>
        <v>10</v>
      </c>
      <c r="BG38" s="60">
        <f>IF('ИД Шатой'!BG30='Методика оценки (Отч.)'!$J$9,'Методика оценки (Отч.)'!$E$9,IF('ИД Шатой'!BG30='Методика оценки (Отч.)'!$J$10,'Методика оценки (Отч.)'!$E$10,IF('ИД Шатой'!BG30='Методика оценки (Отч.)'!$J$11,'Методика оценки (Отч.)'!$E$11,IF('ИД Шатой'!BG30='Методика оценки (Отч.)'!$J$12,'Методика оценки (Отч.)'!$E$12,IF('ИД Шатой'!BG30='Методика оценки (Отч.)'!$J$13,'Методика оценки (Отч.)'!$E$13,"ошибка")))))*$C$38</f>
        <v>15</v>
      </c>
      <c r="BH38" s="60">
        <f>IF('ИД Шатой'!BH30='Методика оценки (Отч.)'!$J$9,'Методика оценки (Отч.)'!$E$9,IF('ИД Шатой'!BH30='Методика оценки (Отч.)'!$J$10,'Методика оценки (Отч.)'!$E$10,IF('ИД Шатой'!BH30='Методика оценки (Отч.)'!$J$11,'Методика оценки (Отч.)'!$E$11,IF('ИД Шатой'!BH30='Методика оценки (Отч.)'!$J$12,'Методика оценки (Отч.)'!$E$12,IF('ИД Шатой'!BH30='Методика оценки (Отч.)'!$J$13,'Методика оценки (Отч.)'!$E$13,"ошибка")))))*$C$38</f>
        <v>15</v>
      </c>
      <c r="BI38" s="60">
        <f>IF('ИД Шатой'!BI30='Методика оценки (Отч.)'!$J$9,'Методика оценки (Отч.)'!$E$9,IF('ИД Шатой'!BI30='Методика оценки (Отч.)'!$J$10,'Методика оценки (Отч.)'!$E$10,IF('ИД Шатой'!BI30='Методика оценки (Отч.)'!$J$11,'Методика оценки (Отч.)'!$E$11,IF('ИД Шатой'!BI30='Методика оценки (Отч.)'!$J$12,'Методика оценки (Отч.)'!$E$12,IF('ИД Шатой'!BI30='Методика оценки (Отч.)'!$J$13,'Методика оценки (Отч.)'!$E$13,"ошибка")))))*$C$38</f>
        <v>20</v>
      </c>
      <c r="BJ38" s="60">
        <f>IF('ИД Шатой'!BJ30='Методика оценки (Отч.)'!$J$9,'Методика оценки (Отч.)'!$E$9,IF('ИД Шатой'!BJ30='Методика оценки (Отч.)'!$J$10,'Методика оценки (Отч.)'!$E$10,IF('ИД Шатой'!BJ30='Методика оценки (Отч.)'!$J$11,'Методика оценки (Отч.)'!$E$11,IF('ИД Шатой'!BJ30='Методика оценки (Отч.)'!$J$12,'Методика оценки (Отч.)'!$E$12,IF('ИД Шатой'!BJ30='Методика оценки (Отч.)'!$J$13,'Методика оценки (Отч.)'!$E$13,"ошибка")))))*$C$38</f>
        <v>10</v>
      </c>
      <c r="BK38" s="60">
        <f>IF('ИД Шатой'!BK30='Методика оценки (Отч.)'!$J$9,'Методика оценки (Отч.)'!$E$9,IF('ИД Шатой'!BK30='Методика оценки (Отч.)'!$J$10,'Методика оценки (Отч.)'!$E$10,IF('ИД Шатой'!BK30='Методика оценки (Отч.)'!$J$11,'Методика оценки (Отч.)'!$E$11,IF('ИД Шатой'!BK30='Методика оценки (Отч.)'!$J$12,'Методика оценки (Отч.)'!$E$12,IF('ИД Шатой'!BK30='Методика оценки (Отч.)'!$J$13,'Методика оценки (Отч.)'!$E$13,"ошибка")))))*$C$38</f>
        <v>20</v>
      </c>
      <c r="BL38" s="60">
        <f>IF('ИД Шатой'!BL30='Методика оценки (Отч.)'!$J$9,'Методика оценки (Отч.)'!$E$9,IF('ИД Шатой'!BL30='Методика оценки (Отч.)'!$J$10,'Методика оценки (Отч.)'!$E$10,IF('ИД Шатой'!BL30='Методика оценки (Отч.)'!$J$11,'Методика оценки (Отч.)'!$E$11,IF('ИД Шатой'!BL30='Методика оценки (Отч.)'!$J$12,'Методика оценки (Отч.)'!$E$12,IF('ИД Шатой'!BL30='Методика оценки (Отч.)'!$J$13,'Методика оценки (Отч.)'!$E$13,"ошибка")))))*$C$38</f>
        <v>10</v>
      </c>
      <c r="BM38" s="60">
        <f>IF('ИД Шатой'!BM30='Методика оценки (Отч.)'!$J$9,'Методика оценки (Отч.)'!$E$9,IF('ИД Шатой'!BM30='Методика оценки (Отч.)'!$J$10,'Методика оценки (Отч.)'!$E$10,IF('ИД Шатой'!BM30='Методика оценки (Отч.)'!$J$11,'Методика оценки (Отч.)'!$E$11,IF('ИД Шатой'!BM30='Методика оценки (Отч.)'!$J$12,'Методика оценки (Отч.)'!$E$12,IF('ИД Шатой'!BM30='Методика оценки (Отч.)'!$J$13,'Методика оценки (Отч.)'!$E$13,"ошибка")))))*$C$38</f>
        <v>20</v>
      </c>
      <c r="BN38" s="60">
        <f>IF('ИД Шатой'!BN30='Методика оценки (Отч.)'!$J$9,'Методика оценки (Отч.)'!$E$9,IF('ИД Шатой'!BN30='Методика оценки (Отч.)'!$J$10,'Методика оценки (Отч.)'!$E$10,IF('ИД Шатой'!BN30='Методика оценки (Отч.)'!$J$11,'Методика оценки (Отч.)'!$E$11,IF('ИД Шатой'!BN30='Методика оценки (Отч.)'!$J$12,'Методика оценки (Отч.)'!$E$12,IF('ИД Шатой'!BN30='Методика оценки (Отч.)'!$J$13,'Методика оценки (Отч.)'!$E$13,"ошибка")))))*$C$38</f>
        <v>20</v>
      </c>
      <c r="BO38" s="60">
        <f>IF('ИД Шатой'!BO30='Методика оценки (Отч.)'!$J$9,'Методика оценки (Отч.)'!$E$9,IF('ИД Шатой'!BO30='Методика оценки (Отч.)'!$J$10,'Методика оценки (Отч.)'!$E$10,IF('ИД Шатой'!BO30='Методика оценки (Отч.)'!$J$11,'Методика оценки (Отч.)'!$E$11,IF('ИД Шатой'!BO30='Методика оценки (Отч.)'!$J$12,'Методика оценки (Отч.)'!$E$12,IF('ИД Шатой'!BO30='Методика оценки (Отч.)'!$J$13,'Методика оценки (Отч.)'!$E$13,"ошибка")))))*$C$38</f>
        <v>20</v>
      </c>
      <c r="BP38" s="60">
        <f>IF('ИД Шатой'!BP30='Методика оценки (Отч.)'!$J$9,'Методика оценки (Отч.)'!$E$9,IF('ИД Шатой'!BP30='Методика оценки (Отч.)'!$J$10,'Методика оценки (Отч.)'!$E$10,IF('ИД Шатой'!BP30='Методика оценки (Отч.)'!$J$11,'Методика оценки (Отч.)'!$E$11,IF('ИД Шатой'!BP30='Методика оценки (Отч.)'!$J$12,'Методика оценки (Отч.)'!$E$12,IF('ИД Шатой'!BP30='Методика оценки (Отч.)'!$J$13,'Методика оценки (Отч.)'!$E$13,"ошибка")))))*$C$38</f>
        <v>15</v>
      </c>
    </row>
    <row r="39" spans="1:68" x14ac:dyDescent="0.25">
      <c r="A39" s="74" t="str">
        <f>'Методика оценки (Отч.)'!A165</f>
        <v>N4</v>
      </c>
      <c r="B39" s="74" t="str">
        <f>'Методика оценки (Отч.)'!B165</f>
        <v>IV. Обеспеченность материально-техническими ресурсами</v>
      </c>
      <c r="C39" s="119">
        <f>'Методика оценки (Отч.)'!D165</f>
        <v>0.15</v>
      </c>
      <c r="D39" s="59">
        <f>(D40+D50)*$C$39</f>
        <v>12.15</v>
      </c>
      <c r="E39" s="59">
        <f t="shared" ref="E39:BP39" si="9">(E40+E50)*$C$39</f>
        <v>8.7131249999999998</v>
      </c>
      <c r="F39" s="59">
        <f t="shared" si="9"/>
        <v>5.4337499999999999</v>
      </c>
      <c r="G39" s="59">
        <f t="shared" si="9"/>
        <v>13.055625000000001</v>
      </c>
      <c r="H39" s="59">
        <f t="shared" si="9"/>
        <v>14.2425</v>
      </c>
      <c r="I39" s="59">
        <f t="shared" si="9"/>
        <v>4.9350000000000005</v>
      </c>
      <c r="J39" s="59">
        <f t="shared" si="9"/>
        <v>9.5568749999999998</v>
      </c>
      <c r="K39" s="59">
        <f t="shared" si="9"/>
        <v>11.932500000000001</v>
      </c>
      <c r="L39" s="59">
        <f t="shared" si="9"/>
        <v>11.2425</v>
      </c>
      <c r="M39" s="59">
        <f t="shared" si="9"/>
        <v>12.744375</v>
      </c>
      <c r="N39" s="59">
        <f t="shared" si="9"/>
        <v>6.466874999999999</v>
      </c>
      <c r="O39" s="59">
        <f t="shared" si="9"/>
        <v>8.2443749999999998</v>
      </c>
      <c r="P39" s="59">
        <f t="shared" si="9"/>
        <v>12.961875000000001</v>
      </c>
      <c r="Q39" s="59">
        <f t="shared" si="9"/>
        <v>14.2425</v>
      </c>
      <c r="R39" s="59">
        <f t="shared" si="9"/>
        <v>9.213750000000001</v>
      </c>
      <c r="S39" s="59">
        <f t="shared" si="9"/>
        <v>13.77375</v>
      </c>
      <c r="T39" s="59">
        <f t="shared" si="9"/>
        <v>6.3712499999999999</v>
      </c>
      <c r="U39" s="59">
        <f t="shared" si="9"/>
        <v>12.05625</v>
      </c>
      <c r="V39" s="59">
        <f t="shared" si="9"/>
        <v>12.3675</v>
      </c>
      <c r="W39" s="59">
        <f t="shared" si="9"/>
        <v>12.680625000000001</v>
      </c>
      <c r="X39" s="59">
        <f t="shared" si="9"/>
        <v>14.71125</v>
      </c>
      <c r="Y39" s="59">
        <f t="shared" si="9"/>
        <v>13.805625000000001</v>
      </c>
      <c r="Z39" s="59">
        <f t="shared" si="9"/>
        <v>13.711875000000001</v>
      </c>
      <c r="AA39" s="59">
        <f t="shared" si="9"/>
        <v>14.9925</v>
      </c>
      <c r="AB39" s="59">
        <f t="shared" si="9"/>
        <v>9.8681250000000009</v>
      </c>
      <c r="AC39" s="59">
        <f t="shared" si="9"/>
        <v>11.461875000000001</v>
      </c>
      <c r="AD39" s="59">
        <f t="shared" si="9"/>
        <v>9.6506249999999998</v>
      </c>
      <c r="AE39" s="59">
        <f t="shared" si="9"/>
        <v>13.4925</v>
      </c>
      <c r="AF39" s="59">
        <f t="shared" si="9"/>
        <v>8.4318749999999998</v>
      </c>
      <c r="AG39" s="59">
        <f t="shared" si="9"/>
        <v>9.5268750000000004</v>
      </c>
      <c r="AH39" s="59">
        <f t="shared" si="9"/>
        <v>9.5568749999999998</v>
      </c>
      <c r="AI39" s="59">
        <f t="shared" si="9"/>
        <v>10.119375</v>
      </c>
      <c r="AJ39" s="59">
        <f t="shared" si="9"/>
        <v>8.6512499999999992</v>
      </c>
      <c r="AK39" s="59">
        <f t="shared" si="9"/>
        <v>11.14875</v>
      </c>
      <c r="AL39" s="59">
        <f t="shared" si="9"/>
        <v>7.2450000000000001</v>
      </c>
      <c r="AM39" s="59">
        <f t="shared" si="9"/>
        <v>8.1824999999999992</v>
      </c>
      <c r="AN39" s="59">
        <f t="shared" si="9"/>
        <v>14.9925</v>
      </c>
      <c r="AO39" s="59">
        <f t="shared" si="9"/>
        <v>12.7425</v>
      </c>
      <c r="AP39" s="59">
        <f t="shared" si="9"/>
        <v>9.5568749999999998</v>
      </c>
      <c r="AQ39" s="59">
        <f t="shared" si="9"/>
        <v>10.55625</v>
      </c>
      <c r="AR39" s="59">
        <f t="shared" si="9"/>
        <v>7.2768750000000004</v>
      </c>
      <c r="AS39" s="59">
        <f t="shared" si="9"/>
        <v>11.900625</v>
      </c>
      <c r="AT39" s="59">
        <f t="shared" si="9"/>
        <v>7.4962499999999999</v>
      </c>
      <c r="AU39" s="59">
        <f t="shared" si="9"/>
        <v>8.34</v>
      </c>
      <c r="AV39" s="59">
        <f t="shared" si="9"/>
        <v>5.9962499999999999</v>
      </c>
      <c r="AW39" s="59">
        <f t="shared" si="9"/>
        <v>14.2425</v>
      </c>
      <c r="AX39" s="59">
        <f t="shared" si="9"/>
        <v>8.088750000000001</v>
      </c>
      <c r="AY39" s="59">
        <f t="shared" si="9"/>
        <v>5.9962499999999999</v>
      </c>
      <c r="AZ39" s="59">
        <f t="shared" si="9"/>
        <v>11.30625</v>
      </c>
      <c r="BA39" s="59">
        <f t="shared" si="9"/>
        <v>13.336875000000001</v>
      </c>
      <c r="BB39" s="59">
        <f t="shared" si="9"/>
        <v>6.4331250000000004</v>
      </c>
      <c r="BC39" s="59">
        <f t="shared" si="9"/>
        <v>14.2425</v>
      </c>
      <c r="BD39" s="59">
        <f t="shared" si="9"/>
        <v>13.74375</v>
      </c>
      <c r="BE39" s="59">
        <f t="shared" si="9"/>
        <v>13.96125</v>
      </c>
      <c r="BF39" s="59">
        <f t="shared" si="9"/>
        <v>6.5268750000000004</v>
      </c>
      <c r="BG39" s="59">
        <f t="shared" si="9"/>
        <v>7.5881250000000007</v>
      </c>
      <c r="BH39" s="59">
        <f t="shared" si="9"/>
        <v>2.4356249999999999</v>
      </c>
      <c r="BI39" s="59">
        <f t="shared" si="9"/>
        <v>3.8418749999999999</v>
      </c>
      <c r="BJ39" s="59">
        <f t="shared" si="9"/>
        <v>14.9925</v>
      </c>
      <c r="BK39" s="59">
        <f t="shared" si="9"/>
        <v>11.244375</v>
      </c>
      <c r="BL39" s="59">
        <f t="shared" si="9"/>
        <v>8.745000000000001</v>
      </c>
      <c r="BM39" s="59">
        <f t="shared" si="9"/>
        <v>10.245000000000001</v>
      </c>
      <c r="BN39" s="59">
        <f t="shared" si="9"/>
        <v>9.1818749999999998</v>
      </c>
      <c r="BO39" s="59">
        <f t="shared" si="9"/>
        <v>13.430625000000001</v>
      </c>
      <c r="BP39" s="59">
        <f t="shared" si="9"/>
        <v>8.463750000000001</v>
      </c>
    </row>
    <row r="40" spans="1:68" x14ac:dyDescent="0.25">
      <c r="A40" s="53" t="str">
        <f>'Методика оценки (Отч.)'!A166</f>
        <v>N4.1.</v>
      </c>
      <c r="B40" s="53" t="str">
        <f>'Методика оценки (Отч.)'!C166</f>
        <v>Оснащение помещений и прилегающей территории детского сада</v>
      </c>
      <c r="C40" s="120">
        <f>'Методика оценки (Отч.)'!D166</f>
        <v>0.5</v>
      </c>
      <c r="D40" s="60">
        <f>SUM(D41:D49)*$C$40</f>
        <v>39.375</v>
      </c>
      <c r="E40" s="60">
        <f t="shared" ref="E40:BP40" si="10">SUM(E41:E49)*$C$40</f>
        <v>20.625</v>
      </c>
      <c r="F40" s="60">
        <f t="shared" si="10"/>
        <v>11.25</v>
      </c>
      <c r="G40" s="60">
        <f t="shared" si="10"/>
        <v>41.25</v>
      </c>
      <c r="H40" s="60">
        <f t="shared" si="10"/>
        <v>45</v>
      </c>
      <c r="I40" s="60">
        <f t="shared" si="10"/>
        <v>16.25</v>
      </c>
      <c r="J40" s="60">
        <f t="shared" si="10"/>
        <v>26.25</v>
      </c>
      <c r="K40" s="60">
        <f t="shared" si="10"/>
        <v>46.25</v>
      </c>
      <c r="L40" s="60">
        <f t="shared" si="10"/>
        <v>25</v>
      </c>
      <c r="M40" s="60">
        <f t="shared" si="10"/>
        <v>47.5</v>
      </c>
      <c r="N40" s="60">
        <f t="shared" si="10"/>
        <v>30.625</v>
      </c>
      <c r="O40" s="60">
        <f t="shared" si="10"/>
        <v>17.5</v>
      </c>
      <c r="P40" s="60">
        <f t="shared" si="10"/>
        <v>40.625</v>
      </c>
      <c r="Q40" s="60">
        <f t="shared" si="10"/>
        <v>45</v>
      </c>
      <c r="R40" s="60">
        <f t="shared" si="10"/>
        <v>28.125</v>
      </c>
      <c r="S40" s="60">
        <f t="shared" si="10"/>
        <v>41.875</v>
      </c>
      <c r="T40" s="60">
        <f t="shared" si="10"/>
        <v>17.5</v>
      </c>
      <c r="U40" s="60">
        <f t="shared" si="10"/>
        <v>38.75</v>
      </c>
      <c r="V40" s="60">
        <f t="shared" si="10"/>
        <v>32.5</v>
      </c>
      <c r="W40" s="60">
        <f t="shared" si="10"/>
        <v>38.75</v>
      </c>
      <c r="X40" s="60">
        <f t="shared" si="10"/>
        <v>48.125</v>
      </c>
      <c r="Y40" s="60">
        <f t="shared" si="10"/>
        <v>46.25</v>
      </c>
      <c r="Z40" s="60">
        <f t="shared" si="10"/>
        <v>45.625</v>
      </c>
      <c r="AA40" s="60">
        <f t="shared" si="10"/>
        <v>50</v>
      </c>
      <c r="AB40" s="60">
        <f t="shared" si="10"/>
        <v>20</v>
      </c>
      <c r="AC40" s="60">
        <f t="shared" si="10"/>
        <v>30.625</v>
      </c>
      <c r="AD40" s="60">
        <f t="shared" si="10"/>
        <v>26.875</v>
      </c>
      <c r="AE40" s="60">
        <f t="shared" si="10"/>
        <v>40</v>
      </c>
      <c r="AF40" s="60">
        <f t="shared" si="10"/>
        <v>18.75</v>
      </c>
      <c r="AG40" s="60">
        <f t="shared" si="10"/>
        <v>34.375</v>
      </c>
      <c r="AH40" s="60">
        <f t="shared" si="10"/>
        <v>26.25</v>
      </c>
      <c r="AI40" s="60">
        <f t="shared" si="10"/>
        <v>30</v>
      </c>
      <c r="AJ40" s="60">
        <f t="shared" si="10"/>
        <v>24.375</v>
      </c>
      <c r="AK40" s="60">
        <f t="shared" si="10"/>
        <v>24.375</v>
      </c>
      <c r="AL40" s="60">
        <f t="shared" si="10"/>
        <v>15</v>
      </c>
      <c r="AM40" s="60">
        <f t="shared" si="10"/>
        <v>21.25</v>
      </c>
      <c r="AN40" s="60">
        <f t="shared" si="10"/>
        <v>50</v>
      </c>
      <c r="AO40" s="60">
        <f t="shared" si="10"/>
        <v>35</v>
      </c>
      <c r="AP40" s="60">
        <f t="shared" si="10"/>
        <v>26.25</v>
      </c>
      <c r="AQ40" s="60">
        <f t="shared" si="10"/>
        <v>28.75</v>
      </c>
      <c r="AR40" s="60">
        <f t="shared" si="10"/>
        <v>19.375</v>
      </c>
      <c r="AS40" s="60">
        <f t="shared" si="10"/>
        <v>41.875</v>
      </c>
      <c r="AT40" s="60">
        <f t="shared" si="10"/>
        <v>25</v>
      </c>
      <c r="AU40" s="60">
        <f t="shared" si="10"/>
        <v>30.625</v>
      </c>
      <c r="AV40" s="60">
        <f t="shared" si="10"/>
        <v>15</v>
      </c>
      <c r="AW40" s="60">
        <f t="shared" si="10"/>
        <v>45</v>
      </c>
      <c r="AX40" s="60">
        <f t="shared" si="10"/>
        <v>20.625</v>
      </c>
      <c r="AY40" s="60">
        <f t="shared" si="10"/>
        <v>15</v>
      </c>
      <c r="AZ40" s="60">
        <f t="shared" si="10"/>
        <v>33.75</v>
      </c>
      <c r="BA40" s="60">
        <f t="shared" si="10"/>
        <v>43.125</v>
      </c>
      <c r="BB40" s="60">
        <f t="shared" si="10"/>
        <v>13.75</v>
      </c>
      <c r="BC40" s="60">
        <f t="shared" si="10"/>
        <v>45</v>
      </c>
      <c r="BD40" s="60">
        <f t="shared" si="10"/>
        <v>50</v>
      </c>
      <c r="BE40" s="60">
        <f t="shared" si="10"/>
        <v>43.125</v>
      </c>
      <c r="BF40" s="60">
        <f t="shared" si="10"/>
        <v>14.375</v>
      </c>
      <c r="BG40" s="60">
        <f t="shared" si="10"/>
        <v>13.125</v>
      </c>
      <c r="BH40" s="60">
        <f t="shared" si="10"/>
        <v>3.75</v>
      </c>
      <c r="BI40" s="60">
        <f t="shared" si="10"/>
        <v>13.125</v>
      </c>
      <c r="BJ40" s="60">
        <f t="shared" si="10"/>
        <v>50</v>
      </c>
      <c r="BK40" s="60">
        <f t="shared" si="10"/>
        <v>37.5</v>
      </c>
      <c r="BL40" s="60">
        <f t="shared" si="10"/>
        <v>25</v>
      </c>
      <c r="BM40" s="60">
        <f t="shared" si="10"/>
        <v>35</v>
      </c>
      <c r="BN40" s="60">
        <f t="shared" si="10"/>
        <v>23.75</v>
      </c>
      <c r="BO40" s="60">
        <f t="shared" si="10"/>
        <v>43.75</v>
      </c>
      <c r="BP40" s="60">
        <f t="shared" si="10"/>
        <v>23.125</v>
      </c>
    </row>
    <row r="41" spans="1:68" x14ac:dyDescent="0.25">
      <c r="A41" s="67" t="str">
        <f>'Методика оценки (Отч.)'!A167</f>
        <v>N4.1.1.</v>
      </c>
      <c r="B41" s="67" t="str">
        <f>'Методика оценки (Отч.)'!C167</f>
        <v>Оснащение спален</v>
      </c>
      <c r="C41" s="121">
        <f>'Методика оценки (Отч.)'!D167</f>
        <v>0.15</v>
      </c>
      <c r="D41" s="58">
        <f>IF('ИД Шатой'!D31='Методика оценки (Отч.)'!$J$9,'Методика оценки (Отч.)'!$E$9,IF('ИД Шатой'!D31='Методика оценки (Отч.)'!$J$10,'Методика оценки (Отч.)'!$E$10,IF('ИД Шатой'!D31='Методика оценки (Отч.)'!$J$11,'Методика оценки (Отч.)'!$E$11,IF('ИД Шатой'!D31='Методика оценки (Отч.)'!$J$12,'Методика оценки (Отч.)'!$E$12,IF('ИД Шатой'!D31='Методика оценки (Отч.)'!$J$13,'Методика оценки (Отч.)'!$E$13,"ошибка")))))*$C$41</f>
        <v>11.25</v>
      </c>
      <c r="E41" s="58">
        <f>IF('ИД Шатой'!E31='Методика оценки (Отч.)'!$J$9,'Методика оценки (Отч.)'!$E$9,IF('ИД Шатой'!E31='Методика оценки (Отч.)'!$J$10,'Методика оценки (Отч.)'!$E$10,IF('ИД Шатой'!E31='Методика оценки (Отч.)'!$J$11,'Методика оценки (Отч.)'!$E$11,IF('ИД Шатой'!E31='Методика оценки (Отч.)'!$J$12,'Методика оценки (Отч.)'!$E$12,IF('ИД Шатой'!E31='Методика оценки (Отч.)'!$J$13,'Методика оценки (Отч.)'!$E$13,"ошибка")))))*$C$41</f>
        <v>0</v>
      </c>
      <c r="F41" s="58">
        <f>IF('ИД Шатой'!F31='Методика оценки (Отч.)'!$J$9,'Методика оценки (Отч.)'!$E$9,IF('ИД Шатой'!F31='Методика оценки (Отч.)'!$J$10,'Методика оценки (Отч.)'!$E$10,IF('ИД Шатой'!F31='Методика оценки (Отч.)'!$J$11,'Методика оценки (Отч.)'!$E$11,IF('ИД Шатой'!F31='Методика оценки (Отч.)'!$J$12,'Методика оценки (Отч.)'!$E$12,IF('ИД Шатой'!F31='Методика оценки (Отч.)'!$J$13,'Методика оценки (Отч.)'!$E$13,"ошибка")))))*$C$41</f>
        <v>7.5</v>
      </c>
      <c r="G41" s="58">
        <f>IF('ИД Шатой'!G31='Методика оценки (Отч.)'!$J$9,'Методика оценки (Отч.)'!$E$9,IF('ИД Шатой'!G31='Методика оценки (Отч.)'!$J$10,'Методика оценки (Отч.)'!$E$10,IF('ИД Шатой'!G31='Методика оценки (Отч.)'!$J$11,'Методика оценки (Отч.)'!$E$11,IF('ИД Шатой'!G31='Методика оценки (Отч.)'!$J$12,'Методика оценки (Отч.)'!$E$12,IF('ИД Шатой'!G31='Методика оценки (Отч.)'!$J$13,'Методика оценки (Отч.)'!$E$13,"ошибка")))))*$C$41</f>
        <v>11.25</v>
      </c>
      <c r="H41" s="58">
        <f>IF('ИД Шатой'!H31='Методика оценки (Отч.)'!$J$9,'Методика оценки (Отч.)'!$E$9,IF('ИД Шатой'!H31='Методика оценки (Отч.)'!$J$10,'Методика оценки (Отч.)'!$E$10,IF('ИД Шатой'!H31='Методика оценки (Отч.)'!$J$11,'Методика оценки (Отч.)'!$E$11,IF('ИД Шатой'!H31='Методика оценки (Отч.)'!$J$12,'Методика оценки (Отч.)'!$E$12,IF('ИД Шатой'!H31='Методика оценки (Отч.)'!$J$13,'Методика оценки (Отч.)'!$E$13,"ошибка")))))*$C$41</f>
        <v>15</v>
      </c>
      <c r="I41" s="58">
        <f>IF('ИД Шатой'!I31='Методика оценки (Отч.)'!$J$9,'Методика оценки (Отч.)'!$E$9,IF('ИД Шатой'!I31='Методика оценки (Отч.)'!$J$10,'Методика оценки (Отч.)'!$E$10,IF('ИД Шатой'!I31='Методика оценки (Отч.)'!$J$11,'Методика оценки (Отч.)'!$E$11,IF('ИД Шатой'!I31='Методика оценки (Отч.)'!$J$12,'Методика оценки (Отч.)'!$E$12,IF('ИД Шатой'!I31='Методика оценки (Отч.)'!$J$13,'Методика оценки (Отч.)'!$E$13,"ошибка")))))*$C$41</f>
        <v>7.5</v>
      </c>
      <c r="J41" s="58">
        <f>IF('ИД Шатой'!J31='Методика оценки (Отч.)'!$J$9,'Методика оценки (Отч.)'!$E$9,IF('ИД Шатой'!J31='Методика оценки (Отч.)'!$J$10,'Методика оценки (Отч.)'!$E$10,IF('ИД Шатой'!J31='Методика оценки (Отч.)'!$J$11,'Методика оценки (Отч.)'!$E$11,IF('ИД Шатой'!J31='Методика оценки (Отч.)'!$J$12,'Методика оценки (Отч.)'!$E$12,IF('ИД Шатой'!J31='Методика оценки (Отч.)'!$J$13,'Методика оценки (Отч.)'!$E$13,"ошибка")))))*$C$41</f>
        <v>11.25</v>
      </c>
      <c r="K41" s="58">
        <f>IF('ИД Шатой'!K31='Методика оценки (Отч.)'!$J$9,'Методика оценки (Отч.)'!$E$9,IF('ИД Шатой'!K31='Методика оценки (Отч.)'!$J$10,'Методика оценки (Отч.)'!$E$10,IF('ИД Шатой'!K31='Методика оценки (Отч.)'!$J$11,'Методика оценки (Отч.)'!$E$11,IF('ИД Шатой'!K31='Методика оценки (Отч.)'!$J$12,'Методика оценки (Отч.)'!$E$12,IF('ИД Шатой'!K31='Методика оценки (Отч.)'!$J$13,'Методика оценки (Отч.)'!$E$13,"ошибка")))))*$C$41</f>
        <v>15</v>
      </c>
      <c r="L41" s="58">
        <f>IF('ИД Шатой'!L31='Методика оценки (Отч.)'!$J$9,'Методика оценки (Отч.)'!$E$9,IF('ИД Шатой'!L31='Методика оценки (Отч.)'!$J$10,'Методика оценки (Отч.)'!$E$10,IF('ИД Шатой'!L31='Методика оценки (Отч.)'!$J$11,'Методика оценки (Отч.)'!$E$11,IF('ИД Шатой'!L31='Методика оценки (Отч.)'!$J$12,'Методика оценки (Отч.)'!$E$12,IF('ИД Шатой'!L31='Методика оценки (Отч.)'!$J$13,'Методика оценки (Отч.)'!$E$13,"ошибка")))))*$C$41</f>
        <v>15</v>
      </c>
      <c r="M41" s="58">
        <f>IF('ИД Шатой'!M31='Методика оценки (Отч.)'!$J$9,'Методика оценки (Отч.)'!$E$9,IF('ИД Шатой'!M31='Методика оценки (Отч.)'!$J$10,'Методика оценки (Отч.)'!$E$10,IF('ИД Шатой'!M31='Методика оценки (Отч.)'!$J$11,'Методика оценки (Отч.)'!$E$11,IF('ИД Шатой'!M31='Методика оценки (Отч.)'!$J$12,'Методика оценки (Отч.)'!$E$12,IF('ИД Шатой'!M31='Методика оценки (Отч.)'!$J$13,'Методика оценки (Отч.)'!$E$13,"ошибка")))))*$C$41</f>
        <v>15</v>
      </c>
      <c r="N41" s="58">
        <f>IF('ИД Шатой'!N31='Методика оценки (Отч.)'!$J$9,'Методика оценки (Отч.)'!$E$9,IF('ИД Шатой'!N31='Методика оценки (Отч.)'!$J$10,'Методика оценки (Отч.)'!$E$10,IF('ИД Шатой'!N31='Методика оценки (Отч.)'!$J$11,'Методика оценки (Отч.)'!$E$11,IF('ИД Шатой'!N31='Методика оценки (Отч.)'!$J$12,'Методика оценки (Отч.)'!$E$12,IF('ИД Шатой'!N31='Методика оценки (Отч.)'!$J$13,'Методика оценки (Отч.)'!$E$13,"ошибка")))))*$C$41</f>
        <v>15</v>
      </c>
      <c r="O41" s="58">
        <f>IF('ИД Шатой'!O31='Методика оценки (Отч.)'!$J$9,'Методика оценки (Отч.)'!$E$9,IF('ИД Шатой'!O31='Методика оценки (Отч.)'!$J$10,'Методика оценки (Отч.)'!$E$10,IF('ИД Шатой'!O31='Методика оценки (Отч.)'!$J$11,'Методика оценки (Отч.)'!$E$11,IF('ИД Шатой'!O31='Методика оценки (Отч.)'!$J$12,'Методика оценки (Отч.)'!$E$12,IF('ИД Шатой'!O31='Методика оценки (Отч.)'!$J$13,'Методика оценки (Отч.)'!$E$13,"ошибка")))))*$C$41</f>
        <v>7.5</v>
      </c>
      <c r="P41" s="58">
        <f>IF('ИД Шатой'!P31='Методика оценки (Отч.)'!$J$9,'Методика оценки (Отч.)'!$E$9,IF('ИД Шатой'!P31='Методика оценки (Отч.)'!$J$10,'Методика оценки (Отч.)'!$E$10,IF('ИД Шатой'!P31='Методика оценки (Отч.)'!$J$11,'Методика оценки (Отч.)'!$E$11,IF('ИД Шатой'!P31='Методика оценки (Отч.)'!$J$12,'Методика оценки (Отч.)'!$E$12,IF('ИД Шатой'!P31='Методика оценки (Отч.)'!$J$13,'Методика оценки (Отч.)'!$E$13,"ошибка")))))*$C$41</f>
        <v>15</v>
      </c>
      <c r="Q41" s="58">
        <f>IF('ИД Шатой'!Q31='Методика оценки (Отч.)'!$J$9,'Методика оценки (Отч.)'!$E$9,IF('ИД Шатой'!Q31='Методика оценки (Отч.)'!$J$10,'Методика оценки (Отч.)'!$E$10,IF('ИД Шатой'!Q31='Методика оценки (Отч.)'!$J$11,'Методика оценки (Отч.)'!$E$11,IF('ИД Шатой'!Q31='Методика оценки (Отч.)'!$J$12,'Методика оценки (Отч.)'!$E$12,IF('ИД Шатой'!Q31='Методика оценки (Отч.)'!$J$13,'Методика оценки (Отч.)'!$E$13,"ошибка")))))*$C$41</f>
        <v>15</v>
      </c>
      <c r="R41" s="58">
        <f>IF('ИД Шатой'!R31='Методика оценки (Отч.)'!$J$9,'Методика оценки (Отч.)'!$E$9,IF('ИД Шатой'!R31='Методика оценки (Отч.)'!$J$10,'Методика оценки (Отч.)'!$E$10,IF('ИД Шатой'!R31='Методика оценки (Отч.)'!$J$11,'Методика оценки (Отч.)'!$E$11,IF('ИД Шатой'!R31='Методика оценки (Отч.)'!$J$12,'Методика оценки (Отч.)'!$E$12,IF('ИД Шатой'!R31='Методика оценки (Отч.)'!$J$13,'Методика оценки (Отч.)'!$E$13,"ошибка")))))*$C$41</f>
        <v>7.5</v>
      </c>
      <c r="S41" s="58">
        <f>IF('ИД Шатой'!S31='Методика оценки (Отч.)'!$J$9,'Методика оценки (Отч.)'!$E$9,IF('ИД Шатой'!S31='Методика оценки (Отч.)'!$J$10,'Методика оценки (Отч.)'!$E$10,IF('ИД Шатой'!S31='Методика оценки (Отч.)'!$J$11,'Методика оценки (Отч.)'!$E$11,IF('ИД Шатой'!S31='Методика оценки (Отч.)'!$J$12,'Методика оценки (Отч.)'!$E$12,IF('ИД Шатой'!S31='Методика оценки (Отч.)'!$J$13,'Методика оценки (Отч.)'!$E$13,"ошибка")))))*$C$41</f>
        <v>11.25</v>
      </c>
      <c r="T41" s="58">
        <f>IF('ИД Шатой'!T31='Методика оценки (Отч.)'!$J$9,'Методика оценки (Отч.)'!$E$9,IF('ИД Шатой'!T31='Методика оценки (Отч.)'!$J$10,'Методика оценки (Отч.)'!$E$10,IF('ИД Шатой'!T31='Методика оценки (Отч.)'!$J$11,'Методика оценки (Отч.)'!$E$11,IF('ИД Шатой'!T31='Методика оценки (Отч.)'!$J$12,'Методика оценки (Отч.)'!$E$12,IF('ИД Шатой'!T31='Методика оценки (Отч.)'!$J$13,'Методика оценки (Отч.)'!$E$13,"ошибка")))))*$C$41</f>
        <v>7.5</v>
      </c>
      <c r="U41" s="58">
        <f>IF('ИД Шатой'!U31='Методика оценки (Отч.)'!$J$9,'Методика оценки (Отч.)'!$E$9,IF('ИД Шатой'!U31='Методика оценки (Отч.)'!$J$10,'Методика оценки (Отч.)'!$E$10,IF('ИД Шатой'!U31='Методика оценки (Отч.)'!$J$11,'Методика оценки (Отч.)'!$E$11,IF('ИД Шатой'!U31='Методика оценки (Отч.)'!$J$12,'Методика оценки (Отч.)'!$E$12,IF('ИД Шатой'!U31='Методика оценки (Отч.)'!$J$13,'Методика оценки (Отч.)'!$E$13,"ошибка")))))*$C$41</f>
        <v>11.25</v>
      </c>
      <c r="V41" s="58">
        <f>IF('ИД Шатой'!V31='Методика оценки (Отч.)'!$J$9,'Методика оценки (Отч.)'!$E$9,IF('ИД Шатой'!V31='Методика оценки (Отч.)'!$J$10,'Методика оценки (Отч.)'!$E$10,IF('ИД Шатой'!V31='Методика оценки (Отч.)'!$J$11,'Методика оценки (Отч.)'!$E$11,IF('ИД Шатой'!V31='Методика оценки (Отч.)'!$J$12,'Методика оценки (Отч.)'!$E$12,IF('ИД Шатой'!V31='Методика оценки (Отч.)'!$J$13,'Методика оценки (Отч.)'!$E$13,"ошибка")))))*$C$41</f>
        <v>15</v>
      </c>
      <c r="W41" s="58">
        <f>IF('ИД Шатой'!W31='Методика оценки (Отч.)'!$J$9,'Методика оценки (Отч.)'!$E$9,IF('ИД Шатой'!W31='Методика оценки (Отч.)'!$J$10,'Методика оценки (Отч.)'!$E$10,IF('ИД Шатой'!W31='Методика оценки (Отч.)'!$J$11,'Методика оценки (Отч.)'!$E$11,IF('ИД Шатой'!W31='Методика оценки (Отч.)'!$J$12,'Методика оценки (Отч.)'!$E$12,IF('ИД Шатой'!W31='Методика оценки (Отч.)'!$J$13,'Методика оценки (Отч.)'!$E$13,"ошибка")))))*$C$41</f>
        <v>15</v>
      </c>
      <c r="X41" s="58">
        <f>IF('ИД Шатой'!X31='Методика оценки (Отч.)'!$J$9,'Методика оценки (Отч.)'!$E$9,IF('ИД Шатой'!X31='Методика оценки (Отч.)'!$J$10,'Методика оценки (Отч.)'!$E$10,IF('ИД Шатой'!X31='Методика оценки (Отч.)'!$J$11,'Методика оценки (Отч.)'!$E$11,IF('ИД Шатой'!X31='Методика оценки (Отч.)'!$J$12,'Методика оценки (Отч.)'!$E$12,IF('ИД Шатой'!X31='Методика оценки (Отч.)'!$J$13,'Методика оценки (Отч.)'!$E$13,"ошибка")))))*$C$41</f>
        <v>15</v>
      </c>
      <c r="Y41" s="58">
        <f>IF('ИД Шатой'!Y31='Методика оценки (Отч.)'!$J$9,'Методика оценки (Отч.)'!$E$9,IF('ИД Шатой'!Y31='Методика оценки (Отч.)'!$J$10,'Методика оценки (Отч.)'!$E$10,IF('ИД Шатой'!Y31='Методика оценки (Отч.)'!$J$11,'Методика оценки (Отч.)'!$E$11,IF('ИД Шатой'!Y31='Методика оценки (Отч.)'!$J$12,'Методика оценки (Отч.)'!$E$12,IF('ИД Шатой'!Y31='Методика оценки (Отч.)'!$J$13,'Методика оценки (Отч.)'!$E$13,"ошибка")))))*$C$41</f>
        <v>15</v>
      </c>
      <c r="Z41" s="58">
        <f>IF('ИД Шатой'!Z31='Методика оценки (Отч.)'!$J$9,'Методика оценки (Отч.)'!$E$9,IF('ИД Шатой'!Z31='Методика оценки (Отч.)'!$J$10,'Методика оценки (Отч.)'!$E$10,IF('ИД Шатой'!Z31='Методика оценки (Отч.)'!$J$11,'Методика оценки (Отч.)'!$E$11,IF('ИД Шатой'!Z31='Методика оценки (Отч.)'!$J$12,'Методика оценки (Отч.)'!$E$12,IF('ИД Шатой'!Z31='Методика оценки (Отч.)'!$J$13,'Методика оценки (Отч.)'!$E$13,"ошибка")))))*$C$41</f>
        <v>15</v>
      </c>
      <c r="AA41" s="58">
        <f>IF('ИД Шатой'!AA31='Методика оценки (Отч.)'!$J$9,'Методика оценки (Отч.)'!$E$9,IF('ИД Шатой'!AA31='Методика оценки (Отч.)'!$J$10,'Методика оценки (Отч.)'!$E$10,IF('ИД Шатой'!AA31='Методика оценки (Отч.)'!$J$11,'Методика оценки (Отч.)'!$E$11,IF('ИД Шатой'!AA31='Методика оценки (Отч.)'!$J$12,'Методика оценки (Отч.)'!$E$12,IF('ИД Шатой'!AA31='Методика оценки (Отч.)'!$J$13,'Методика оценки (Отч.)'!$E$13,"ошибка")))))*$C$41</f>
        <v>15</v>
      </c>
      <c r="AB41" s="58">
        <f>IF('ИД Шатой'!AB31='Методика оценки (Отч.)'!$J$9,'Методика оценки (Отч.)'!$E$9,IF('ИД Шатой'!AB31='Методика оценки (Отч.)'!$J$10,'Методика оценки (Отч.)'!$E$10,IF('ИД Шатой'!AB31='Методика оценки (Отч.)'!$J$11,'Методика оценки (Отч.)'!$E$11,IF('ИД Шатой'!AB31='Методика оценки (Отч.)'!$J$12,'Методика оценки (Отч.)'!$E$12,IF('ИД Шатой'!AB31='Методика оценки (Отч.)'!$J$13,'Методика оценки (Отч.)'!$E$13,"ошибка")))))*$C$41</f>
        <v>7.5</v>
      </c>
      <c r="AC41" s="58">
        <f>IF('ИД Шатой'!AC31='Методика оценки (Отч.)'!$J$9,'Методика оценки (Отч.)'!$E$9,IF('ИД Шатой'!AC31='Методика оценки (Отч.)'!$J$10,'Методика оценки (Отч.)'!$E$10,IF('ИД Шатой'!AC31='Методика оценки (Отч.)'!$J$11,'Методика оценки (Отч.)'!$E$11,IF('ИД Шатой'!AC31='Методика оценки (Отч.)'!$J$12,'Методика оценки (Отч.)'!$E$12,IF('ИД Шатой'!AC31='Методика оценки (Отч.)'!$J$13,'Методика оценки (Отч.)'!$E$13,"ошибка")))))*$C$41</f>
        <v>15</v>
      </c>
      <c r="AD41" s="58">
        <f>IF('ИД Шатой'!AD31='Методика оценки (Отч.)'!$J$9,'Методика оценки (Отч.)'!$E$9,IF('ИД Шатой'!AD31='Методика оценки (Отч.)'!$J$10,'Методика оценки (Отч.)'!$E$10,IF('ИД Шатой'!AD31='Методика оценки (Отч.)'!$J$11,'Методика оценки (Отч.)'!$E$11,IF('ИД Шатой'!AD31='Методика оценки (Отч.)'!$J$12,'Методика оценки (Отч.)'!$E$12,IF('ИД Шатой'!AD31='Методика оценки (Отч.)'!$J$13,'Методика оценки (Отч.)'!$E$13,"ошибка")))))*$C$41</f>
        <v>15</v>
      </c>
      <c r="AE41" s="58">
        <f>IF('ИД Шатой'!AE31='Методика оценки (Отч.)'!$J$9,'Методика оценки (Отч.)'!$E$9,IF('ИД Шатой'!AE31='Методика оценки (Отч.)'!$J$10,'Методика оценки (Отч.)'!$E$10,IF('ИД Шатой'!AE31='Методика оценки (Отч.)'!$J$11,'Методика оценки (Отч.)'!$E$11,IF('ИД Шатой'!AE31='Методика оценки (Отч.)'!$J$12,'Методика оценки (Отч.)'!$E$12,IF('ИД Шатой'!AE31='Методика оценки (Отч.)'!$J$13,'Методика оценки (Отч.)'!$E$13,"ошибка")))))*$C$41</f>
        <v>15</v>
      </c>
      <c r="AF41" s="58">
        <f>IF('ИД Шатой'!AF31='Методика оценки (Отч.)'!$J$9,'Методика оценки (Отч.)'!$E$9,IF('ИД Шатой'!AF31='Методика оценки (Отч.)'!$J$10,'Методика оценки (Отч.)'!$E$10,IF('ИД Шатой'!AF31='Методика оценки (Отч.)'!$J$11,'Методика оценки (Отч.)'!$E$11,IF('ИД Шатой'!AF31='Методика оценки (Отч.)'!$J$12,'Методика оценки (Отч.)'!$E$12,IF('ИД Шатой'!AF31='Методика оценки (Отч.)'!$J$13,'Методика оценки (Отч.)'!$E$13,"ошибка")))))*$C$41</f>
        <v>11.25</v>
      </c>
      <c r="AG41" s="58">
        <f>IF('ИД Шатой'!AG31='Методика оценки (Отч.)'!$J$9,'Методика оценки (Отч.)'!$E$9,IF('ИД Шатой'!AG31='Методика оценки (Отч.)'!$J$10,'Методика оценки (Отч.)'!$E$10,IF('ИД Шатой'!AG31='Методика оценки (Отч.)'!$J$11,'Методика оценки (Отч.)'!$E$11,IF('ИД Шатой'!AG31='Методика оценки (Отч.)'!$J$12,'Методика оценки (Отч.)'!$E$12,IF('ИД Шатой'!AG31='Методика оценки (Отч.)'!$J$13,'Методика оценки (Отч.)'!$E$13,"ошибка")))))*$C$41</f>
        <v>11.25</v>
      </c>
      <c r="AH41" s="58">
        <f>IF('ИД Шатой'!AH31='Методика оценки (Отч.)'!$J$9,'Методика оценки (Отч.)'!$E$9,IF('ИД Шатой'!AH31='Методика оценки (Отч.)'!$J$10,'Методика оценки (Отч.)'!$E$10,IF('ИД Шатой'!AH31='Методика оценки (Отч.)'!$J$11,'Методика оценки (Отч.)'!$E$11,IF('ИД Шатой'!AH31='Методика оценки (Отч.)'!$J$12,'Методика оценки (Отч.)'!$E$12,IF('ИД Шатой'!AH31='Методика оценки (Отч.)'!$J$13,'Методика оценки (Отч.)'!$E$13,"ошибка")))))*$C$41</f>
        <v>11.25</v>
      </c>
      <c r="AI41" s="58">
        <f>IF('ИД Шатой'!AI31='Методика оценки (Отч.)'!$J$9,'Методика оценки (Отч.)'!$E$9,IF('ИД Шатой'!AI31='Методика оценки (Отч.)'!$J$10,'Методика оценки (Отч.)'!$E$10,IF('ИД Шатой'!AI31='Методика оценки (Отч.)'!$J$11,'Методика оценки (Отч.)'!$E$11,IF('ИД Шатой'!AI31='Методика оценки (Отч.)'!$J$12,'Методика оценки (Отч.)'!$E$12,IF('ИД Шатой'!AI31='Методика оценки (Отч.)'!$J$13,'Методика оценки (Отч.)'!$E$13,"ошибка")))))*$C$41</f>
        <v>11.25</v>
      </c>
      <c r="AJ41" s="58">
        <f>IF('ИД Шатой'!AJ31='Методика оценки (Отч.)'!$J$9,'Методика оценки (Отч.)'!$E$9,IF('ИД Шатой'!AJ31='Методика оценки (Отч.)'!$J$10,'Методика оценки (Отч.)'!$E$10,IF('ИД Шатой'!AJ31='Методика оценки (Отч.)'!$J$11,'Методика оценки (Отч.)'!$E$11,IF('ИД Шатой'!AJ31='Методика оценки (Отч.)'!$J$12,'Методика оценки (Отч.)'!$E$12,IF('ИД Шатой'!AJ31='Методика оценки (Отч.)'!$J$13,'Методика оценки (Отч.)'!$E$13,"ошибка")))))*$C$41</f>
        <v>11.25</v>
      </c>
      <c r="AK41" s="58">
        <f>IF('ИД Шатой'!AK31='Методика оценки (Отч.)'!$J$9,'Методика оценки (Отч.)'!$E$9,IF('ИД Шатой'!AK31='Методика оценки (Отч.)'!$J$10,'Методика оценки (Отч.)'!$E$10,IF('ИД Шатой'!AK31='Методика оценки (Отч.)'!$J$11,'Методика оценки (Отч.)'!$E$11,IF('ИД Шатой'!AK31='Методика оценки (Отч.)'!$J$12,'Методика оценки (Отч.)'!$E$12,IF('ИД Шатой'!AK31='Методика оценки (Отч.)'!$J$13,'Методика оценки (Отч.)'!$E$13,"ошибка")))))*$C$41</f>
        <v>7.5</v>
      </c>
      <c r="AL41" s="58">
        <f>IF('ИД Шатой'!AL31='Методика оценки (Отч.)'!$J$9,'Методика оценки (Отч.)'!$E$9,IF('ИД Шатой'!AL31='Методика оценки (Отч.)'!$J$10,'Методика оценки (Отч.)'!$E$10,IF('ИД Шатой'!AL31='Методика оценки (Отч.)'!$J$11,'Методика оценки (Отч.)'!$E$11,IF('ИД Шатой'!AL31='Методика оценки (Отч.)'!$J$12,'Методика оценки (Отч.)'!$E$12,IF('ИД Шатой'!AL31='Методика оценки (Отч.)'!$J$13,'Методика оценки (Отч.)'!$E$13,"ошибка")))))*$C$41</f>
        <v>11.25</v>
      </c>
      <c r="AM41" s="58">
        <f>IF('ИД Шатой'!AM31='Методика оценки (Отч.)'!$J$9,'Методика оценки (Отч.)'!$E$9,IF('ИД Шатой'!AM31='Методика оценки (Отч.)'!$J$10,'Методика оценки (Отч.)'!$E$10,IF('ИД Шатой'!AM31='Методика оценки (Отч.)'!$J$11,'Методика оценки (Отч.)'!$E$11,IF('ИД Шатой'!AM31='Методика оценки (Отч.)'!$J$12,'Методика оценки (Отч.)'!$E$12,IF('ИД Шатой'!AM31='Методика оценки (Отч.)'!$J$13,'Методика оценки (Отч.)'!$E$13,"ошибка")))))*$C$41</f>
        <v>7.5</v>
      </c>
      <c r="AN41" s="58">
        <f>IF('ИД Шатой'!AN31='Методика оценки (Отч.)'!$J$9,'Методика оценки (Отч.)'!$E$9,IF('ИД Шатой'!AN31='Методика оценки (Отч.)'!$J$10,'Методика оценки (Отч.)'!$E$10,IF('ИД Шатой'!AN31='Методика оценки (Отч.)'!$J$11,'Методика оценки (Отч.)'!$E$11,IF('ИД Шатой'!AN31='Методика оценки (Отч.)'!$J$12,'Методика оценки (Отч.)'!$E$12,IF('ИД Шатой'!AN31='Методика оценки (Отч.)'!$J$13,'Методика оценки (Отч.)'!$E$13,"ошибка")))))*$C$41</f>
        <v>15</v>
      </c>
      <c r="AO41" s="58">
        <f>IF('ИД Шатой'!AO31='Методика оценки (Отч.)'!$J$9,'Методика оценки (Отч.)'!$E$9,IF('ИД Шатой'!AO31='Методика оценки (Отч.)'!$J$10,'Методика оценки (Отч.)'!$E$10,IF('ИД Шатой'!AO31='Методика оценки (Отч.)'!$J$11,'Методика оценки (Отч.)'!$E$11,IF('ИД Шатой'!AO31='Методика оценки (Отч.)'!$J$12,'Методика оценки (Отч.)'!$E$12,IF('ИД Шатой'!AO31='Методика оценки (Отч.)'!$J$13,'Методика оценки (Отч.)'!$E$13,"ошибка")))))*$C$41</f>
        <v>15</v>
      </c>
      <c r="AP41" s="58">
        <f>IF('ИД Шатой'!AP31='Методика оценки (Отч.)'!$J$9,'Методика оценки (Отч.)'!$E$9,IF('ИД Шатой'!AP31='Методика оценки (Отч.)'!$J$10,'Методика оценки (Отч.)'!$E$10,IF('ИД Шатой'!AP31='Методика оценки (Отч.)'!$J$11,'Методика оценки (Отч.)'!$E$11,IF('ИД Шатой'!AP31='Методика оценки (Отч.)'!$J$12,'Методика оценки (Отч.)'!$E$12,IF('ИД Шатой'!AP31='Методика оценки (Отч.)'!$J$13,'Методика оценки (Отч.)'!$E$13,"ошибка")))))*$C$41</f>
        <v>11.25</v>
      </c>
      <c r="AQ41" s="58">
        <f>IF('ИД Шатой'!AQ31='Методика оценки (Отч.)'!$J$9,'Методика оценки (Отч.)'!$E$9,IF('ИД Шатой'!AQ31='Методика оценки (Отч.)'!$J$10,'Методика оценки (Отч.)'!$E$10,IF('ИД Шатой'!AQ31='Методика оценки (Отч.)'!$J$11,'Методика оценки (Отч.)'!$E$11,IF('ИД Шатой'!AQ31='Методика оценки (Отч.)'!$J$12,'Методика оценки (Отч.)'!$E$12,IF('ИД Шатой'!AQ31='Методика оценки (Отч.)'!$J$13,'Методика оценки (Отч.)'!$E$13,"ошибка")))))*$C$41</f>
        <v>11.25</v>
      </c>
      <c r="AR41" s="58">
        <f>IF('ИД Шатой'!AR31='Методика оценки (Отч.)'!$J$9,'Методика оценки (Отч.)'!$E$9,IF('ИД Шатой'!AR31='Методика оценки (Отч.)'!$J$10,'Методика оценки (Отч.)'!$E$10,IF('ИД Шатой'!AR31='Методика оценки (Отч.)'!$J$11,'Методика оценки (Отч.)'!$E$11,IF('ИД Шатой'!AR31='Методика оценки (Отч.)'!$J$12,'Методика оценки (Отч.)'!$E$12,IF('ИД Шатой'!AR31='Методика оценки (Отч.)'!$J$13,'Методика оценки (Отч.)'!$E$13,"ошибка")))))*$C$41</f>
        <v>11.25</v>
      </c>
      <c r="AS41" s="58">
        <f>IF('ИД Шатой'!AS31='Методика оценки (Отч.)'!$J$9,'Методика оценки (Отч.)'!$E$9,IF('ИД Шатой'!AS31='Методика оценки (Отч.)'!$J$10,'Методика оценки (Отч.)'!$E$10,IF('ИД Шатой'!AS31='Методика оценки (Отч.)'!$J$11,'Методика оценки (Отч.)'!$E$11,IF('ИД Шатой'!AS31='Методика оценки (Отч.)'!$J$12,'Методика оценки (Отч.)'!$E$12,IF('ИД Шатой'!AS31='Методика оценки (Отч.)'!$J$13,'Методика оценки (Отч.)'!$E$13,"ошибка")))))*$C$41</f>
        <v>11.25</v>
      </c>
      <c r="AT41" s="58">
        <f>IF('ИД Шатой'!AT31='Методика оценки (Отч.)'!$J$9,'Методика оценки (Отч.)'!$E$9,IF('ИД Шатой'!AT31='Методика оценки (Отч.)'!$J$10,'Методика оценки (Отч.)'!$E$10,IF('ИД Шатой'!AT31='Методика оценки (Отч.)'!$J$11,'Методика оценки (Отч.)'!$E$11,IF('ИД Шатой'!AT31='Методика оценки (Отч.)'!$J$12,'Методика оценки (Отч.)'!$E$12,IF('ИД Шатой'!AT31='Методика оценки (Отч.)'!$J$13,'Методика оценки (Отч.)'!$E$13,"ошибка")))))*$C$41</f>
        <v>11.25</v>
      </c>
      <c r="AU41" s="58">
        <f>IF('ИД Шатой'!AU31='Методика оценки (Отч.)'!$J$9,'Методика оценки (Отч.)'!$E$9,IF('ИД Шатой'!AU31='Методика оценки (Отч.)'!$J$10,'Методика оценки (Отч.)'!$E$10,IF('ИД Шатой'!AU31='Методика оценки (Отч.)'!$J$11,'Методика оценки (Отч.)'!$E$11,IF('ИД Шатой'!AU31='Методика оценки (Отч.)'!$J$12,'Методика оценки (Отч.)'!$E$12,IF('ИД Шатой'!AU31='Методика оценки (Отч.)'!$J$13,'Методика оценки (Отч.)'!$E$13,"ошибка")))))*$C$41</f>
        <v>7.5</v>
      </c>
      <c r="AV41" s="58">
        <f>IF('ИД Шатой'!AV31='Методика оценки (Отч.)'!$J$9,'Методика оценки (Отч.)'!$E$9,IF('ИД Шатой'!AV31='Методика оценки (Отч.)'!$J$10,'Методика оценки (Отч.)'!$E$10,IF('ИД Шатой'!AV31='Методика оценки (Отч.)'!$J$11,'Методика оценки (Отч.)'!$E$11,IF('ИД Шатой'!AV31='Методика оценки (Отч.)'!$J$12,'Методика оценки (Отч.)'!$E$12,IF('ИД Шатой'!AV31='Методика оценки (Отч.)'!$J$13,'Методика оценки (Отч.)'!$E$13,"ошибка")))))*$C$41</f>
        <v>7.5</v>
      </c>
      <c r="AW41" s="58">
        <f>IF('ИД Шатой'!AW31='Методика оценки (Отч.)'!$J$9,'Методика оценки (Отч.)'!$E$9,IF('ИД Шатой'!AW31='Методика оценки (Отч.)'!$J$10,'Методика оценки (Отч.)'!$E$10,IF('ИД Шатой'!AW31='Методика оценки (Отч.)'!$J$11,'Методика оценки (Отч.)'!$E$11,IF('ИД Шатой'!AW31='Методика оценки (Отч.)'!$J$12,'Методика оценки (Отч.)'!$E$12,IF('ИД Шатой'!AW31='Методика оценки (Отч.)'!$J$13,'Методика оценки (Отч.)'!$E$13,"ошибка")))))*$C$41</f>
        <v>15</v>
      </c>
      <c r="AX41" s="58">
        <f>IF('ИД Шатой'!AX31='Методика оценки (Отч.)'!$J$9,'Методика оценки (Отч.)'!$E$9,IF('ИД Шатой'!AX31='Методика оценки (Отч.)'!$J$10,'Методика оценки (Отч.)'!$E$10,IF('ИД Шатой'!AX31='Методика оценки (Отч.)'!$J$11,'Методика оценки (Отч.)'!$E$11,IF('ИД Шатой'!AX31='Методика оценки (Отч.)'!$J$12,'Методика оценки (Отч.)'!$E$12,IF('ИД Шатой'!AX31='Методика оценки (Отч.)'!$J$13,'Методика оценки (Отч.)'!$E$13,"ошибка")))))*$C$41</f>
        <v>11.25</v>
      </c>
      <c r="AY41" s="58">
        <f>IF('ИД Шатой'!AY31='Методика оценки (Отч.)'!$J$9,'Методика оценки (Отч.)'!$E$9,IF('ИД Шатой'!AY31='Методика оценки (Отч.)'!$J$10,'Методика оценки (Отч.)'!$E$10,IF('ИД Шатой'!AY31='Методика оценки (Отч.)'!$J$11,'Методика оценки (Отч.)'!$E$11,IF('ИД Шатой'!AY31='Методика оценки (Отч.)'!$J$12,'Методика оценки (Отч.)'!$E$12,IF('ИД Шатой'!AY31='Методика оценки (Отч.)'!$J$13,'Методика оценки (Отч.)'!$E$13,"ошибка")))))*$C$41</f>
        <v>7.5</v>
      </c>
      <c r="AZ41" s="58">
        <f>IF('ИД Шатой'!AZ31='Методика оценки (Отч.)'!$J$9,'Методика оценки (Отч.)'!$E$9,IF('ИД Шатой'!AZ31='Методика оценки (Отч.)'!$J$10,'Методика оценки (Отч.)'!$E$10,IF('ИД Шатой'!AZ31='Методика оценки (Отч.)'!$J$11,'Методика оценки (Отч.)'!$E$11,IF('ИД Шатой'!AZ31='Методика оценки (Отч.)'!$J$12,'Методика оценки (Отч.)'!$E$12,IF('ИД Шатой'!AZ31='Методика оценки (Отч.)'!$J$13,'Методика оценки (Отч.)'!$E$13,"ошибка")))))*$C$41</f>
        <v>11.25</v>
      </c>
      <c r="BA41" s="58">
        <f>IF('ИД Шатой'!BA31='Методика оценки (Отч.)'!$J$9,'Методика оценки (Отч.)'!$E$9,IF('ИД Шатой'!BA31='Методика оценки (Отч.)'!$J$10,'Методика оценки (Отч.)'!$E$10,IF('ИД Шатой'!BA31='Методика оценки (Отч.)'!$J$11,'Методика оценки (Отч.)'!$E$11,IF('ИД Шатой'!BA31='Методика оценки (Отч.)'!$J$12,'Методика оценки (Отч.)'!$E$12,IF('ИД Шатой'!BA31='Методика оценки (Отч.)'!$J$13,'Методика оценки (Отч.)'!$E$13,"ошибка")))))*$C$41</f>
        <v>15</v>
      </c>
      <c r="BB41" s="58">
        <f>IF('ИД Шатой'!BB31='Методика оценки (Отч.)'!$J$9,'Методика оценки (Отч.)'!$E$9,IF('ИД Шатой'!BB31='Методика оценки (Отч.)'!$J$10,'Методика оценки (Отч.)'!$E$10,IF('ИД Шатой'!BB31='Методика оценки (Отч.)'!$J$11,'Методика оценки (Отч.)'!$E$11,IF('ИД Шатой'!BB31='Методика оценки (Отч.)'!$J$12,'Методика оценки (Отч.)'!$E$12,IF('ИД Шатой'!BB31='Методика оценки (Отч.)'!$J$13,'Методика оценки (Отч.)'!$E$13,"ошибка")))))*$C$41</f>
        <v>7.5</v>
      </c>
      <c r="BC41" s="58">
        <f>IF('ИД Шатой'!BC31='Методика оценки (Отч.)'!$J$9,'Методика оценки (Отч.)'!$E$9,IF('ИД Шатой'!BC31='Методика оценки (Отч.)'!$J$10,'Методика оценки (Отч.)'!$E$10,IF('ИД Шатой'!BC31='Методика оценки (Отч.)'!$J$11,'Методика оценки (Отч.)'!$E$11,IF('ИД Шатой'!BC31='Методика оценки (Отч.)'!$J$12,'Методика оценки (Отч.)'!$E$12,IF('ИД Шатой'!BC31='Методика оценки (Отч.)'!$J$13,'Методика оценки (Отч.)'!$E$13,"ошибка")))))*$C$41</f>
        <v>15</v>
      </c>
      <c r="BD41" s="58">
        <f>IF('ИД Шатой'!BD31='Методика оценки (Отч.)'!$J$9,'Методика оценки (Отч.)'!$E$9,IF('ИД Шатой'!BD31='Методика оценки (Отч.)'!$J$10,'Методика оценки (Отч.)'!$E$10,IF('ИД Шатой'!BD31='Методика оценки (Отч.)'!$J$11,'Методика оценки (Отч.)'!$E$11,IF('ИД Шатой'!BD31='Методика оценки (Отч.)'!$J$12,'Методика оценки (Отч.)'!$E$12,IF('ИД Шатой'!BD31='Методика оценки (Отч.)'!$J$13,'Методика оценки (Отч.)'!$E$13,"ошибка")))))*$C$41</f>
        <v>15</v>
      </c>
      <c r="BE41" s="58">
        <f>IF('ИД Шатой'!BE31='Методика оценки (Отч.)'!$J$9,'Методика оценки (Отч.)'!$E$9,IF('ИД Шатой'!BE31='Методика оценки (Отч.)'!$J$10,'Методика оценки (Отч.)'!$E$10,IF('ИД Шатой'!BE31='Методика оценки (Отч.)'!$J$11,'Методика оценки (Отч.)'!$E$11,IF('ИД Шатой'!BE31='Методика оценки (Отч.)'!$J$12,'Методика оценки (Отч.)'!$E$12,IF('ИД Шатой'!BE31='Методика оценки (Отч.)'!$J$13,'Методика оценки (Отч.)'!$E$13,"ошибка")))))*$C$41</f>
        <v>15</v>
      </c>
      <c r="BF41" s="58">
        <f>IF('ИД Шатой'!BF31='Методика оценки (Отч.)'!$J$9,'Методика оценки (Отч.)'!$E$9,IF('ИД Шатой'!BF31='Методика оценки (Отч.)'!$J$10,'Методика оценки (Отч.)'!$E$10,IF('ИД Шатой'!BF31='Методика оценки (Отч.)'!$J$11,'Методика оценки (Отч.)'!$E$11,IF('ИД Шатой'!BF31='Методика оценки (Отч.)'!$J$12,'Методика оценки (Отч.)'!$E$12,IF('ИД Шатой'!BF31='Методика оценки (Отч.)'!$J$13,'Методика оценки (Отч.)'!$E$13,"ошибка")))))*$C$41</f>
        <v>11.25</v>
      </c>
      <c r="BG41" s="58">
        <f>IF('ИД Шатой'!BG31='Методика оценки (Отч.)'!$J$9,'Методика оценки (Отч.)'!$E$9,IF('ИД Шатой'!BG31='Методика оценки (Отч.)'!$J$10,'Методика оценки (Отч.)'!$E$10,IF('ИД Шатой'!BG31='Методика оценки (Отч.)'!$J$11,'Методика оценки (Отч.)'!$E$11,IF('ИД Шатой'!BG31='Методика оценки (Отч.)'!$J$12,'Методика оценки (Отч.)'!$E$12,IF('ИД Шатой'!BG31='Методика оценки (Отч.)'!$J$13,'Методика оценки (Отч.)'!$E$13,"ошибка")))))*$C$41</f>
        <v>11.25</v>
      </c>
      <c r="BH41" s="58">
        <f>IF('ИД Шатой'!BH31='Методика оценки (Отч.)'!$J$9,'Методика оценки (Отч.)'!$E$9,IF('ИД Шатой'!BH31='Методика оценки (Отч.)'!$J$10,'Методика оценки (Отч.)'!$E$10,IF('ИД Шатой'!BH31='Методика оценки (Отч.)'!$J$11,'Методика оценки (Отч.)'!$E$11,IF('ИД Шатой'!BH31='Методика оценки (Отч.)'!$J$12,'Методика оценки (Отч.)'!$E$12,IF('ИД Шатой'!BH31='Методика оценки (Отч.)'!$J$13,'Методика оценки (Отч.)'!$E$13,"ошибка")))))*$C$41</f>
        <v>0</v>
      </c>
      <c r="BI41" s="58">
        <f>IF('ИД Шатой'!BI31='Методика оценки (Отч.)'!$J$9,'Методика оценки (Отч.)'!$E$9,IF('ИД Шатой'!BI31='Методика оценки (Отч.)'!$J$10,'Методика оценки (Отч.)'!$E$10,IF('ИД Шатой'!BI31='Методика оценки (Отч.)'!$J$11,'Методика оценки (Отч.)'!$E$11,IF('ИД Шатой'!BI31='Методика оценки (Отч.)'!$J$12,'Методика оценки (Отч.)'!$E$12,IF('ИД Шатой'!BI31='Методика оценки (Отч.)'!$J$13,'Методика оценки (Отч.)'!$E$13,"ошибка")))))*$C$41</f>
        <v>7.5</v>
      </c>
      <c r="BJ41" s="58">
        <f>IF('ИД Шатой'!BJ31='Методика оценки (Отч.)'!$J$9,'Методика оценки (Отч.)'!$E$9,IF('ИД Шатой'!BJ31='Методика оценки (Отч.)'!$J$10,'Методика оценки (Отч.)'!$E$10,IF('ИД Шатой'!BJ31='Методика оценки (Отч.)'!$J$11,'Методика оценки (Отч.)'!$E$11,IF('ИД Шатой'!BJ31='Методика оценки (Отч.)'!$J$12,'Методика оценки (Отч.)'!$E$12,IF('ИД Шатой'!BJ31='Методика оценки (Отч.)'!$J$13,'Методика оценки (Отч.)'!$E$13,"ошибка")))))*$C$41</f>
        <v>15</v>
      </c>
      <c r="BK41" s="58">
        <f>IF('ИД Шатой'!BK31='Методика оценки (Отч.)'!$J$9,'Методика оценки (Отч.)'!$E$9,IF('ИД Шатой'!BK31='Методика оценки (Отч.)'!$J$10,'Методика оценки (Отч.)'!$E$10,IF('ИД Шатой'!BK31='Методика оценки (Отч.)'!$J$11,'Методика оценки (Отч.)'!$E$11,IF('ИД Шатой'!BK31='Методика оценки (Отч.)'!$J$12,'Методика оценки (Отч.)'!$E$12,IF('ИД Шатой'!BK31='Методика оценки (Отч.)'!$J$13,'Методика оценки (Отч.)'!$E$13,"ошибка")))))*$C$41</f>
        <v>11.25</v>
      </c>
      <c r="BL41" s="58">
        <f>IF('ИД Шатой'!BL31='Методика оценки (Отч.)'!$J$9,'Методика оценки (Отч.)'!$E$9,IF('ИД Шатой'!BL31='Методика оценки (Отч.)'!$J$10,'Методика оценки (Отч.)'!$E$10,IF('ИД Шатой'!BL31='Методика оценки (Отч.)'!$J$11,'Методика оценки (Отч.)'!$E$11,IF('ИД Шатой'!BL31='Методика оценки (Отч.)'!$J$12,'Методика оценки (Отч.)'!$E$12,IF('ИД Шатой'!BL31='Методика оценки (Отч.)'!$J$13,'Методика оценки (Отч.)'!$E$13,"ошибка")))))*$C$41</f>
        <v>7.5</v>
      </c>
      <c r="BM41" s="58">
        <f>IF('ИД Шатой'!BM31='Методика оценки (Отч.)'!$J$9,'Методика оценки (Отч.)'!$E$9,IF('ИД Шатой'!BM31='Методика оценки (Отч.)'!$J$10,'Методика оценки (Отч.)'!$E$10,IF('ИД Шатой'!BM31='Методика оценки (Отч.)'!$J$11,'Методика оценки (Отч.)'!$E$11,IF('ИД Шатой'!BM31='Методика оценки (Отч.)'!$J$12,'Методика оценки (Отч.)'!$E$12,IF('ИД Шатой'!BM31='Методика оценки (Отч.)'!$J$13,'Методика оценки (Отч.)'!$E$13,"ошибка")))))*$C$41</f>
        <v>15</v>
      </c>
      <c r="BN41" s="58">
        <f>IF('ИД Шатой'!BN31='Методика оценки (Отч.)'!$J$9,'Методика оценки (Отч.)'!$E$9,IF('ИД Шатой'!BN31='Методика оценки (Отч.)'!$J$10,'Методика оценки (Отч.)'!$E$10,IF('ИД Шатой'!BN31='Методика оценки (Отч.)'!$J$11,'Методика оценки (Отч.)'!$E$11,IF('ИД Шатой'!BN31='Методика оценки (Отч.)'!$J$12,'Методика оценки (Отч.)'!$E$12,IF('ИД Шатой'!BN31='Методика оценки (Отч.)'!$J$13,'Методика оценки (Отч.)'!$E$13,"ошибка")))))*$C$41</f>
        <v>15</v>
      </c>
      <c r="BO41" s="58">
        <f>IF('ИД Шатой'!BO31='Методика оценки (Отч.)'!$J$9,'Методика оценки (Отч.)'!$E$9,IF('ИД Шатой'!BO31='Методика оценки (Отч.)'!$J$10,'Методика оценки (Отч.)'!$E$10,IF('ИД Шатой'!BO31='Методика оценки (Отч.)'!$J$11,'Методика оценки (Отч.)'!$E$11,IF('ИД Шатой'!BO31='Методика оценки (Отч.)'!$J$12,'Методика оценки (Отч.)'!$E$12,IF('ИД Шатой'!BO31='Методика оценки (Отч.)'!$J$13,'Методика оценки (Отч.)'!$E$13,"ошибка")))))*$C$41</f>
        <v>11.25</v>
      </c>
      <c r="BP41" s="58">
        <f>IF('ИД Шатой'!BP31='Методика оценки (Отч.)'!$J$9,'Методика оценки (Отч.)'!$E$9,IF('ИД Шатой'!BP31='Методика оценки (Отч.)'!$J$10,'Методика оценки (Отч.)'!$E$10,IF('ИД Шатой'!BP31='Методика оценки (Отч.)'!$J$11,'Методика оценки (Отч.)'!$E$11,IF('ИД Шатой'!BP31='Методика оценки (Отч.)'!$J$12,'Методика оценки (Отч.)'!$E$12,IF('ИД Шатой'!BP31='Методика оценки (Отч.)'!$J$13,'Методика оценки (Отч.)'!$E$13,"ошибка")))))*$C$41</f>
        <v>11.25</v>
      </c>
    </row>
    <row r="42" spans="1:68" x14ac:dyDescent="0.25">
      <c r="A42" s="67" t="str">
        <f>'Методика оценки (Отч.)'!A173</f>
        <v>N4.1.2.</v>
      </c>
      <c r="B42" s="67" t="str">
        <f>'Методика оценки (Отч.)'!C173</f>
        <v>Оснащение игровых комнат / классов</v>
      </c>
      <c r="C42" s="121">
        <f>'Методика оценки (Отч.)'!D173</f>
        <v>0.15</v>
      </c>
      <c r="D42" s="58">
        <f>IF('ИД Шатой'!D32='Методика оценки (Отч.)'!$J$9,'Методика оценки (Отч.)'!$E$9,IF('ИД Шатой'!D32='Методика оценки (Отч.)'!$J$10,'Методика оценки (Отч.)'!$E$10,IF('ИД Шатой'!D32='Методика оценки (Отч.)'!$J$11,'Методика оценки (Отч.)'!$E$11,IF('ИД Шатой'!D32='Методика оценки (Отч.)'!$J$12,'Методика оценки (Отч.)'!$E$12,IF('ИД Шатой'!D32='Методика оценки (Отч.)'!$J$13,'Методика оценки (Отч.)'!$E$13,"ошибка")))))*$C$42</f>
        <v>15</v>
      </c>
      <c r="E42" s="58">
        <f>IF('ИД Шатой'!E32='Методика оценки (Отч.)'!$J$9,'Методика оценки (Отч.)'!$E$9,IF('ИД Шатой'!E32='Методика оценки (Отч.)'!$J$10,'Методика оценки (Отч.)'!$E$10,IF('ИД Шатой'!E32='Методика оценки (Отч.)'!$J$11,'Методика оценки (Отч.)'!$E$11,IF('ИД Шатой'!E32='Методика оценки (Отч.)'!$J$12,'Методика оценки (Отч.)'!$E$12,IF('ИД Шатой'!E32='Методика оценки (Отч.)'!$J$13,'Методика оценки (Отч.)'!$E$13,"ошибка")))))*$C$42</f>
        <v>11.25</v>
      </c>
      <c r="F42" s="58">
        <f>IF('ИД Шатой'!F32='Методика оценки (Отч.)'!$J$9,'Методика оценки (Отч.)'!$E$9,IF('ИД Шатой'!F32='Методика оценки (Отч.)'!$J$10,'Методика оценки (Отч.)'!$E$10,IF('ИД Шатой'!F32='Методика оценки (Отч.)'!$J$11,'Методика оценки (Отч.)'!$E$11,IF('ИД Шатой'!F32='Методика оценки (Отч.)'!$J$12,'Методика оценки (Отч.)'!$E$12,IF('ИД Шатой'!F32='Методика оценки (Отч.)'!$J$13,'Методика оценки (Отч.)'!$E$13,"ошибка")))))*$C$42</f>
        <v>0</v>
      </c>
      <c r="G42" s="58">
        <f>IF('ИД Шатой'!G32='Методика оценки (Отч.)'!$J$9,'Методика оценки (Отч.)'!$E$9,IF('ИД Шатой'!G32='Методика оценки (Отч.)'!$J$10,'Методика оценки (Отч.)'!$E$10,IF('ИД Шатой'!G32='Методика оценки (Отч.)'!$J$11,'Методика оценки (Отч.)'!$E$11,IF('ИД Шатой'!G32='Методика оценки (Отч.)'!$J$12,'Методика оценки (Отч.)'!$E$12,IF('ИД Шатой'!G32='Методика оценки (Отч.)'!$J$13,'Методика оценки (Отч.)'!$E$13,"ошибка")))))*$C$42</f>
        <v>11.25</v>
      </c>
      <c r="H42" s="58">
        <f>IF('ИД Шатой'!H32='Методика оценки (Отч.)'!$J$9,'Методика оценки (Отч.)'!$E$9,IF('ИД Шатой'!H32='Методика оценки (Отч.)'!$J$10,'Методика оценки (Отч.)'!$E$10,IF('ИД Шатой'!H32='Методика оценки (Отч.)'!$J$11,'Методика оценки (Отч.)'!$E$11,IF('ИД Шатой'!H32='Методика оценки (Отч.)'!$J$12,'Методика оценки (Отч.)'!$E$12,IF('ИД Шатой'!H32='Методика оценки (Отч.)'!$J$13,'Методика оценки (Отч.)'!$E$13,"ошибка")))))*$C$42</f>
        <v>15</v>
      </c>
      <c r="I42" s="58">
        <f>IF('ИД Шатой'!I32='Методика оценки (Отч.)'!$J$9,'Методика оценки (Отч.)'!$E$9,IF('ИД Шатой'!I32='Методика оценки (Отч.)'!$J$10,'Методика оценки (Отч.)'!$E$10,IF('ИД Шатой'!I32='Методика оценки (Отч.)'!$J$11,'Методика оценки (Отч.)'!$E$11,IF('ИД Шатой'!I32='Методика оценки (Отч.)'!$J$12,'Методика оценки (Отч.)'!$E$12,IF('ИД Шатой'!I32='Методика оценки (Отч.)'!$J$13,'Методика оценки (Отч.)'!$E$13,"ошибка")))))*$C$42</f>
        <v>7.5</v>
      </c>
      <c r="J42" s="58">
        <f>IF('ИД Шатой'!J32='Методика оценки (Отч.)'!$J$9,'Методика оценки (Отч.)'!$E$9,IF('ИД Шатой'!J32='Методика оценки (Отч.)'!$J$10,'Методика оценки (Отч.)'!$E$10,IF('ИД Шатой'!J32='Методика оценки (Отч.)'!$J$11,'Методика оценки (Отч.)'!$E$11,IF('ИД Шатой'!J32='Методика оценки (Отч.)'!$J$12,'Методика оценки (Отч.)'!$E$12,IF('ИД Шатой'!J32='Методика оценки (Отч.)'!$J$13,'Методика оценки (Отч.)'!$E$13,"ошибка")))))*$C$42</f>
        <v>11.25</v>
      </c>
      <c r="K42" s="58">
        <f>IF('ИД Шатой'!K32='Методика оценки (Отч.)'!$J$9,'Методика оценки (Отч.)'!$E$9,IF('ИД Шатой'!K32='Методика оценки (Отч.)'!$J$10,'Методика оценки (Отч.)'!$E$10,IF('ИД Шатой'!K32='Методика оценки (Отч.)'!$J$11,'Методика оценки (Отч.)'!$E$11,IF('ИД Шатой'!K32='Методика оценки (Отч.)'!$J$12,'Методика оценки (Отч.)'!$E$12,IF('ИД Шатой'!K32='Методика оценки (Отч.)'!$J$13,'Методика оценки (Отч.)'!$E$13,"ошибка")))))*$C$42</f>
        <v>15</v>
      </c>
      <c r="L42" s="58">
        <f>IF('ИД Шатой'!L32='Методика оценки (Отч.)'!$J$9,'Методика оценки (Отч.)'!$E$9,IF('ИД Шатой'!L32='Методика оценки (Отч.)'!$J$10,'Методика оценки (Отч.)'!$E$10,IF('ИД Шатой'!L32='Методика оценки (Отч.)'!$J$11,'Методика оценки (Отч.)'!$E$11,IF('ИД Шатой'!L32='Методика оценки (Отч.)'!$J$12,'Методика оценки (Отч.)'!$E$12,IF('ИД Шатой'!L32='Методика оценки (Отч.)'!$J$13,'Методика оценки (Отч.)'!$E$13,"ошибка")))))*$C$42</f>
        <v>15</v>
      </c>
      <c r="M42" s="58">
        <f>IF('ИД Шатой'!M32='Методика оценки (Отч.)'!$J$9,'Методика оценки (Отч.)'!$E$9,IF('ИД Шатой'!M32='Методика оценки (Отч.)'!$J$10,'Методика оценки (Отч.)'!$E$10,IF('ИД Шатой'!M32='Методика оценки (Отч.)'!$J$11,'Методика оценки (Отч.)'!$E$11,IF('ИД Шатой'!M32='Методика оценки (Отч.)'!$J$12,'Методика оценки (Отч.)'!$E$12,IF('ИД Шатой'!M32='Методика оценки (Отч.)'!$J$13,'Методика оценки (Отч.)'!$E$13,"ошибка")))))*$C$42</f>
        <v>15</v>
      </c>
      <c r="N42" s="58">
        <f>IF('ИД Шатой'!N32='Методика оценки (Отч.)'!$J$9,'Методика оценки (Отч.)'!$E$9,IF('ИД Шатой'!N32='Методика оценки (Отч.)'!$J$10,'Методика оценки (Отч.)'!$E$10,IF('ИД Шатой'!N32='Методика оценки (Отч.)'!$J$11,'Методика оценки (Отч.)'!$E$11,IF('ИД Шатой'!N32='Методика оценки (Отч.)'!$J$12,'Методика оценки (Отч.)'!$E$12,IF('ИД Шатой'!N32='Методика оценки (Отч.)'!$J$13,'Методика оценки (Отч.)'!$E$13,"ошибка")))))*$C$42</f>
        <v>11.25</v>
      </c>
      <c r="O42" s="58">
        <f>IF('ИД Шатой'!O32='Методика оценки (Отч.)'!$J$9,'Методика оценки (Отч.)'!$E$9,IF('ИД Шатой'!O32='Методика оценки (Отч.)'!$J$10,'Методика оценки (Отч.)'!$E$10,IF('ИД Шатой'!O32='Методика оценки (Отч.)'!$J$11,'Методика оценки (Отч.)'!$E$11,IF('ИД Шатой'!O32='Методика оценки (Отч.)'!$J$12,'Методика оценки (Отч.)'!$E$12,IF('ИД Шатой'!O32='Методика оценки (Отч.)'!$J$13,'Методика оценки (Отч.)'!$E$13,"ошибка")))))*$C$42</f>
        <v>7.5</v>
      </c>
      <c r="P42" s="58">
        <f>IF('ИД Шатой'!P32='Методика оценки (Отч.)'!$J$9,'Методика оценки (Отч.)'!$E$9,IF('ИД Шатой'!P32='Методика оценки (Отч.)'!$J$10,'Методика оценки (Отч.)'!$E$10,IF('ИД Шатой'!P32='Методика оценки (Отч.)'!$J$11,'Методика оценки (Отч.)'!$E$11,IF('ИД Шатой'!P32='Методика оценки (Отч.)'!$J$12,'Методика оценки (Отч.)'!$E$12,IF('ИД Шатой'!P32='Методика оценки (Отч.)'!$J$13,'Методика оценки (Отч.)'!$E$13,"ошибка")))))*$C$42</f>
        <v>11.25</v>
      </c>
      <c r="Q42" s="58">
        <f>IF('ИД Шатой'!Q32='Методика оценки (Отч.)'!$J$9,'Методика оценки (Отч.)'!$E$9,IF('ИД Шатой'!Q32='Методика оценки (Отч.)'!$J$10,'Методика оценки (Отч.)'!$E$10,IF('ИД Шатой'!Q32='Методика оценки (Отч.)'!$J$11,'Методика оценки (Отч.)'!$E$11,IF('ИД Шатой'!Q32='Методика оценки (Отч.)'!$J$12,'Методика оценки (Отч.)'!$E$12,IF('ИД Шатой'!Q32='Методика оценки (Отч.)'!$J$13,'Методика оценки (Отч.)'!$E$13,"ошибка")))))*$C$42</f>
        <v>15</v>
      </c>
      <c r="R42" s="58">
        <f>IF('ИД Шатой'!R32='Методика оценки (Отч.)'!$J$9,'Методика оценки (Отч.)'!$E$9,IF('ИД Шатой'!R32='Методика оценки (Отч.)'!$J$10,'Методика оценки (Отч.)'!$E$10,IF('ИД Шатой'!R32='Методика оценки (Отч.)'!$J$11,'Методика оценки (Отч.)'!$E$11,IF('ИД Шатой'!R32='Методика оценки (Отч.)'!$J$12,'Методика оценки (Отч.)'!$E$12,IF('ИД Шатой'!R32='Методика оценки (Отч.)'!$J$13,'Методика оценки (Отч.)'!$E$13,"ошибка")))))*$C$42</f>
        <v>11.25</v>
      </c>
      <c r="S42" s="58">
        <f>IF('ИД Шатой'!S32='Методика оценки (Отч.)'!$J$9,'Методика оценки (Отч.)'!$E$9,IF('ИД Шатой'!S32='Методика оценки (Отч.)'!$J$10,'Методика оценки (Отч.)'!$E$10,IF('ИД Шатой'!S32='Методика оценки (Отч.)'!$J$11,'Методика оценки (Отч.)'!$E$11,IF('ИД Шатой'!S32='Методика оценки (Отч.)'!$J$12,'Методика оценки (Отч.)'!$E$12,IF('ИД Шатой'!S32='Методика оценки (Отч.)'!$J$13,'Методика оценки (Отч.)'!$E$13,"ошибка")))))*$C$42</f>
        <v>15</v>
      </c>
      <c r="T42" s="58">
        <f>IF('ИД Шатой'!T32='Методика оценки (Отч.)'!$J$9,'Методика оценки (Отч.)'!$E$9,IF('ИД Шатой'!T32='Методика оценки (Отч.)'!$J$10,'Методика оценки (Отч.)'!$E$10,IF('ИД Шатой'!T32='Методика оценки (Отч.)'!$J$11,'Методика оценки (Отч.)'!$E$11,IF('ИД Шатой'!T32='Методика оценки (Отч.)'!$J$12,'Методика оценки (Отч.)'!$E$12,IF('ИД Шатой'!T32='Методика оценки (Отч.)'!$J$13,'Методика оценки (Отч.)'!$E$13,"ошибка")))))*$C$42</f>
        <v>7.5</v>
      </c>
      <c r="U42" s="58">
        <f>IF('ИД Шатой'!U32='Методика оценки (Отч.)'!$J$9,'Методика оценки (Отч.)'!$E$9,IF('ИД Шатой'!U32='Методика оценки (Отч.)'!$J$10,'Методика оценки (Отч.)'!$E$10,IF('ИД Шатой'!U32='Методика оценки (Отч.)'!$J$11,'Методика оценки (Отч.)'!$E$11,IF('ИД Шатой'!U32='Методика оценки (Отч.)'!$J$12,'Методика оценки (Отч.)'!$E$12,IF('ИД Шатой'!U32='Методика оценки (Отч.)'!$J$13,'Методика оценки (Отч.)'!$E$13,"ошибка")))))*$C$42</f>
        <v>11.25</v>
      </c>
      <c r="V42" s="58">
        <f>IF('ИД Шатой'!V32='Методика оценки (Отч.)'!$J$9,'Методика оценки (Отч.)'!$E$9,IF('ИД Шатой'!V32='Методика оценки (Отч.)'!$J$10,'Методика оценки (Отч.)'!$E$10,IF('ИД Шатой'!V32='Методика оценки (Отч.)'!$J$11,'Методика оценки (Отч.)'!$E$11,IF('ИД Шатой'!V32='Методика оценки (Отч.)'!$J$12,'Методика оценки (Отч.)'!$E$12,IF('ИД Шатой'!V32='Методика оценки (Отч.)'!$J$13,'Методика оценки (Отч.)'!$E$13,"ошибка")))))*$C$42</f>
        <v>15</v>
      </c>
      <c r="W42" s="58">
        <f>IF('ИД Шатой'!W32='Методика оценки (Отч.)'!$J$9,'Методика оценки (Отч.)'!$E$9,IF('ИД Шатой'!W32='Методика оценки (Отч.)'!$J$10,'Методика оценки (Отч.)'!$E$10,IF('ИД Шатой'!W32='Методика оценки (Отч.)'!$J$11,'Методика оценки (Отч.)'!$E$11,IF('ИД Шатой'!W32='Методика оценки (Отч.)'!$J$12,'Методика оценки (Отч.)'!$E$12,IF('ИД Шатой'!W32='Методика оценки (Отч.)'!$J$13,'Методика оценки (Отч.)'!$E$13,"ошибка")))))*$C$42</f>
        <v>15</v>
      </c>
      <c r="X42" s="58">
        <f>IF('ИД Шатой'!X32='Методика оценки (Отч.)'!$J$9,'Методика оценки (Отч.)'!$E$9,IF('ИД Шатой'!X32='Методика оценки (Отч.)'!$J$10,'Методика оценки (Отч.)'!$E$10,IF('ИД Шатой'!X32='Методика оценки (Отч.)'!$J$11,'Методика оценки (Отч.)'!$E$11,IF('ИД Шатой'!X32='Методика оценки (Отч.)'!$J$12,'Методика оценки (Отч.)'!$E$12,IF('ИД Шатой'!X32='Методика оценки (Отч.)'!$J$13,'Методика оценки (Отч.)'!$E$13,"ошибка")))))*$C$42</f>
        <v>11.25</v>
      </c>
      <c r="Y42" s="58">
        <f>IF('ИД Шатой'!Y32='Методика оценки (Отч.)'!$J$9,'Методика оценки (Отч.)'!$E$9,IF('ИД Шатой'!Y32='Методика оценки (Отч.)'!$J$10,'Методика оценки (Отч.)'!$E$10,IF('ИД Шатой'!Y32='Методика оценки (Отч.)'!$J$11,'Методика оценки (Отч.)'!$E$11,IF('ИД Шатой'!Y32='Методика оценки (Отч.)'!$J$12,'Методика оценки (Отч.)'!$E$12,IF('ИД Шатой'!Y32='Методика оценки (Отч.)'!$J$13,'Методика оценки (Отч.)'!$E$13,"ошибка")))))*$C$42</f>
        <v>15</v>
      </c>
      <c r="Z42" s="58">
        <f>IF('ИД Шатой'!Z32='Методика оценки (Отч.)'!$J$9,'Методика оценки (Отч.)'!$E$9,IF('ИД Шатой'!Z32='Методика оценки (Отч.)'!$J$10,'Методика оценки (Отч.)'!$E$10,IF('ИД Шатой'!Z32='Методика оценки (Отч.)'!$J$11,'Методика оценки (Отч.)'!$E$11,IF('ИД Шатой'!Z32='Методика оценки (Отч.)'!$J$12,'Методика оценки (Отч.)'!$E$12,IF('ИД Шатой'!Z32='Методика оценки (Отч.)'!$J$13,'Методика оценки (Отч.)'!$E$13,"ошибка")))))*$C$42</f>
        <v>11.25</v>
      </c>
      <c r="AA42" s="58">
        <f>IF('ИД Шатой'!AA32='Методика оценки (Отч.)'!$J$9,'Методика оценки (Отч.)'!$E$9,IF('ИД Шатой'!AA32='Методика оценки (Отч.)'!$J$10,'Методика оценки (Отч.)'!$E$10,IF('ИД Шатой'!AA32='Методика оценки (Отч.)'!$J$11,'Методика оценки (Отч.)'!$E$11,IF('ИД Шатой'!AA32='Методика оценки (Отч.)'!$J$12,'Методика оценки (Отч.)'!$E$12,IF('ИД Шатой'!AA32='Методика оценки (Отч.)'!$J$13,'Методика оценки (Отч.)'!$E$13,"ошибка")))))*$C$42</f>
        <v>15</v>
      </c>
      <c r="AB42" s="58">
        <f>IF('ИД Шатой'!AB32='Методика оценки (Отч.)'!$J$9,'Методика оценки (Отч.)'!$E$9,IF('ИД Шатой'!AB32='Методика оценки (Отч.)'!$J$10,'Методика оценки (Отч.)'!$E$10,IF('ИД Шатой'!AB32='Методика оценки (Отч.)'!$J$11,'Методика оценки (Отч.)'!$E$11,IF('ИД Шатой'!AB32='Методика оценки (Отч.)'!$J$12,'Методика оценки (Отч.)'!$E$12,IF('ИД Шатой'!AB32='Методика оценки (Отч.)'!$J$13,'Методика оценки (Отч.)'!$E$13,"ошибка")))))*$C$42</f>
        <v>7.5</v>
      </c>
      <c r="AC42" s="58">
        <f>IF('ИД Шатой'!AC32='Методика оценки (Отч.)'!$J$9,'Методика оценки (Отч.)'!$E$9,IF('ИД Шатой'!AC32='Методика оценки (Отч.)'!$J$10,'Методика оценки (Отч.)'!$E$10,IF('ИД Шатой'!AC32='Методика оценки (Отч.)'!$J$11,'Методика оценки (Отч.)'!$E$11,IF('ИД Шатой'!AC32='Методика оценки (Отч.)'!$J$12,'Методика оценки (Отч.)'!$E$12,IF('ИД Шатой'!AC32='Методика оценки (Отч.)'!$J$13,'Методика оценки (Отч.)'!$E$13,"ошибка")))))*$C$42</f>
        <v>11.25</v>
      </c>
      <c r="AD42" s="58">
        <f>IF('ИД Шатой'!AD32='Методика оценки (Отч.)'!$J$9,'Методика оценки (Отч.)'!$E$9,IF('ИД Шатой'!AD32='Методика оценки (Отч.)'!$J$10,'Методика оценки (Отч.)'!$E$10,IF('ИД Шатой'!AD32='Методика оценки (Отч.)'!$J$11,'Методика оценки (Отч.)'!$E$11,IF('ИД Шатой'!AD32='Методика оценки (Отч.)'!$J$12,'Методика оценки (Отч.)'!$E$12,IF('ИД Шатой'!AD32='Методика оценки (Отч.)'!$J$13,'Методика оценки (Отч.)'!$E$13,"ошибка")))))*$C$42</f>
        <v>11.25</v>
      </c>
      <c r="AE42" s="58">
        <f>IF('ИД Шатой'!AE32='Методика оценки (Отч.)'!$J$9,'Методика оценки (Отч.)'!$E$9,IF('ИД Шатой'!AE32='Методика оценки (Отч.)'!$J$10,'Методика оценки (Отч.)'!$E$10,IF('ИД Шатой'!AE32='Методика оценки (Отч.)'!$J$11,'Методика оценки (Отч.)'!$E$11,IF('ИД Шатой'!AE32='Методика оценки (Отч.)'!$J$12,'Методика оценки (Отч.)'!$E$12,IF('ИД Шатой'!AE32='Методика оценки (Отч.)'!$J$13,'Методика оценки (Отч.)'!$E$13,"ошибка")))))*$C$42</f>
        <v>15</v>
      </c>
      <c r="AF42" s="58">
        <f>IF('ИД Шатой'!AF32='Методика оценки (Отч.)'!$J$9,'Методика оценки (Отч.)'!$E$9,IF('ИД Шатой'!AF32='Методика оценки (Отч.)'!$J$10,'Методика оценки (Отч.)'!$E$10,IF('ИД Шатой'!AF32='Методика оценки (Отч.)'!$J$11,'Методика оценки (Отч.)'!$E$11,IF('ИД Шатой'!AF32='Методика оценки (Отч.)'!$J$12,'Методика оценки (Отч.)'!$E$12,IF('ИД Шатой'!AF32='Методика оценки (Отч.)'!$J$13,'Методика оценки (Отч.)'!$E$13,"ошибка")))))*$C$42</f>
        <v>11.25</v>
      </c>
      <c r="AG42" s="58">
        <f>IF('ИД Шатой'!AG32='Методика оценки (Отч.)'!$J$9,'Методика оценки (Отч.)'!$E$9,IF('ИД Шатой'!AG32='Методика оценки (Отч.)'!$J$10,'Методика оценки (Отч.)'!$E$10,IF('ИД Шатой'!AG32='Методика оценки (Отч.)'!$J$11,'Методика оценки (Отч.)'!$E$11,IF('ИД Шатой'!AG32='Методика оценки (Отч.)'!$J$12,'Методика оценки (Отч.)'!$E$12,IF('ИД Шатой'!AG32='Методика оценки (Отч.)'!$J$13,'Методика оценки (Отч.)'!$E$13,"ошибка")))))*$C$42</f>
        <v>7.5</v>
      </c>
      <c r="AH42" s="58">
        <f>IF('ИД Шатой'!AH32='Методика оценки (Отч.)'!$J$9,'Методика оценки (Отч.)'!$E$9,IF('ИД Шатой'!AH32='Методика оценки (Отч.)'!$J$10,'Методика оценки (Отч.)'!$E$10,IF('ИД Шатой'!AH32='Методика оценки (Отч.)'!$J$11,'Методика оценки (Отч.)'!$E$11,IF('ИД Шатой'!AH32='Методика оценки (Отч.)'!$J$12,'Методика оценки (Отч.)'!$E$12,IF('ИД Шатой'!AH32='Методика оценки (Отч.)'!$J$13,'Методика оценки (Отч.)'!$E$13,"ошибка")))))*$C$42</f>
        <v>11.25</v>
      </c>
      <c r="AI42" s="58">
        <f>IF('ИД Шатой'!AI32='Методика оценки (Отч.)'!$J$9,'Методика оценки (Отч.)'!$E$9,IF('ИД Шатой'!AI32='Методика оценки (Отч.)'!$J$10,'Методика оценки (Отч.)'!$E$10,IF('ИД Шатой'!AI32='Методика оценки (Отч.)'!$J$11,'Методика оценки (Отч.)'!$E$11,IF('ИД Шатой'!AI32='Методика оценки (Отч.)'!$J$12,'Методика оценки (Отч.)'!$E$12,IF('ИД Шатой'!AI32='Методика оценки (Отч.)'!$J$13,'Методика оценки (Отч.)'!$E$13,"ошибка")))))*$C$42</f>
        <v>11.25</v>
      </c>
      <c r="AJ42" s="58">
        <f>IF('ИД Шатой'!AJ32='Методика оценки (Отч.)'!$J$9,'Методика оценки (Отч.)'!$E$9,IF('ИД Шатой'!AJ32='Методика оценки (Отч.)'!$J$10,'Методика оценки (Отч.)'!$E$10,IF('ИД Шатой'!AJ32='Методика оценки (Отч.)'!$J$11,'Методика оценки (Отч.)'!$E$11,IF('ИД Шатой'!AJ32='Методика оценки (Отч.)'!$J$12,'Методика оценки (Отч.)'!$E$12,IF('ИД Шатой'!AJ32='Методика оценки (Отч.)'!$J$13,'Методика оценки (Отч.)'!$E$13,"ошибка")))))*$C$42</f>
        <v>7.5</v>
      </c>
      <c r="AK42" s="58">
        <f>IF('ИД Шатой'!AK32='Методика оценки (Отч.)'!$J$9,'Методика оценки (Отч.)'!$E$9,IF('ИД Шатой'!AK32='Методика оценки (Отч.)'!$J$10,'Методика оценки (Отч.)'!$E$10,IF('ИД Шатой'!AK32='Методика оценки (Отч.)'!$J$11,'Методика оценки (Отч.)'!$E$11,IF('ИД Шатой'!AK32='Методика оценки (Отч.)'!$J$12,'Методика оценки (Отч.)'!$E$12,IF('ИД Шатой'!AK32='Методика оценки (Отч.)'!$J$13,'Методика оценки (Отч.)'!$E$13,"ошибка")))))*$C$42</f>
        <v>11.25</v>
      </c>
      <c r="AL42" s="58">
        <f>IF('ИД Шатой'!AL32='Методика оценки (Отч.)'!$J$9,'Методика оценки (Отч.)'!$E$9,IF('ИД Шатой'!AL32='Методика оценки (Отч.)'!$J$10,'Методика оценки (Отч.)'!$E$10,IF('ИД Шатой'!AL32='Методика оценки (Отч.)'!$J$11,'Методика оценки (Отч.)'!$E$11,IF('ИД Шатой'!AL32='Методика оценки (Отч.)'!$J$12,'Методика оценки (Отч.)'!$E$12,IF('ИД Шатой'!AL32='Методика оценки (Отч.)'!$J$13,'Методика оценки (Отч.)'!$E$13,"ошибка")))))*$C$42</f>
        <v>11.25</v>
      </c>
      <c r="AM42" s="58">
        <f>IF('ИД Шатой'!AM32='Методика оценки (Отч.)'!$J$9,'Методика оценки (Отч.)'!$E$9,IF('ИД Шатой'!AM32='Методика оценки (Отч.)'!$J$10,'Методика оценки (Отч.)'!$E$10,IF('ИД Шатой'!AM32='Методика оценки (Отч.)'!$J$11,'Методика оценки (Отч.)'!$E$11,IF('ИД Шатой'!AM32='Методика оценки (Отч.)'!$J$12,'Методика оценки (Отч.)'!$E$12,IF('ИД Шатой'!AM32='Методика оценки (Отч.)'!$J$13,'Методика оценки (Отч.)'!$E$13,"ошибка")))))*$C$42</f>
        <v>7.5</v>
      </c>
      <c r="AN42" s="58">
        <f>IF('ИД Шатой'!AN32='Методика оценки (Отч.)'!$J$9,'Методика оценки (Отч.)'!$E$9,IF('ИД Шатой'!AN32='Методика оценки (Отч.)'!$J$10,'Методика оценки (Отч.)'!$E$10,IF('ИД Шатой'!AN32='Методика оценки (Отч.)'!$J$11,'Методика оценки (Отч.)'!$E$11,IF('ИД Шатой'!AN32='Методика оценки (Отч.)'!$J$12,'Методика оценки (Отч.)'!$E$12,IF('ИД Шатой'!AN32='Методика оценки (Отч.)'!$J$13,'Методика оценки (Отч.)'!$E$13,"ошибка")))))*$C$42</f>
        <v>15</v>
      </c>
      <c r="AO42" s="58">
        <f>IF('ИД Шатой'!AO32='Методика оценки (Отч.)'!$J$9,'Методика оценки (Отч.)'!$E$9,IF('ИД Шатой'!AO32='Методика оценки (Отч.)'!$J$10,'Методика оценки (Отч.)'!$E$10,IF('ИД Шатой'!AO32='Методика оценки (Отч.)'!$J$11,'Методика оценки (Отч.)'!$E$11,IF('ИД Шатой'!AO32='Методика оценки (Отч.)'!$J$12,'Методика оценки (Отч.)'!$E$12,IF('ИД Шатой'!AO32='Методика оценки (Отч.)'!$J$13,'Методика оценки (Отч.)'!$E$13,"ошибка")))))*$C$42</f>
        <v>15</v>
      </c>
      <c r="AP42" s="58">
        <f>IF('ИД Шатой'!AP32='Методика оценки (Отч.)'!$J$9,'Методика оценки (Отч.)'!$E$9,IF('ИД Шатой'!AP32='Методика оценки (Отч.)'!$J$10,'Методика оценки (Отч.)'!$E$10,IF('ИД Шатой'!AP32='Методика оценки (Отч.)'!$J$11,'Методика оценки (Отч.)'!$E$11,IF('ИД Шатой'!AP32='Методика оценки (Отч.)'!$J$12,'Методика оценки (Отч.)'!$E$12,IF('ИД Шатой'!AP32='Методика оценки (Отч.)'!$J$13,'Методика оценки (Отч.)'!$E$13,"ошибка")))))*$C$42</f>
        <v>11.25</v>
      </c>
      <c r="AQ42" s="58">
        <f>IF('ИД Шатой'!AQ32='Методика оценки (Отч.)'!$J$9,'Методика оценки (Отч.)'!$E$9,IF('ИД Шатой'!AQ32='Методика оценки (Отч.)'!$J$10,'Методика оценки (Отч.)'!$E$10,IF('ИД Шатой'!AQ32='Методика оценки (Отч.)'!$J$11,'Методика оценки (Отч.)'!$E$11,IF('ИД Шатой'!AQ32='Методика оценки (Отч.)'!$J$12,'Методика оценки (Отч.)'!$E$12,IF('ИД Шатой'!AQ32='Методика оценки (Отч.)'!$J$13,'Методика оценки (Отч.)'!$E$13,"ошибка")))))*$C$42</f>
        <v>11.25</v>
      </c>
      <c r="AR42" s="58">
        <f>IF('ИД Шатой'!AR32='Методика оценки (Отч.)'!$J$9,'Методика оценки (Отч.)'!$E$9,IF('ИД Шатой'!AR32='Методика оценки (Отч.)'!$J$10,'Методика оценки (Отч.)'!$E$10,IF('ИД Шатой'!AR32='Методика оценки (Отч.)'!$J$11,'Методика оценки (Отч.)'!$E$11,IF('ИД Шатой'!AR32='Методика оценки (Отч.)'!$J$12,'Методика оценки (Отч.)'!$E$12,IF('ИД Шатой'!AR32='Методика оценки (Отч.)'!$J$13,'Методика оценки (Отч.)'!$E$13,"ошибка")))))*$C$42</f>
        <v>7.5</v>
      </c>
      <c r="AS42" s="58">
        <f>IF('ИД Шатой'!AS32='Методика оценки (Отч.)'!$J$9,'Методика оценки (Отч.)'!$E$9,IF('ИД Шатой'!AS32='Методика оценки (Отч.)'!$J$10,'Методика оценки (Отч.)'!$E$10,IF('ИД Шатой'!AS32='Методика оценки (Отч.)'!$J$11,'Методика оценки (Отч.)'!$E$11,IF('ИД Шатой'!AS32='Методика оценки (Отч.)'!$J$12,'Методика оценки (Отч.)'!$E$12,IF('ИД Шатой'!AS32='Методика оценки (Отч.)'!$J$13,'Методика оценки (Отч.)'!$E$13,"ошибка")))))*$C$42</f>
        <v>15</v>
      </c>
      <c r="AT42" s="58">
        <f>IF('ИД Шатой'!AT32='Методика оценки (Отч.)'!$J$9,'Методика оценки (Отч.)'!$E$9,IF('ИД Шатой'!AT32='Методика оценки (Отч.)'!$J$10,'Методика оценки (Отч.)'!$E$10,IF('ИД Шатой'!AT32='Методика оценки (Отч.)'!$J$11,'Методика оценки (Отч.)'!$E$11,IF('ИД Шатой'!AT32='Методика оценки (Отч.)'!$J$12,'Методика оценки (Отч.)'!$E$12,IF('ИД Шатой'!AT32='Методика оценки (Отч.)'!$J$13,'Методика оценки (Отч.)'!$E$13,"ошибка")))))*$C$42</f>
        <v>11.25</v>
      </c>
      <c r="AU42" s="58">
        <f>IF('ИД Шатой'!AU32='Методика оценки (Отч.)'!$J$9,'Методика оценки (Отч.)'!$E$9,IF('ИД Шатой'!AU32='Методика оценки (Отч.)'!$J$10,'Методика оценки (Отч.)'!$E$10,IF('ИД Шатой'!AU32='Методика оценки (Отч.)'!$J$11,'Методика оценки (Отч.)'!$E$11,IF('ИД Шатой'!AU32='Методика оценки (Отч.)'!$J$12,'Методика оценки (Отч.)'!$E$12,IF('ИД Шатой'!AU32='Методика оценки (Отч.)'!$J$13,'Методика оценки (Отч.)'!$E$13,"ошибка")))))*$C$42</f>
        <v>11.25</v>
      </c>
      <c r="AV42" s="58">
        <f>IF('ИД Шатой'!AV32='Методика оценки (Отч.)'!$J$9,'Методика оценки (Отч.)'!$E$9,IF('ИД Шатой'!AV32='Методика оценки (Отч.)'!$J$10,'Методика оценки (Отч.)'!$E$10,IF('ИД Шатой'!AV32='Методика оценки (Отч.)'!$J$11,'Методика оценки (Отч.)'!$E$11,IF('ИД Шатой'!AV32='Методика оценки (Отч.)'!$J$12,'Методика оценки (Отч.)'!$E$12,IF('ИД Шатой'!AV32='Методика оценки (Отч.)'!$J$13,'Методика оценки (Отч.)'!$E$13,"ошибка")))))*$C$42</f>
        <v>7.5</v>
      </c>
      <c r="AW42" s="58">
        <f>IF('ИД Шатой'!AW32='Методика оценки (Отч.)'!$J$9,'Методика оценки (Отч.)'!$E$9,IF('ИД Шатой'!AW32='Методика оценки (Отч.)'!$J$10,'Методика оценки (Отч.)'!$E$10,IF('ИД Шатой'!AW32='Методика оценки (Отч.)'!$J$11,'Методика оценки (Отч.)'!$E$11,IF('ИД Шатой'!AW32='Методика оценки (Отч.)'!$J$12,'Методика оценки (Отч.)'!$E$12,IF('ИД Шатой'!AW32='Методика оценки (Отч.)'!$J$13,'Методика оценки (Отч.)'!$E$13,"ошибка")))))*$C$42</f>
        <v>15</v>
      </c>
      <c r="AX42" s="58">
        <f>IF('ИД Шатой'!AX32='Методика оценки (Отч.)'!$J$9,'Методика оценки (Отч.)'!$E$9,IF('ИД Шатой'!AX32='Методика оценки (Отч.)'!$J$10,'Методика оценки (Отч.)'!$E$10,IF('ИД Шатой'!AX32='Методика оценки (Отч.)'!$J$11,'Методика оценки (Отч.)'!$E$11,IF('ИД Шатой'!AX32='Методика оценки (Отч.)'!$J$12,'Методика оценки (Отч.)'!$E$12,IF('ИД Шатой'!AX32='Методика оценки (Отч.)'!$J$13,'Методика оценки (Отч.)'!$E$13,"ошибка")))))*$C$42</f>
        <v>7.5</v>
      </c>
      <c r="AY42" s="58">
        <f>IF('ИД Шатой'!AY32='Методика оценки (Отч.)'!$J$9,'Методика оценки (Отч.)'!$E$9,IF('ИД Шатой'!AY32='Методика оценки (Отч.)'!$J$10,'Методика оценки (Отч.)'!$E$10,IF('ИД Шатой'!AY32='Методика оценки (Отч.)'!$J$11,'Методика оценки (Отч.)'!$E$11,IF('ИД Шатой'!AY32='Методика оценки (Отч.)'!$J$12,'Методика оценки (Отч.)'!$E$12,IF('ИД Шатой'!AY32='Методика оценки (Отч.)'!$J$13,'Методика оценки (Отч.)'!$E$13,"ошибка")))))*$C$42</f>
        <v>0</v>
      </c>
      <c r="AZ42" s="58">
        <f>IF('ИД Шатой'!AZ32='Методика оценки (Отч.)'!$J$9,'Методика оценки (Отч.)'!$E$9,IF('ИД Шатой'!AZ32='Методика оценки (Отч.)'!$J$10,'Методика оценки (Отч.)'!$E$10,IF('ИД Шатой'!AZ32='Методика оценки (Отч.)'!$J$11,'Методика оценки (Отч.)'!$E$11,IF('ИД Шатой'!AZ32='Методика оценки (Отч.)'!$J$12,'Методика оценки (Отч.)'!$E$12,IF('ИД Шатой'!AZ32='Методика оценки (Отч.)'!$J$13,'Методика оценки (Отч.)'!$E$13,"ошибка")))))*$C$42</f>
        <v>11.25</v>
      </c>
      <c r="BA42" s="58">
        <f>IF('ИД Шатой'!BA32='Методика оценки (Отч.)'!$J$9,'Методика оценки (Отч.)'!$E$9,IF('ИД Шатой'!BA32='Методика оценки (Отч.)'!$J$10,'Методика оценки (Отч.)'!$E$10,IF('ИД Шатой'!BA32='Методика оценки (Отч.)'!$J$11,'Методика оценки (Отч.)'!$E$11,IF('ИД Шатой'!BA32='Методика оценки (Отч.)'!$J$12,'Методика оценки (Отч.)'!$E$12,IF('ИД Шатой'!BA32='Методика оценки (Отч.)'!$J$13,'Методика оценки (Отч.)'!$E$13,"ошибка")))))*$C$42</f>
        <v>11.25</v>
      </c>
      <c r="BB42" s="58">
        <f>IF('ИД Шатой'!BB32='Методика оценки (Отч.)'!$J$9,'Методика оценки (Отч.)'!$E$9,IF('ИД Шатой'!BB32='Методика оценки (Отч.)'!$J$10,'Методика оценки (Отч.)'!$E$10,IF('ИД Шатой'!BB32='Методика оценки (Отч.)'!$J$11,'Методика оценки (Отч.)'!$E$11,IF('ИД Шатой'!BB32='Методика оценки (Отч.)'!$J$12,'Методика оценки (Отч.)'!$E$12,IF('ИД Шатой'!BB32='Методика оценки (Отч.)'!$J$13,'Методика оценки (Отч.)'!$E$13,"ошибка")))))*$C$42</f>
        <v>7.5</v>
      </c>
      <c r="BC42" s="58">
        <f>IF('ИД Шатой'!BC32='Методика оценки (Отч.)'!$J$9,'Методика оценки (Отч.)'!$E$9,IF('ИД Шатой'!BC32='Методика оценки (Отч.)'!$J$10,'Методика оценки (Отч.)'!$E$10,IF('ИД Шатой'!BC32='Методика оценки (Отч.)'!$J$11,'Методика оценки (Отч.)'!$E$11,IF('ИД Шатой'!BC32='Методика оценки (Отч.)'!$J$12,'Методика оценки (Отч.)'!$E$12,IF('ИД Шатой'!BC32='Методика оценки (Отч.)'!$J$13,'Методика оценки (Отч.)'!$E$13,"ошибка")))))*$C$42</f>
        <v>15</v>
      </c>
      <c r="BD42" s="58">
        <f>IF('ИД Шатой'!BD32='Методика оценки (Отч.)'!$J$9,'Методика оценки (Отч.)'!$E$9,IF('ИД Шатой'!BD32='Методика оценки (Отч.)'!$J$10,'Методика оценки (Отч.)'!$E$10,IF('ИД Шатой'!BD32='Методика оценки (Отч.)'!$J$11,'Методика оценки (Отч.)'!$E$11,IF('ИД Шатой'!BD32='Методика оценки (Отч.)'!$J$12,'Методика оценки (Отч.)'!$E$12,IF('ИД Шатой'!BD32='Методика оценки (Отч.)'!$J$13,'Методика оценки (Отч.)'!$E$13,"ошибка")))))*$C$42</f>
        <v>15</v>
      </c>
      <c r="BE42" s="58">
        <f>IF('ИД Шатой'!BE32='Методика оценки (Отч.)'!$J$9,'Методика оценки (Отч.)'!$E$9,IF('ИД Шатой'!BE32='Методика оценки (Отч.)'!$J$10,'Методика оценки (Отч.)'!$E$10,IF('ИД Шатой'!BE32='Методика оценки (Отч.)'!$J$11,'Методика оценки (Отч.)'!$E$11,IF('ИД Шатой'!BE32='Методика оценки (Отч.)'!$J$12,'Методика оценки (Отч.)'!$E$12,IF('ИД Шатой'!BE32='Методика оценки (Отч.)'!$J$13,'Методика оценки (Отч.)'!$E$13,"ошибка")))))*$C$42</f>
        <v>11.25</v>
      </c>
      <c r="BF42" s="58">
        <f>IF('ИД Шатой'!BF32='Методика оценки (Отч.)'!$J$9,'Методика оценки (Отч.)'!$E$9,IF('ИД Шатой'!BF32='Методика оценки (Отч.)'!$J$10,'Методика оценки (Отч.)'!$E$10,IF('ИД Шатой'!BF32='Методика оценки (Отч.)'!$J$11,'Методика оценки (Отч.)'!$E$11,IF('ИД Шатой'!BF32='Методика оценки (Отч.)'!$J$12,'Методика оценки (Отч.)'!$E$12,IF('ИД Шатой'!BF32='Методика оценки (Отч.)'!$J$13,'Методика оценки (Отч.)'!$E$13,"ошибка")))))*$C$42</f>
        <v>0</v>
      </c>
      <c r="BG42" s="58">
        <f>IF('ИД Шатой'!BG32='Методика оценки (Отч.)'!$J$9,'Методика оценки (Отч.)'!$E$9,IF('ИД Шатой'!BG32='Методика оценки (Отч.)'!$J$10,'Методика оценки (Отч.)'!$E$10,IF('ИД Шатой'!BG32='Методика оценки (Отч.)'!$J$11,'Методика оценки (Отч.)'!$E$11,IF('ИД Шатой'!BG32='Методика оценки (Отч.)'!$J$12,'Методика оценки (Отч.)'!$E$12,IF('ИД Шатой'!BG32='Методика оценки (Отч.)'!$J$13,'Методика оценки (Отч.)'!$E$13,"ошибка")))))*$C$42</f>
        <v>0</v>
      </c>
      <c r="BH42" s="58">
        <f>IF('ИД Шатой'!BH32='Методика оценки (Отч.)'!$J$9,'Методика оценки (Отч.)'!$E$9,IF('ИД Шатой'!BH32='Методика оценки (Отч.)'!$J$10,'Методика оценки (Отч.)'!$E$10,IF('ИД Шатой'!BH32='Методика оценки (Отч.)'!$J$11,'Методика оценки (Отч.)'!$E$11,IF('ИД Шатой'!BH32='Методика оценки (Отч.)'!$J$12,'Методика оценки (Отч.)'!$E$12,IF('ИД Шатой'!BH32='Методика оценки (Отч.)'!$J$13,'Методика оценки (Отч.)'!$E$13,"ошибка")))))*$C$42</f>
        <v>0</v>
      </c>
      <c r="BI42" s="58">
        <f>IF('ИД Шатой'!BI32='Методика оценки (Отч.)'!$J$9,'Методика оценки (Отч.)'!$E$9,IF('ИД Шатой'!BI32='Методика оценки (Отч.)'!$J$10,'Методика оценки (Отч.)'!$E$10,IF('ИД Шатой'!BI32='Методика оценки (Отч.)'!$J$11,'Методика оценки (Отч.)'!$E$11,IF('ИД Шатой'!BI32='Методика оценки (Отч.)'!$J$12,'Методика оценки (Отч.)'!$E$12,IF('ИД Шатой'!BI32='Методика оценки (Отч.)'!$J$13,'Методика оценки (Отч.)'!$E$13,"ошибка")))))*$C$42</f>
        <v>11.25</v>
      </c>
      <c r="BJ42" s="58">
        <f>IF('ИД Шатой'!BJ32='Методика оценки (Отч.)'!$J$9,'Методика оценки (Отч.)'!$E$9,IF('ИД Шатой'!BJ32='Методика оценки (Отч.)'!$J$10,'Методика оценки (Отч.)'!$E$10,IF('ИД Шатой'!BJ32='Методика оценки (Отч.)'!$J$11,'Методика оценки (Отч.)'!$E$11,IF('ИД Шатой'!BJ32='Методика оценки (Отч.)'!$J$12,'Методика оценки (Отч.)'!$E$12,IF('ИД Шатой'!BJ32='Методика оценки (Отч.)'!$J$13,'Методика оценки (Отч.)'!$E$13,"ошибка")))))*$C$42</f>
        <v>15</v>
      </c>
      <c r="BK42" s="58">
        <f>IF('ИД Шатой'!BK32='Методика оценки (Отч.)'!$J$9,'Методика оценки (Отч.)'!$E$9,IF('ИД Шатой'!BK32='Методика оценки (Отч.)'!$J$10,'Методика оценки (Отч.)'!$E$10,IF('ИД Шатой'!BK32='Методика оценки (Отч.)'!$J$11,'Методика оценки (Отч.)'!$E$11,IF('ИД Шатой'!BK32='Методика оценки (Отч.)'!$J$12,'Методика оценки (Отч.)'!$E$12,IF('ИД Шатой'!BK32='Методика оценки (Отч.)'!$J$13,'Методика оценки (Отч.)'!$E$13,"ошибка")))))*$C$42</f>
        <v>11.25</v>
      </c>
      <c r="BL42" s="58">
        <f>IF('ИД Шатой'!BL32='Методика оценки (Отч.)'!$J$9,'Методика оценки (Отч.)'!$E$9,IF('ИД Шатой'!BL32='Методика оценки (Отч.)'!$J$10,'Методика оценки (Отч.)'!$E$10,IF('ИД Шатой'!BL32='Методика оценки (Отч.)'!$J$11,'Методика оценки (Отч.)'!$E$11,IF('ИД Шатой'!BL32='Методика оценки (Отч.)'!$J$12,'Методика оценки (Отч.)'!$E$12,IF('ИД Шатой'!BL32='Методика оценки (Отч.)'!$J$13,'Методика оценки (Отч.)'!$E$13,"ошибка")))))*$C$42</f>
        <v>7.5</v>
      </c>
      <c r="BM42" s="58">
        <f>IF('ИД Шатой'!BM32='Методика оценки (Отч.)'!$J$9,'Методика оценки (Отч.)'!$E$9,IF('ИД Шатой'!BM32='Методика оценки (Отч.)'!$J$10,'Методика оценки (Отч.)'!$E$10,IF('ИД Шатой'!BM32='Методика оценки (Отч.)'!$J$11,'Методика оценки (Отч.)'!$E$11,IF('ИД Шатой'!BM32='Методика оценки (Отч.)'!$J$12,'Методика оценки (Отч.)'!$E$12,IF('ИД Шатой'!BM32='Методика оценки (Отч.)'!$J$13,'Методика оценки (Отч.)'!$E$13,"ошибка")))))*$C$42</f>
        <v>15</v>
      </c>
      <c r="BN42" s="58">
        <f>IF('ИД Шатой'!BN32='Методика оценки (Отч.)'!$J$9,'Методика оценки (Отч.)'!$E$9,IF('ИД Шатой'!BN32='Методика оценки (Отч.)'!$J$10,'Методика оценки (Отч.)'!$E$10,IF('ИД Шатой'!BN32='Методика оценки (Отч.)'!$J$11,'Методика оценки (Отч.)'!$E$11,IF('ИД Шатой'!BN32='Методика оценки (Отч.)'!$J$12,'Методика оценки (Отч.)'!$E$12,IF('ИД Шатой'!BN32='Методика оценки (Отч.)'!$J$13,'Методика оценки (Отч.)'!$E$13,"ошибка")))))*$C$42</f>
        <v>0</v>
      </c>
      <c r="BO42" s="58">
        <f>IF('ИД Шатой'!BO32='Методика оценки (Отч.)'!$J$9,'Методика оценки (Отч.)'!$E$9,IF('ИД Шатой'!BO32='Методика оценки (Отч.)'!$J$10,'Методика оценки (Отч.)'!$E$10,IF('ИД Шатой'!BO32='Методика оценки (Отч.)'!$J$11,'Методика оценки (Отч.)'!$E$11,IF('ИД Шатой'!BO32='Методика оценки (Отч.)'!$J$12,'Методика оценки (Отч.)'!$E$12,IF('ИД Шатой'!BO32='Методика оценки (Отч.)'!$J$13,'Методика оценки (Отч.)'!$E$13,"ошибка")))))*$C$42</f>
        <v>11.25</v>
      </c>
      <c r="BP42" s="58">
        <f>IF('ИД Шатой'!BP32='Методика оценки (Отч.)'!$J$9,'Методика оценки (Отч.)'!$E$9,IF('ИД Шатой'!BP32='Методика оценки (Отч.)'!$J$10,'Методика оценки (Отч.)'!$E$10,IF('ИД Шатой'!BP32='Методика оценки (Отч.)'!$J$11,'Методика оценки (Отч.)'!$E$11,IF('ИД Шатой'!BP32='Методика оценки (Отч.)'!$J$12,'Методика оценки (Отч.)'!$E$12,IF('ИД Шатой'!BP32='Методика оценки (Отч.)'!$J$13,'Методика оценки (Отч.)'!$E$13,"ошибка")))))*$C$42</f>
        <v>7.5</v>
      </c>
    </row>
    <row r="43" spans="1:68" x14ac:dyDescent="0.25">
      <c r="A43" s="67" t="str">
        <f>'Методика оценки (Отч.)'!A179</f>
        <v>N4.1.3.</v>
      </c>
      <c r="B43" s="67" t="str">
        <f>'Методика оценки (Отч.)'!C179</f>
        <v>Оснащение раздевалки (шкафчиков)</v>
      </c>
      <c r="C43" s="121">
        <f>'Методика оценки (Отч.)'!D179</f>
        <v>0.1</v>
      </c>
      <c r="D43" s="58">
        <f>IF('ИД Шатой'!D33='Методика оценки (Отч.)'!$J$9,'Методика оценки (Отч.)'!$E$9,IF('ИД Шатой'!D33='Методика оценки (Отч.)'!$J$10,'Методика оценки (Отч.)'!$E$10,IF('ИД Шатой'!D33='Методика оценки (Отч.)'!$J$11,'Методика оценки (Отч.)'!$E$11,IF('ИД Шатой'!D33='Методика оценки (Отч.)'!$J$12,'Методика оценки (Отч.)'!$E$12,IF('ИД Шатой'!D33='Методика оценки (Отч.)'!$J$13,'Методика оценки (Отч.)'!$E$13,"ошибка")))))*$C$43</f>
        <v>10</v>
      </c>
      <c r="E43" s="58">
        <f>IF('ИД Шатой'!E33='Методика оценки (Отч.)'!$J$9,'Методика оценки (Отч.)'!$E$9,IF('ИД Шатой'!E33='Методика оценки (Отч.)'!$J$10,'Методика оценки (Отч.)'!$E$10,IF('ИД Шатой'!E33='Методика оценки (Отч.)'!$J$11,'Методика оценки (Отч.)'!$E$11,IF('ИД Шатой'!E33='Методика оценки (Отч.)'!$J$12,'Методика оценки (Отч.)'!$E$12,IF('ИД Шатой'!E33='Методика оценки (Отч.)'!$J$13,'Методика оценки (Отч.)'!$E$13,"ошибка")))))*$C$43</f>
        <v>7.5</v>
      </c>
      <c r="F43" s="58">
        <f>IF('ИД Шатой'!F33='Методика оценки (Отч.)'!$J$9,'Методика оценки (Отч.)'!$E$9,IF('ИД Шатой'!F33='Методика оценки (Отч.)'!$J$10,'Методика оценки (Отч.)'!$E$10,IF('ИД Шатой'!F33='Методика оценки (Отч.)'!$J$11,'Методика оценки (Отч.)'!$E$11,IF('ИД Шатой'!F33='Методика оценки (Отч.)'!$J$12,'Методика оценки (Отч.)'!$E$12,IF('ИД Шатой'!F33='Методика оценки (Отч.)'!$J$13,'Методика оценки (Отч.)'!$E$13,"ошибка")))))*$C$43</f>
        <v>5</v>
      </c>
      <c r="G43" s="58">
        <f>IF('ИД Шатой'!G33='Методика оценки (Отч.)'!$J$9,'Методика оценки (Отч.)'!$E$9,IF('ИД Шатой'!G33='Методика оценки (Отч.)'!$J$10,'Методика оценки (Отч.)'!$E$10,IF('ИД Шатой'!G33='Методика оценки (Отч.)'!$J$11,'Методика оценки (Отч.)'!$E$11,IF('ИД Шатой'!G33='Методика оценки (Отч.)'!$J$12,'Методика оценки (Отч.)'!$E$12,IF('ИД Шатой'!G33='Методика оценки (Отч.)'!$J$13,'Методика оценки (Отч.)'!$E$13,"ошибка")))))*$C$43</f>
        <v>10</v>
      </c>
      <c r="H43" s="58">
        <f>IF('ИД Шатой'!H33='Методика оценки (Отч.)'!$J$9,'Методика оценки (Отч.)'!$E$9,IF('ИД Шатой'!H33='Методика оценки (Отч.)'!$J$10,'Методика оценки (Отч.)'!$E$10,IF('ИД Шатой'!H33='Методика оценки (Отч.)'!$J$11,'Методика оценки (Отч.)'!$E$11,IF('ИД Шатой'!H33='Методика оценки (Отч.)'!$J$12,'Методика оценки (Отч.)'!$E$12,IF('ИД Шатой'!H33='Методика оценки (Отч.)'!$J$13,'Методика оценки (Отч.)'!$E$13,"ошибка")))))*$C$43</f>
        <v>10</v>
      </c>
      <c r="I43" s="58">
        <f>IF('ИД Шатой'!I33='Методика оценки (Отч.)'!$J$9,'Методика оценки (Отч.)'!$E$9,IF('ИД Шатой'!I33='Методика оценки (Отч.)'!$J$10,'Методика оценки (Отч.)'!$E$10,IF('ИД Шатой'!I33='Методика оценки (Отч.)'!$J$11,'Методика оценки (Отч.)'!$E$11,IF('ИД Шатой'!I33='Методика оценки (Отч.)'!$J$12,'Методика оценки (Отч.)'!$E$12,IF('ИД Шатой'!I33='Методика оценки (Отч.)'!$J$13,'Методика оценки (Отч.)'!$E$13,"ошибка")))))*$C$43</f>
        <v>5</v>
      </c>
      <c r="J43" s="58">
        <f>IF('ИД Шатой'!J33='Методика оценки (Отч.)'!$J$9,'Методика оценки (Отч.)'!$E$9,IF('ИД Шатой'!J33='Методика оценки (Отч.)'!$J$10,'Методика оценки (Отч.)'!$E$10,IF('ИД Шатой'!J33='Методика оценки (Отч.)'!$J$11,'Методика оценки (Отч.)'!$E$11,IF('ИД Шатой'!J33='Методика оценки (Отч.)'!$J$12,'Методика оценки (Отч.)'!$E$12,IF('ИД Шатой'!J33='Методика оценки (Отч.)'!$J$13,'Методика оценки (Отч.)'!$E$13,"ошибка")))))*$C$43</f>
        <v>7.5</v>
      </c>
      <c r="K43" s="58">
        <f>IF('ИД Шатой'!K33='Методика оценки (Отч.)'!$J$9,'Методика оценки (Отч.)'!$E$9,IF('ИД Шатой'!K33='Методика оценки (Отч.)'!$J$10,'Методика оценки (Отч.)'!$E$10,IF('ИД Шатой'!K33='Методика оценки (Отч.)'!$J$11,'Методика оценки (Отч.)'!$E$11,IF('ИД Шатой'!K33='Методика оценки (Отч.)'!$J$12,'Методика оценки (Отч.)'!$E$12,IF('ИД Шатой'!K33='Методика оценки (Отч.)'!$J$13,'Методика оценки (Отч.)'!$E$13,"ошибка")))))*$C$43</f>
        <v>7.5</v>
      </c>
      <c r="L43" s="58">
        <f>IF('ИД Шатой'!L33='Методика оценки (Отч.)'!$J$9,'Методика оценки (Отч.)'!$E$9,IF('ИД Шатой'!L33='Методика оценки (Отч.)'!$J$10,'Методика оценки (Отч.)'!$E$10,IF('ИД Шатой'!L33='Методика оценки (Отч.)'!$J$11,'Методика оценки (Отч.)'!$E$11,IF('ИД Шатой'!L33='Методика оценки (Отч.)'!$J$12,'Методика оценки (Отч.)'!$E$12,IF('ИД Шатой'!L33='Методика оценки (Отч.)'!$J$13,'Методика оценки (Отч.)'!$E$13,"ошибка")))))*$C$43</f>
        <v>0</v>
      </c>
      <c r="M43" s="58">
        <f>IF('ИД Шатой'!M33='Методика оценки (Отч.)'!$J$9,'Методика оценки (Отч.)'!$E$9,IF('ИД Шатой'!M33='Методика оценки (Отч.)'!$J$10,'Методика оценки (Отч.)'!$E$10,IF('ИД Шатой'!M33='Методика оценки (Отч.)'!$J$11,'Методика оценки (Отч.)'!$E$11,IF('ИД Шатой'!M33='Методика оценки (Отч.)'!$J$12,'Методика оценки (Отч.)'!$E$12,IF('ИД Шатой'!M33='Методика оценки (Отч.)'!$J$13,'Методика оценки (Отч.)'!$E$13,"ошибка")))))*$C$43</f>
        <v>7.5</v>
      </c>
      <c r="N43" s="58">
        <f>IF('ИД Шатой'!N33='Методика оценки (Отч.)'!$J$9,'Методика оценки (Отч.)'!$E$9,IF('ИД Шатой'!N33='Методика оценки (Отч.)'!$J$10,'Методика оценки (Отч.)'!$E$10,IF('ИД Шатой'!N33='Методика оценки (Отч.)'!$J$11,'Методика оценки (Отч.)'!$E$11,IF('ИД Шатой'!N33='Методика оценки (Отч.)'!$J$12,'Методика оценки (Отч.)'!$E$12,IF('ИД Шатой'!N33='Методика оценки (Отч.)'!$J$13,'Методика оценки (Отч.)'!$E$13,"ошибка")))))*$C$43</f>
        <v>10</v>
      </c>
      <c r="O43" s="58">
        <f>IF('ИД Шатой'!O33='Методика оценки (Отч.)'!$J$9,'Методика оценки (Отч.)'!$E$9,IF('ИД Шатой'!O33='Методика оценки (Отч.)'!$J$10,'Методика оценки (Отч.)'!$E$10,IF('ИД Шатой'!O33='Методика оценки (Отч.)'!$J$11,'Методика оценки (Отч.)'!$E$11,IF('ИД Шатой'!O33='Методика оценки (Отч.)'!$J$12,'Методика оценки (Отч.)'!$E$12,IF('ИД Шатой'!O33='Методика оценки (Отч.)'!$J$13,'Методика оценки (Отч.)'!$E$13,"ошибка")))))*$C$43</f>
        <v>0</v>
      </c>
      <c r="P43" s="58">
        <f>IF('ИД Шатой'!P33='Методика оценки (Отч.)'!$J$9,'Методика оценки (Отч.)'!$E$9,IF('ИД Шатой'!P33='Методика оценки (Отч.)'!$J$10,'Методика оценки (Отч.)'!$E$10,IF('ИД Шатой'!P33='Методика оценки (Отч.)'!$J$11,'Методика оценки (Отч.)'!$E$11,IF('ИД Шатой'!P33='Методика оценки (Отч.)'!$J$12,'Методика оценки (Отч.)'!$E$12,IF('ИД Шатой'!P33='Методика оценки (Отч.)'!$J$13,'Методика оценки (Отч.)'!$E$13,"ошибка")))))*$C$43</f>
        <v>10</v>
      </c>
      <c r="Q43" s="58">
        <f>IF('ИД Шатой'!Q33='Методика оценки (Отч.)'!$J$9,'Методика оценки (Отч.)'!$E$9,IF('ИД Шатой'!Q33='Методика оценки (Отч.)'!$J$10,'Методика оценки (Отч.)'!$E$10,IF('ИД Шатой'!Q33='Методика оценки (Отч.)'!$J$11,'Методика оценки (Отч.)'!$E$11,IF('ИД Шатой'!Q33='Методика оценки (Отч.)'!$J$12,'Методика оценки (Отч.)'!$E$12,IF('ИД Шатой'!Q33='Методика оценки (Отч.)'!$J$13,'Методика оценки (Отч.)'!$E$13,"ошибка")))))*$C$43</f>
        <v>10</v>
      </c>
      <c r="R43" s="58">
        <f>IF('ИД Шатой'!R33='Методика оценки (Отч.)'!$J$9,'Методика оценки (Отч.)'!$E$9,IF('ИД Шатой'!R33='Методика оценки (Отч.)'!$J$10,'Методика оценки (Отч.)'!$E$10,IF('ИД Шатой'!R33='Методика оценки (Отч.)'!$J$11,'Методика оценки (Отч.)'!$E$11,IF('ИД Шатой'!R33='Методика оценки (Отч.)'!$J$12,'Методика оценки (Отч.)'!$E$12,IF('ИД Шатой'!R33='Методика оценки (Отч.)'!$J$13,'Методика оценки (Отч.)'!$E$13,"ошибка")))))*$C$43</f>
        <v>7.5</v>
      </c>
      <c r="S43" s="58">
        <f>IF('ИД Шатой'!S33='Методика оценки (Отч.)'!$J$9,'Методика оценки (Отч.)'!$E$9,IF('ИД Шатой'!S33='Методика оценки (Отч.)'!$J$10,'Методика оценки (Отч.)'!$E$10,IF('ИД Шатой'!S33='Методика оценки (Отч.)'!$J$11,'Методика оценки (Отч.)'!$E$11,IF('ИД Шатой'!S33='Методика оценки (Отч.)'!$J$12,'Методика оценки (Отч.)'!$E$12,IF('ИД Шатой'!S33='Методика оценки (Отч.)'!$J$13,'Методика оценки (Отч.)'!$E$13,"ошибка")))))*$C$43</f>
        <v>7.5</v>
      </c>
      <c r="T43" s="58">
        <f>IF('ИД Шатой'!T33='Методика оценки (Отч.)'!$J$9,'Методика оценки (Отч.)'!$E$9,IF('ИД Шатой'!T33='Методика оценки (Отч.)'!$J$10,'Методика оценки (Отч.)'!$E$10,IF('ИД Шатой'!T33='Методика оценки (Отч.)'!$J$11,'Методика оценки (Отч.)'!$E$11,IF('ИД Шатой'!T33='Методика оценки (Отч.)'!$J$12,'Методика оценки (Отч.)'!$E$12,IF('ИД Шатой'!T33='Методика оценки (Отч.)'!$J$13,'Методика оценки (Отч.)'!$E$13,"ошибка")))))*$C$43</f>
        <v>5</v>
      </c>
      <c r="U43" s="58">
        <f>IF('ИД Шатой'!U33='Методика оценки (Отч.)'!$J$9,'Методика оценки (Отч.)'!$E$9,IF('ИД Шатой'!U33='Методика оценки (Отч.)'!$J$10,'Методика оценки (Отч.)'!$E$10,IF('ИД Шатой'!U33='Методика оценки (Отч.)'!$J$11,'Методика оценки (Отч.)'!$E$11,IF('ИД Шатой'!U33='Методика оценки (Отч.)'!$J$12,'Методика оценки (Отч.)'!$E$12,IF('ИД Шатой'!U33='Методика оценки (Отч.)'!$J$13,'Методика оценки (Отч.)'!$E$13,"ошибка")))))*$C$43</f>
        <v>7.5</v>
      </c>
      <c r="V43" s="58">
        <f>IF('ИД Шатой'!V33='Методика оценки (Отч.)'!$J$9,'Методика оценки (Отч.)'!$E$9,IF('ИД Шатой'!V33='Методика оценки (Отч.)'!$J$10,'Методика оценки (Отч.)'!$E$10,IF('ИД Шатой'!V33='Методика оценки (Отч.)'!$J$11,'Методика оценки (Отч.)'!$E$11,IF('ИД Шатой'!V33='Методика оценки (Отч.)'!$J$12,'Методика оценки (Отч.)'!$E$12,IF('ИД Шатой'!V33='Методика оценки (Отч.)'!$J$13,'Методика оценки (Отч.)'!$E$13,"ошибка")))))*$C$43</f>
        <v>7.5</v>
      </c>
      <c r="W43" s="58">
        <f>IF('ИД Шатой'!W33='Методика оценки (Отч.)'!$J$9,'Методика оценки (Отч.)'!$E$9,IF('ИД Шатой'!W33='Методика оценки (Отч.)'!$J$10,'Методика оценки (Отч.)'!$E$10,IF('ИД Шатой'!W33='Методика оценки (Отч.)'!$J$11,'Методика оценки (Отч.)'!$E$11,IF('ИД Шатой'!W33='Методика оценки (Отч.)'!$J$12,'Методика оценки (Отч.)'!$E$12,IF('ИД Шатой'!W33='Методика оценки (Отч.)'!$J$13,'Методика оценки (Отч.)'!$E$13,"ошибка")))))*$C$43</f>
        <v>10</v>
      </c>
      <c r="X43" s="58">
        <f>IF('ИД Шатой'!X33='Методика оценки (Отч.)'!$J$9,'Методика оценки (Отч.)'!$E$9,IF('ИД Шатой'!X33='Методика оценки (Отч.)'!$J$10,'Методика оценки (Отч.)'!$E$10,IF('ИД Шатой'!X33='Методика оценки (Отч.)'!$J$11,'Методика оценки (Отч.)'!$E$11,IF('ИД Шатой'!X33='Методика оценки (Отч.)'!$J$12,'Методика оценки (Отч.)'!$E$12,IF('ИД Шатой'!X33='Методика оценки (Отч.)'!$J$13,'Методика оценки (Отч.)'!$E$13,"ошибка")))))*$C$43</f>
        <v>10</v>
      </c>
      <c r="Y43" s="58">
        <f>IF('ИД Шатой'!Y33='Методика оценки (Отч.)'!$J$9,'Методика оценки (Отч.)'!$E$9,IF('ИД Шатой'!Y33='Методика оценки (Отч.)'!$J$10,'Методика оценки (Отч.)'!$E$10,IF('ИД Шатой'!Y33='Методика оценки (Отч.)'!$J$11,'Методика оценки (Отч.)'!$E$11,IF('ИД Шатой'!Y33='Методика оценки (Отч.)'!$J$12,'Методика оценки (Отч.)'!$E$12,IF('ИД Шатой'!Y33='Методика оценки (Отч.)'!$J$13,'Методика оценки (Отч.)'!$E$13,"ошибка")))))*$C$43</f>
        <v>7.5</v>
      </c>
      <c r="Z43" s="58">
        <f>IF('ИД Шатой'!Z33='Методика оценки (Отч.)'!$J$9,'Методика оценки (Отч.)'!$E$9,IF('ИД Шатой'!Z33='Методика оценки (Отч.)'!$J$10,'Методика оценки (Отч.)'!$E$10,IF('ИД Шатой'!Z33='Методика оценки (Отч.)'!$J$11,'Методика оценки (Отч.)'!$E$11,IF('ИД Шатой'!Z33='Методика оценки (Отч.)'!$J$12,'Методика оценки (Отч.)'!$E$12,IF('ИД Шатой'!Z33='Методика оценки (Отч.)'!$J$13,'Методика оценки (Отч.)'!$E$13,"ошибка")))))*$C$43</f>
        <v>10</v>
      </c>
      <c r="AA43" s="58">
        <f>IF('ИД Шатой'!AA33='Методика оценки (Отч.)'!$J$9,'Методика оценки (Отч.)'!$E$9,IF('ИД Шатой'!AA33='Методика оценки (Отч.)'!$J$10,'Методика оценки (Отч.)'!$E$10,IF('ИД Шатой'!AA33='Методика оценки (Отч.)'!$J$11,'Методика оценки (Отч.)'!$E$11,IF('ИД Шатой'!AA33='Методика оценки (Отч.)'!$J$12,'Методика оценки (Отч.)'!$E$12,IF('ИД Шатой'!AA33='Методика оценки (Отч.)'!$J$13,'Методика оценки (Отч.)'!$E$13,"ошибка")))))*$C$43</f>
        <v>10</v>
      </c>
      <c r="AB43" s="58">
        <f>IF('ИД Шатой'!AB33='Методика оценки (Отч.)'!$J$9,'Методика оценки (Отч.)'!$E$9,IF('ИД Шатой'!AB33='Методика оценки (Отч.)'!$J$10,'Методика оценки (Отч.)'!$E$10,IF('ИД Шатой'!AB33='Методика оценки (Отч.)'!$J$11,'Методика оценки (Отч.)'!$E$11,IF('ИД Шатой'!AB33='Методика оценки (Отч.)'!$J$12,'Методика оценки (Отч.)'!$E$12,IF('ИД Шатой'!AB33='Методика оценки (Отч.)'!$J$13,'Методика оценки (Отч.)'!$E$13,"ошибка")))))*$C$43</f>
        <v>5</v>
      </c>
      <c r="AC43" s="58">
        <f>IF('ИД Шатой'!AC33='Методика оценки (Отч.)'!$J$9,'Методика оценки (Отч.)'!$E$9,IF('ИД Шатой'!AC33='Методика оценки (Отч.)'!$J$10,'Методика оценки (Отч.)'!$E$10,IF('ИД Шатой'!AC33='Методика оценки (Отч.)'!$J$11,'Методика оценки (Отч.)'!$E$11,IF('ИД Шатой'!AC33='Методика оценки (Отч.)'!$J$12,'Методика оценки (Отч.)'!$E$12,IF('ИД Шатой'!AC33='Методика оценки (Отч.)'!$J$13,'Методика оценки (Отч.)'!$E$13,"ошибка")))))*$C$43</f>
        <v>5</v>
      </c>
      <c r="AD43" s="58">
        <f>IF('ИД Шатой'!AD33='Методика оценки (Отч.)'!$J$9,'Методика оценки (Отч.)'!$E$9,IF('ИД Шатой'!AD33='Методика оценки (Отч.)'!$J$10,'Методика оценки (Отч.)'!$E$10,IF('ИД Шатой'!AD33='Методика оценки (Отч.)'!$J$11,'Методика оценки (Отч.)'!$E$11,IF('ИД Шатой'!AD33='Методика оценки (Отч.)'!$J$12,'Методика оценки (Отч.)'!$E$12,IF('ИД Шатой'!AD33='Методика оценки (Отч.)'!$J$13,'Методика оценки (Отч.)'!$E$13,"ошибка")))))*$C$43</f>
        <v>7.5</v>
      </c>
      <c r="AE43" s="58">
        <f>IF('ИД Шатой'!AE33='Методика оценки (Отч.)'!$J$9,'Методика оценки (Отч.)'!$E$9,IF('ИД Шатой'!AE33='Методика оценки (Отч.)'!$J$10,'Методика оценки (Отч.)'!$E$10,IF('ИД Шатой'!AE33='Методика оценки (Отч.)'!$J$11,'Методика оценки (Отч.)'!$E$11,IF('ИД Шатой'!AE33='Методика оценки (Отч.)'!$J$12,'Методика оценки (Отч.)'!$E$12,IF('ИД Шатой'!AE33='Методика оценки (Отч.)'!$J$13,'Методика оценки (Отч.)'!$E$13,"ошибка")))))*$C$43</f>
        <v>10</v>
      </c>
      <c r="AF43" s="58">
        <f>IF('ИД Шатой'!AF33='Методика оценки (Отч.)'!$J$9,'Методика оценки (Отч.)'!$E$9,IF('ИД Шатой'!AF33='Методика оценки (Отч.)'!$J$10,'Методика оценки (Отч.)'!$E$10,IF('ИД Шатой'!AF33='Методика оценки (Отч.)'!$J$11,'Методика оценки (Отч.)'!$E$11,IF('ИД Шатой'!AF33='Методика оценки (Отч.)'!$J$12,'Методика оценки (Отч.)'!$E$12,IF('ИД Шатой'!AF33='Методика оценки (Отч.)'!$J$13,'Методика оценки (Отч.)'!$E$13,"ошибка")))))*$C$43</f>
        <v>7.5</v>
      </c>
      <c r="AG43" s="58">
        <f>IF('ИД Шатой'!AG33='Методика оценки (Отч.)'!$J$9,'Методика оценки (Отч.)'!$E$9,IF('ИД Шатой'!AG33='Методика оценки (Отч.)'!$J$10,'Методика оценки (Отч.)'!$E$10,IF('ИД Шатой'!AG33='Методика оценки (Отч.)'!$J$11,'Методика оценки (Отч.)'!$E$11,IF('ИД Шатой'!AG33='Методика оценки (Отч.)'!$J$12,'Методика оценки (Отч.)'!$E$12,IF('ИД Шатой'!AG33='Методика оценки (Отч.)'!$J$13,'Методика оценки (Отч.)'!$E$13,"ошибка")))))*$C$43</f>
        <v>7.5</v>
      </c>
      <c r="AH43" s="58">
        <f>IF('ИД Шатой'!AH33='Методика оценки (Отч.)'!$J$9,'Методика оценки (Отч.)'!$E$9,IF('ИД Шатой'!AH33='Методика оценки (Отч.)'!$J$10,'Методика оценки (Отч.)'!$E$10,IF('ИД Шатой'!AH33='Методика оценки (Отч.)'!$J$11,'Методика оценки (Отч.)'!$E$11,IF('ИД Шатой'!AH33='Методика оценки (Отч.)'!$J$12,'Методика оценки (Отч.)'!$E$12,IF('ИД Шатой'!AH33='Методика оценки (Отч.)'!$J$13,'Методика оценки (Отч.)'!$E$13,"ошибка")))))*$C$43</f>
        <v>7.5</v>
      </c>
      <c r="AI43" s="58">
        <f>IF('ИД Шатой'!AI33='Методика оценки (Отч.)'!$J$9,'Методика оценки (Отч.)'!$E$9,IF('ИД Шатой'!AI33='Методика оценки (Отч.)'!$J$10,'Методика оценки (Отч.)'!$E$10,IF('ИД Шатой'!AI33='Методика оценки (Отч.)'!$J$11,'Методика оценки (Отч.)'!$E$11,IF('ИД Шатой'!AI33='Методика оценки (Отч.)'!$J$12,'Методика оценки (Отч.)'!$E$12,IF('ИД Шатой'!AI33='Методика оценки (Отч.)'!$J$13,'Методика оценки (Отч.)'!$E$13,"ошибка")))))*$C$43</f>
        <v>7.5</v>
      </c>
      <c r="AJ43" s="58">
        <f>IF('ИД Шатой'!AJ33='Методика оценки (Отч.)'!$J$9,'Методика оценки (Отч.)'!$E$9,IF('ИД Шатой'!AJ33='Методика оценки (Отч.)'!$J$10,'Методика оценки (Отч.)'!$E$10,IF('ИД Шатой'!AJ33='Методика оценки (Отч.)'!$J$11,'Методика оценки (Отч.)'!$E$11,IF('ИД Шатой'!AJ33='Методика оценки (Отч.)'!$J$12,'Методика оценки (Отч.)'!$E$12,IF('ИД Шатой'!AJ33='Методика оценки (Отч.)'!$J$13,'Методика оценки (Отч.)'!$E$13,"ошибка")))))*$C$43</f>
        <v>7.5</v>
      </c>
      <c r="AK43" s="58">
        <f>IF('ИД Шатой'!AK33='Методика оценки (Отч.)'!$J$9,'Методика оценки (Отч.)'!$E$9,IF('ИД Шатой'!AK33='Методика оценки (Отч.)'!$J$10,'Методика оценки (Отч.)'!$E$10,IF('ИД Шатой'!AK33='Методика оценки (Отч.)'!$J$11,'Методика оценки (Отч.)'!$E$11,IF('ИД Шатой'!AK33='Методика оценки (Отч.)'!$J$12,'Методика оценки (Отч.)'!$E$12,IF('ИД Шатой'!AK33='Методика оценки (Отч.)'!$J$13,'Методика оценки (Отч.)'!$E$13,"ошибка")))))*$C$43</f>
        <v>7.5</v>
      </c>
      <c r="AL43" s="58">
        <f>IF('ИД Шатой'!AL33='Методика оценки (Отч.)'!$J$9,'Методика оценки (Отч.)'!$E$9,IF('ИД Шатой'!AL33='Методика оценки (Отч.)'!$J$10,'Методика оценки (Отч.)'!$E$10,IF('ИД Шатой'!AL33='Методика оценки (Отч.)'!$J$11,'Методика оценки (Отч.)'!$E$11,IF('ИД Шатой'!AL33='Методика оценки (Отч.)'!$J$12,'Методика оценки (Отч.)'!$E$12,IF('ИД Шатой'!AL33='Методика оценки (Отч.)'!$J$13,'Методика оценки (Отч.)'!$E$13,"ошибка")))))*$C$43</f>
        <v>0</v>
      </c>
      <c r="AM43" s="58">
        <f>IF('ИД Шатой'!AM33='Методика оценки (Отч.)'!$J$9,'Методика оценки (Отч.)'!$E$9,IF('ИД Шатой'!AM33='Методика оценки (Отч.)'!$J$10,'Методика оценки (Отч.)'!$E$10,IF('ИД Шатой'!AM33='Методика оценки (Отч.)'!$J$11,'Методика оценки (Отч.)'!$E$11,IF('ИД Шатой'!AM33='Методика оценки (Отч.)'!$J$12,'Методика оценки (Отч.)'!$E$12,IF('ИД Шатой'!AM33='Методика оценки (Отч.)'!$J$13,'Методика оценки (Отч.)'!$E$13,"ошибка")))))*$C$43</f>
        <v>7.5</v>
      </c>
      <c r="AN43" s="58">
        <f>IF('ИД Шатой'!AN33='Методика оценки (Отч.)'!$J$9,'Методика оценки (Отч.)'!$E$9,IF('ИД Шатой'!AN33='Методика оценки (Отч.)'!$J$10,'Методика оценки (Отч.)'!$E$10,IF('ИД Шатой'!AN33='Методика оценки (Отч.)'!$J$11,'Методика оценки (Отч.)'!$E$11,IF('ИД Шатой'!AN33='Методика оценки (Отч.)'!$J$12,'Методика оценки (Отч.)'!$E$12,IF('ИД Шатой'!AN33='Методика оценки (Отч.)'!$J$13,'Методика оценки (Отч.)'!$E$13,"ошибка")))))*$C$43</f>
        <v>10</v>
      </c>
      <c r="AO43" s="58">
        <f>IF('ИД Шатой'!AO33='Методика оценки (Отч.)'!$J$9,'Методика оценки (Отч.)'!$E$9,IF('ИД Шатой'!AO33='Методика оценки (Отч.)'!$J$10,'Методика оценки (Отч.)'!$E$10,IF('ИД Шатой'!AO33='Методика оценки (Отч.)'!$J$11,'Методика оценки (Отч.)'!$E$11,IF('ИД Шатой'!AO33='Методика оценки (Отч.)'!$J$12,'Методика оценки (Отч.)'!$E$12,IF('ИД Шатой'!AO33='Методика оценки (Отч.)'!$J$13,'Методика оценки (Отч.)'!$E$13,"ошибка")))))*$C$43</f>
        <v>10</v>
      </c>
      <c r="AP43" s="58">
        <f>IF('ИД Шатой'!AP33='Методика оценки (Отч.)'!$J$9,'Методика оценки (Отч.)'!$E$9,IF('ИД Шатой'!AP33='Методика оценки (Отч.)'!$J$10,'Методика оценки (Отч.)'!$E$10,IF('ИД Шатой'!AP33='Методика оценки (Отч.)'!$J$11,'Методика оценки (Отч.)'!$E$11,IF('ИД Шатой'!AP33='Методика оценки (Отч.)'!$J$12,'Методика оценки (Отч.)'!$E$12,IF('ИД Шатой'!AP33='Методика оценки (Отч.)'!$J$13,'Методика оценки (Отч.)'!$E$13,"ошибка")))))*$C$43</f>
        <v>10</v>
      </c>
      <c r="AQ43" s="58">
        <f>IF('ИД Шатой'!AQ33='Методика оценки (Отч.)'!$J$9,'Методика оценки (Отч.)'!$E$9,IF('ИД Шатой'!AQ33='Методика оценки (Отч.)'!$J$10,'Методика оценки (Отч.)'!$E$10,IF('ИД Шатой'!AQ33='Методика оценки (Отч.)'!$J$11,'Методика оценки (Отч.)'!$E$11,IF('ИД Шатой'!AQ33='Методика оценки (Отч.)'!$J$12,'Методика оценки (Отч.)'!$E$12,IF('ИД Шатой'!AQ33='Методика оценки (Отч.)'!$J$13,'Методика оценки (Отч.)'!$E$13,"ошибка")))))*$C$43</f>
        <v>10</v>
      </c>
      <c r="AR43" s="58">
        <f>IF('ИД Шатой'!AR33='Методика оценки (Отч.)'!$J$9,'Методика оценки (Отч.)'!$E$9,IF('ИД Шатой'!AR33='Методика оценки (Отч.)'!$J$10,'Методика оценки (Отч.)'!$E$10,IF('ИД Шатой'!AR33='Методика оценки (Отч.)'!$J$11,'Методика оценки (Отч.)'!$E$11,IF('ИД Шатой'!AR33='Методика оценки (Отч.)'!$J$12,'Методика оценки (Отч.)'!$E$12,IF('ИД Шатой'!AR33='Методика оценки (Отч.)'!$J$13,'Методика оценки (Отч.)'!$E$13,"ошибка")))))*$C$43</f>
        <v>7.5</v>
      </c>
      <c r="AS43" s="58">
        <f>IF('ИД Шатой'!AS33='Методика оценки (Отч.)'!$J$9,'Методика оценки (Отч.)'!$E$9,IF('ИД Шатой'!AS33='Методика оценки (Отч.)'!$J$10,'Методика оценки (Отч.)'!$E$10,IF('ИД Шатой'!AS33='Методика оценки (Отч.)'!$J$11,'Методика оценки (Отч.)'!$E$11,IF('ИД Шатой'!AS33='Методика оценки (Отч.)'!$J$12,'Методика оценки (Отч.)'!$E$12,IF('ИД Шатой'!AS33='Методика оценки (Отч.)'!$J$13,'Методика оценки (Отч.)'!$E$13,"ошибка")))))*$C$43</f>
        <v>7.5</v>
      </c>
      <c r="AT43" s="58">
        <f>IF('ИД Шатой'!AT33='Методика оценки (Отч.)'!$J$9,'Методика оценки (Отч.)'!$E$9,IF('ИД Шатой'!AT33='Методика оценки (Отч.)'!$J$10,'Методика оценки (Отч.)'!$E$10,IF('ИД Шатой'!AT33='Методика оценки (Отч.)'!$J$11,'Методика оценки (Отч.)'!$E$11,IF('ИД Шатой'!AT33='Методика оценки (Отч.)'!$J$12,'Методика оценки (Отч.)'!$E$12,IF('ИД Шатой'!AT33='Методика оценки (Отч.)'!$J$13,'Методика оценки (Отч.)'!$E$13,"ошибка")))))*$C$43</f>
        <v>7.5</v>
      </c>
      <c r="AU43" s="58">
        <f>IF('ИД Шатой'!AU33='Методика оценки (Отч.)'!$J$9,'Методика оценки (Отч.)'!$E$9,IF('ИД Шатой'!AU33='Методика оценки (Отч.)'!$J$10,'Методика оценки (Отч.)'!$E$10,IF('ИД Шатой'!AU33='Методика оценки (Отч.)'!$J$11,'Методика оценки (Отч.)'!$E$11,IF('ИД Шатой'!AU33='Методика оценки (Отч.)'!$J$12,'Методика оценки (Отч.)'!$E$12,IF('ИД Шатой'!AU33='Методика оценки (Отч.)'!$J$13,'Методика оценки (Отч.)'!$E$13,"ошибка")))))*$C$43</f>
        <v>5</v>
      </c>
      <c r="AV43" s="58">
        <f>IF('ИД Шатой'!AV33='Методика оценки (Отч.)'!$J$9,'Методика оценки (Отч.)'!$E$9,IF('ИД Шатой'!AV33='Методика оценки (Отч.)'!$J$10,'Методика оценки (Отч.)'!$E$10,IF('ИД Шатой'!AV33='Методика оценки (Отч.)'!$J$11,'Методика оценки (Отч.)'!$E$11,IF('ИД Шатой'!AV33='Методика оценки (Отч.)'!$J$12,'Методика оценки (Отч.)'!$E$12,IF('ИД Шатой'!AV33='Методика оценки (Отч.)'!$J$13,'Методика оценки (Отч.)'!$E$13,"ошибка")))))*$C$43</f>
        <v>5</v>
      </c>
      <c r="AW43" s="58">
        <f>IF('ИД Шатой'!AW33='Методика оценки (Отч.)'!$J$9,'Методика оценки (Отч.)'!$E$9,IF('ИД Шатой'!AW33='Методика оценки (Отч.)'!$J$10,'Методика оценки (Отч.)'!$E$10,IF('ИД Шатой'!AW33='Методика оценки (Отч.)'!$J$11,'Методика оценки (Отч.)'!$E$11,IF('ИД Шатой'!AW33='Методика оценки (Отч.)'!$J$12,'Методика оценки (Отч.)'!$E$12,IF('ИД Шатой'!AW33='Методика оценки (Отч.)'!$J$13,'Методика оценки (Отч.)'!$E$13,"ошибка")))))*$C$43</f>
        <v>10</v>
      </c>
      <c r="AX43" s="58">
        <f>IF('ИД Шатой'!AX33='Методика оценки (Отч.)'!$J$9,'Методика оценки (Отч.)'!$E$9,IF('ИД Шатой'!AX33='Методика оценки (Отч.)'!$J$10,'Методика оценки (Отч.)'!$E$10,IF('ИД Шатой'!AX33='Методика оценки (Отч.)'!$J$11,'Методика оценки (Отч.)'!$E$11,IF('ИД Шатой'!AX33='Методика оценки (Отч.)'!$J$12,'Методика оценки (Отч.)'!$E$12,IF('ИД Шатой'!AX33='Методика оценки (Отч.)'!$J$13,'Методика оценки (Отч.)'!$E$13,"ошибка")))))*$C$43</f>
        <v>7.5</v>
      </c>
      <c r="AY43" s="58">
        <f>IF('ИД Шатой'!AY33='Методика оценки (Отч.)'!$J$9,'Методика оценки (Отч.)'!$E$9,IF('ИД Шатой'!AY33='Методика оценки (Отч.)'!$J$10,'Методика оценки (Отч.)'!$E$10,IF('ИД Шатой'!AY33='Методика оценки (Отч.)'!$J$11,'Методика оценки (Отч.)'!$E$11,IF('ИД Шатой'!AY33='Методика оценки (Отч.)'!$J$12,'Методика оценки (Отч.)'!$E$12,IF('ИД Шатой'!AY33='Методика оценки (Отч.)'!$J$13,'Методика оценки (Отч.)'!$E$13,"ошибка")))))*$C$43</f>
        <v>5</v>
      </c>
      <c r="AZ43" s="58">
        <f>IF('ИД Шатой'!AZ33='Методика оценки (Отч.)'!$J$9,'Методика оценки (Отч.)'!$E$9,IF('ИД Шатой'!AZ33='Методика оценки (Отч.)'!$J$10,'Методика оценки (Отч.)'!$E$10,IF('ИД Шатой'!AZ33='Методика оценки (Отч.)'!$J$11,'Методика оценки (Отч.)'!$E$11,IF('ИД Шатой'!AZ33='Методика оценки (Отч.)'!$J$12,'Методика оценки (Отч.)'!$E$12,IF('ИД Шатой'!AZ33='Методика оценки (Отч.)'!$J$13,'Методика оценки (Отч.)'!$E$13,"ошибка")))))*$C$43</f>
        <v>5</v>
      </c>
      <c r="BA43" s="58">
        <f>IF('ИД Шатой'!BA33='Методика оценки (Отч.)'!$J$9,'Методика оценки (Отч.)'!$E$9,IF('ИД Шатой'!BA33='Методика оценки (Отч.)'!$J$10,'Методика оценки (Отч.)'!$E$10,IF('ИД Шатой'!BA33='Методика оценки (Отч.)'!$J$11,'Методика оценки (Отч.)'!$E$11,IF('ИД Шатой'!BA33='Методика оценки (Отч.)'!$J$12,'Методика оценки (Отч.)'!$E$12,IF('ИД Шатой'!BA33='Методика оценки (Отч.)'!$J$13,'Методика оценки (Отч.)'!$E$13,"ошибка")))))*$C$43</f>
        <v>7.5</v>
      </c>
      <c r="BB43" s="58">
        <f>IF('ИД Шатой'!BB33='Методика оценки (Отч.)'!$J$9,'Методика оценки (Отч.)'!$E$9,IF('ИД Шатой'!BB33='Методика оценки (Отч.)'!$J$10,'Методика оценки (Отч.)'!$E$10,IF('ИД Шатой'!BB33='Методика оценки (Отч.)'!$J$11,'Методика оценки (Отч.)'!$E$11,IF('ИД Шатой'!BB33='Методика оценки (Отч.)'!$J$12,'Методика оценки (Отч.)'!$E$12,IF('ИД Шатой'!BB33='Методика оценки (Отч.)'!$J$13,'Методика оценки (Отч.)'!$E$13,"ошибка")))))*$C$43</f>
        <v>0</v>
      </c>
      <c r="BC43" s="58">
        <f>IF('ИД Шатой'!BC33='Методика оценки (Отч.)'!$J$9,'Методика оценки (Отч.)'!$E$9,IF('ИД Шатой'!BC33='Методика оценки (Отч.)'!$J$10,'Методика оценки (Отч.)'!$E$10,IF('ИД Шатой'!BC33='Методика оценки (Отч.)'!$J$11,'Методика оценки (Отч.)'!$E$11,IF('ИД Шатой'!BC33='Методика оценки (Отч.)'!$J$12,'Методика оценки (Отч.)'!$E$12,IF('ИД Шатой'!BC33='Методика оценки (Отч.)'!$J$13,'Методика оценки (Отч.)'!$E$13,"ошибка")))))*$C$43</f>
        <v>10</v>
      </c>
      <c r="BD43" s="58">
        <f>IF('ИД Шатой'!BD33='Методика оценки (Отч.)'!$J$9,'Методика оценки (Отч.)'!$E$9,IF('ИД Шатой'!BD33='Методика оценки (Отч.)'!$J$10,'Методика оценки (Отч.)'!$E$10,IF('ИД Шатой'!BD33='Методика оценки (Отч.)'!$J$11,'Методика оценки (Отч.)'!$E$11,IF('ИД Шатой'!BD33='Методика оценки (Отч.)'!$J$12,'Методика оценки (Отч.)'!$E$12,IF('ИД Шатой'!BD33='Методика оценки (Отч.)'!$J$13,'Методика оценки (Отч.)'!$E$13,"ошибка")))))*$C$43</f>
        <v>10</v>
      </c>
      <c r="BE43" s="58">
        <f>IF('ИД Шатой'!BE33='Методика оценки (Отч.)'!$J$9,'Методика оценки (Отч.)'!$E$9,IF('ИД Шатой'!BE33='Методика оценки (Отч.)'!$J$10,'Методика оценки (Отч.)'!$E$10,IF('ИД Шатой'!BE33='Методика оценки (Отч.)'!$J$11,'Методика оценки (Отч.)'!$E$11,IF('ИД Шатой'!BE33='Методика оценки (Отч.)'!$J$12,'Методика оценки (Отч.)'!$E$12,IF('ИД Шатой'!BE33='Методика оценки (Отч.)'!$J$13,'Методика оценки (Отч.)'!$E$13,"ошибка")))))*$C$43</f>
        <v>7.5</v>
      </c>
      <c r="BF43" s="58">
        <f>IF('ИД Шатой'!BF33='Методика оценки (Отч.)'!$J$9,'Методика оценки (Отч.)'!$E$9,IF('ИД Шатой'!BF33='Методика оценки (Отч.)'!$J$10,'Методика оценки (Отч.)'!$E$10,IF('ИД Шатой'!BF33='Методика оценки (Отч.)'!$J$11,'Методика оценки (Отч.)'!$E$11,IF('ИД Шатой'!BF33='Методика оценки (Отч.)'!$J$12,'Методика оценки (Отч.)'!$E$12,IF('ИД Шатой'!BF33='Методика оценки (Отч.)'!$J$13,'Методика оценки (Отч.)'!$E$13,"ошибка")))))*$C$43</f>
        <v>10</v>
      </c>
      <c r="BG43" s="58">
        <f>IF('ИД Шатой'!BG33='Методика оценки (Отч.)'!$J$9,'Методика оценки (Отч.)'!$E$9,IF('ИД Шатой'!BG33='Методика оценки (Отч.)'!$J$10,'Методика оценки (Отч.)'!$E$10,IF('ИД Шатой'!BG33='Методика оценки (Отч.)'!$J$11,'Методика оценки (Отч.)'!$E$11,IF('ИД Шатой'!BG33='Методика оценки (Отч.)'!$J$12,'Методика оценки (Отч.)'!$E$12,IF('ИД Шатой'!BG33='Методика оценки (Отч.)'!$J$13,'Методика оценки (Отч.)'!$E$13,"ошибка")))))*$C$43</f>
        <v>7.5</v>
      </c>
      <c r="BH43" s="58">
        <f>IF('ИД Шатой'!BH33='Методика оценки (Отч.)'!$J$9,'Методика оценки (Отч.)'!$E$9,IF('ИД Шатой'!BH33='Методика оценки (Отч.)'!$J$10,'Методика оценки (Отч.)'!$E$10,IF('ИД Шатой'!BH33='Методика оценки (Отч.)'!$J$11,'Методика оценки (Отч.)'!$E$11,IF('ИД Шатой'!BH33='Методика оценки (Отч.)'!$J$12,'Методика оценки (Отч.)'!$E$12,IF('ИД Шатой'!BH33='Методика оценки (Отч.)'!$J$13,'Методика оценки (Отч.)'!$E$13,"ошибка")))))*$C$43</f>
        <v>0</v>
      </c>
      <c r="BI43" s="58">
        <f>IF('ИД Шатой'!BI33='Методика оценки (Отч.)'!$J$9,'Методика оценки (Отч.)'!$E$9,IF('ИД Шатой'!BI33='Методика оценки (Отч.)'!$J$10,'Методика оценки (Отч.)'!$E$10,IF('ИД Шатой'!BI33='Методика оценки (Отч.)'!$J$11,'Методика оценки (Отч.)'!$E$11,IF('ИД Шатой'!BI33='Методика оценки (Отч.)'!$J$12,'Методика оценки (Отч.)'!$E$12,IF('ИД Шатой'!BI33='Методика оценки (Отч.)'!$J$13,'Методика оценки (Отч.)'!$E$13,"ошибка")))))*$C$43</f>
        <v>0</v>
      </c>
      <c r="BJ43" s="58">
        <f>IF('ИД Шатой'!BJ33='Методика оценки (Отч.)'!$J$9,'Методика оценки (Отч.)'!$E$9,IF('ИД Шатой'!BJ33='Методика оценки (Отч.)'!$J$10,'Методика оценки (Отч.)'!$E$10,IF('ИД Шатой'!BJ33='Методика оценки (Отч.)'!$J$11,'Методика оценки (Отч.)'!$E$11,IF('ИД Шатой'!BJ33='Методика оценки (Отч.)'!$J$12,'Методика оценки (Отч.)'!$E$12,IF('ИД Шатой'!BJ33='Методика оценки (Отч.)'!$J$13,'Методика оценки (Отч.)'!$E$13,"ошибка")))))*$C$43</f>
        <v>10</v>
      </c>
      <c r="BK43" s="58">
        <f>IF('ИД Шатой'!BK33='Методика оценки (Отч.)'!$J$9,'Методика оценки (Отч.)'!$E$9,IF('ИД Шатой'!BK33='Методика оценки (Отч.)'!$J$10,'Методика оценки (Отч.)'!$E$10,IF('ИД Шатой'!BK33='Методика оценки (Отч.)'!$J$11,'Методика оценки (Отч.)'!$E$11,IF('ИД Шатой'!BK33='Методика оценки (Отч.)'!$J$12,'Методика оценки (Отч.)'!$E$12,IF('ИД Шатой'!BK33='Методика оценки (Отч.)'!$J$13,'Методика оценки (Отч.)'!$E$13,"ошибка")))))*$C$43</f>
        <v>7.5</v>
      </c>
      <c r="BL43" s="58">
        <f>IF('ИД Шатой'!BL33='Методика оценки (Отч.)'!$J$9,'Методика оценки (Отч.)'!$E$9,IF('ИД Шатой'!BL33='Методика оценки (Отч.)'!$J$10,'Методика оценки (Отч.)'!$E$10,IF('ИД Шатой'!BL33='Методика оценки (Отч.)'!$J$11,'Методика оценки (Отч.)'!$E$11,IF('ИД Шатой'!BL33='Методика оценки (Отч.)'!$J$12,'Методика оценки (Отч.)'!$E$12,IF('ИД Шатой'!BL33='Методика оценки (Отч.)'!$J$13,'Методика оценки (Отч.)'!$E$13,"ошибка")))))*$C$43</f>
        <v>5</v>
      </c>
      <c r="BM43" s="58">
        <f>IF('ИД Шатой'!BM33='Методика оценки (Отч.)'!$J$9,'Методика оценки (Отч.)'!$E$9,IF('ИД Шатой'!BM33='Методика оценки (Отч.)'!$J$10,'Методика оценки (Отч.)'!$E$10,IF('ИД Шатой'!BM33='Методика оценки (Отч.)'!$J$11,'Методика оценки (Отч.)'!$E$11,IF('ИД Шатой'!BM33='Методика оценки (Отч.)'!$J$12,'Методика оценки (Отч.)'!$E$12,IF('ИД Шатой'!BM33='Методика оценки (Отч.)'!$J$13,'Методика оценки (Отч.)'!$E$13,"ошибка")))))*$C$43</f>
        <v>10</v>
      </c>
      <c r="BN43" s="58">
        <f>IF('ИД Шатой'!BN33='Методика оценки (Отч.)'!$J$9,'Методика оценки (Отч.)'!$E$9,IF('ИД Шатой'!BN33='Методика оценки (Отч.)'!$J$10,'Методика оценки (Отч.)'!$E$10,IF('ИД Шатой'!BN33='Методика оценки (Отч.)'!$J$11,'Методика оценки (Отч.)'!$E$11,IF('ИД Шатой'!BN33='Методика оценки (Отч.)'!$J$12,'Методика оценки (Отч.)'!$E$12,IF('ИД Шатой'!BN33='Методика оценки (Отч.)'!$J$13,'Методика оценки (Отч.)'!$E$13,"ошибка")))))*$C$43</f>
        <v>7.5</v>
      </c>
      <c r="BO43" s="58">
        <f>IF('ИД Шатой'!BO33='Методика оценки (Отч.)'!$J$9,'Методика оценки (Отч.)'!$E$9,IF('ИД Шатой'!BO33='Методика оценки (Отч.)'!$J$10,'Методика оценки (Отч.)'!$E$10,IF('ИД Шатой'!BO33='Методика оценки (Отч.)'!$J$11,'Методика оценки (Отч.)'!$E$11,IF('ИД Шатой'!BO33='Методика оценки (Отч.)'!$J$12,'Методика оценки (Отч.)'!$E$12,IF('ИД Шатой'!BO33='Методика оценки (Отч.)'!$J$13,'Методика оценки (Отч.)'!$E$13,"ошибка")))))*$C$43</f>
        <v>10</v>
      </c>
      <c r="BP43" s="58">
        <f>IF('ИД Шатой'!BP33='Методика оценки (Отч.)'!$J$9,'Методика оценки (Отч.)'!$E$9,IF('ИД Шатой'!BP33='Методика оценки (Отч.)'!$J$10,'Методика оценки (Отч.)'!$E$10,IF('ИД Шатой'!BP33='Методика оценки (Отч.)'!$J$11,'Методика оценки (Отч.)'!$E$11,IF('ИД Шатой'!BP33='Методика оценки (Отч.)'!$J$12,'Методика оценки (Отч.)'!$E$12,IF('ИД Шатой'!BP33='Методика оценки (Отч.)'!$J$13,'Методика оценки (Отч.)'!$E$13,"ошибка")))))*$C$43</f>
        <v>5</v>
      </c>
    </row>
    <row r="44" spans="1:68" x14ac:dyDescent="0.25">
      <c r="A44" s="67" t="str">
        <f>'Методика оценки (Отч.)'!A185</f>
        <v>N4.1.4.</v>
      </c>
      <c r="B44" s="67" t="str">
        <f>'Методика оценки (Отч.)'!C185</f>
        <v>Оснащение кухни / столовой</v>
      </c>
      <c r="C44" s="121">
        <f>'Методика оценки (Отч.)'!D185</f>
        <v>0.1</v>
      </c>
      <c r="D44" s="58">
        <f>IF('ИД Шатой'!D34='Методика оценки (Отч.)'!$J$9,'Методика оценки (Отч.)'!$E$9,IF('ИД Шатой'!D34='Методика оценки (Отч.)'!$J$10,'Методика оценки (Отч.)'!$E$10,IF('ИД Шатой'!D34='Методика оценки (Отч.)'!$J$11,'Методика оценки (Отч.)'!$E$11,IF('ИД Шатой'!D34='Методика оценки (Отч.)'!$J$12,'Методика оценки (Отч.)'!$E$12,IF('ИД Шатой'!D34='Методика оценки (Отч.)'!$J$13,'Методика оценки (Отч.)'!$E$13,"ошибка")))))*$C$44</f>
        <v>10</v>
      </c>
      <c r="E44" s="58">
        <f>IF('ИД Шатой'!E34='Методика оценки (Отч.)'!$J$9,'Методика оценки (Отч.)'!$E$9,IF('ИД Шатой'!E34='Методика оценки (Отч.)'!$J$10,'Методика оценки (Отч.)'!$E$10,IF('ИД Шатой'!E34='Методика оценки (Отч.)'!$J$11,'Методика оценки (Отч.)'!$E$11,IF('ИД Шатой'!E34='Методика оценки (Отч.)'!$J$12,'Методика оценки (Отч.)'!$E$12,IF('ИД Шатой'!E34='Методика оценки (Отч.)'!$J$13,'Методика оценки (Отч.)'!$E$13,"ошибка")))))*$C$44</f>
        <v>7.5</v>
      </c>
      <c r="F44" s="58">
        <f>IF('ИД Шатой'!F34='Методика оценки (Отч.)'!$J$9,'Методика оценки (Отч.)'!$E$9,IF('ИД Шатой'!F34='Методика оценки (Отч.)'!$J$10,'Методика оценки (Отч.)'!$E$10,IF('ИД Шатой'!F34='Методика оценки (Отч.)'!$J$11,'Методика оценки (Отч.)'!$E$11,IF('ИД Шатой'!F34='Методика оценки (Отч.)'!$J$12,'Методика оценки (Отч.)'!$E$12,IF('ИД Шатой'!F34='Методика оценки (Отч.)'!$J$13,'Методика оценки (Отч.)'!$E$13,"ошибка")))))*$C$44</f>
        <v>5</v>
      </c>
      <c r="G44" s="58">
        <f>IF('ИД Шатой'!G34='Методика оценки (Отч.)'!$J$9,'Методика оценки (Отч.)'!$E$9,IF('ИД Шатой'!G34='Методика оценки (Отч.)'!$J$10,'Методика оценки (Отч.)'!$E$10,IF('ИД Шатой'!G34='Методика оценки (Отч.)'!$J$11,'Методика оценки (Отч.)'!$E$11,IF('ИД Шатой'!G34='Методика оценки (Отч.)'!$J$12,'Методика оценки (Отч.)'!$E$12,IF('ИД Шатой'!G34='Методика оценки (Отч.)'!$J$13,'Методика оценки (Отч.)'!$E$13,"ошибка")))))*$C$44</f>
        <v>7.5</v>
      </c>
      <c r="H44" s="58">
        <f>IF('ИД Шатой'!H34='Методика оценки (Отч.)'!$J$9,'Методика оценки (Отч.)'!$E$9,IF('ИД Шатой'!H34='Методика оценки (Отч.)'!$J$10,'Методика оценки (Отч.)'!$E$10,IF('ИД Шатой'!H34='Методика оценки (Отч.)'!$J$11,'Методика оценки (Отч.)'!$E$11,IF('ИД Шатой'!H34='Методика оценки (Отч.)'!$J$12,'Методика оценки (Отч.)'!$E$12,IF('ИД Шатой'!H34='Методика оценки (Отч.)'!$J$13,'Методика оценки (Отч.)'!$E$13,"ошибка")))))*$C$44</f>
        <v>10</v>
      </c>
      <c r="I44" s="58">
        <f>IF('ИД Шатой'!I34='Методика оценки (Отч.)'!$J$9,'Методика оценки (Отч.)'!$E$9,IF('ИД Шатой'!I34='Методика оценки (Отч.)'!$J$10,'Методика оценки (Отч.)'!$E$10,IF('ИД Шатой'!I34='Методика оценки (Отч.)'!$J$11,'Методика оценки (Отч.)'!$E$11,IF('ИД Шатой'!I34='Методика оценки (Отч.)'!$J$12,'Методика оценки (Отч.)'!$E$12,IF('ИД Шатой'!I34='Методика оценки (Отч.)'!$J$13,'Методика оценки (Отч.)'!$E$13,"ошибка")))))*$C$44</f>
        <v>7.5</v>
      </c>
      <c r="J44" s="58">
        <f>IF('ИД Шатой'!J34='Методика оценки (Отч.)'!$J$9,'Методика оценки (Отч.)'!$E$9,IF('ИД Шатой'!J34='Методика оценки (Отч.)'!$J$10,'Методика оценки (Отч.)'!$E$10,IF('ИД Шатой'!J34='Методика оценки (Отч.)'!$J$11,'Методика оценки (Отч.)'!$E$11,IF('ИД Шатой'!J34='Методика оценки (Отч.)'!$J$12,'Методика оценки (Отч.)'!$E$12,IF('ИД Шатой'!J34='Методика оценки (Отч.)'!$J$13,'Методика оценки (Отч.)'!$E$13,"ошибка")))))*$C$44</f>
        <v>7.5</v>
      </c>
      <c r="K44" s="58">
        <f>IF('ИД Шатой'!K34='Методика оценки (Отч.)'!$J$9,'Методика оценки (Отч.)'!$E$9,IF('ИД Шатой'!K34='Методика оценки (Отч.)'!$J$10,'Методика оценки (Отч.)'!$E$10,IF('ИД Шатой'!K34='Методика оценки (Отч.)'!$J$11,'Методика оценки (Отч.)'!$E$11,IF('ИД Шатой'!K34='Методика оценки (Отч.)'!$J$12,'Методика оценки (Отч.)'!$E$12,IF('ИД Шатой'!K34='Методика оценки (Отч.)'!$J$13,'Методика оценки (Отч.)'!$E$13,"ошибка")))))*$C$44</f>
        <v>7.5</v>
      </c>
      <c r="L44" s="58">
        <f>IF('ИД Шатой'!L34='Методика оценки (Отч.)'!$J$9,'Методика оценки (Отч.)'!$E$9,IF('ИД Шатой'!L34='Методика оценки (Отч.)'!$J$10,'Методика оценки (Отч.)'!$E$10,IF('ИД Шатой'!L34='Методика оценки (Отч.)'!$J$11,'Методика оценки (Отч.)'!$E$11,IF('ИД Шатой'!L34='Методика оценки (Отч.)'!$J$12,'Методика оценки (Отч.)'!$E$12,IF('ИД Шатой'!L34='Методика оценки (Отч.)'!$J$13,'Методика оценки (Отч.)'!$E$13,"ошибка")))))*$C$44</f>
        <v>10</v>
      </c>
      <c r="M44" s="58">
        <f>IF('ИД Шатой'!M34='Методика оценки (Отч.)'!$J$9,'Методика оценки (Отч.)'!$E$9,IF('ИД Шатой'!M34='Методика оценки (Отч.)'!$J$10,'Методика оценки (Отч.)'!$E$10,IF('ИД Шатой'!M34='Методика оценки (Отч.)'!$J$11,'Методика оценки (Отч.)'!$E$11,IF('ИД Шатой'!M34='Методика оценки (Отч.)'!$J$12,'Методика оценки (Отч.)'!$E$12,IF('ИД Шатой'!M34='Методика оценки (Отч.)'!$J$13,'Методика оценки (Отч.)'!$E$13,"ошибка")))))*$C$44</f>
        <v>10</v>
      </c>
      <c r="N44" s="58">
        <f>IF('ИД Шатой'!N34='Методика оценки (Отч.)'!$J$9,'Методика оценки (Отч.)'!$E$9,IF('ИД Шатой'!N34='Методика оценки (Отч.)'!$J$10,'Методика оценки (Отч.)'!$E$10,IF('ИД Шатой'!N34='Методика оценки (Отч.)'!$J$11,'Методика оценки (Отч.)'!$E$11,IF('ИД Шатой'!N34='Методика оценки (Отч.)'!$J$12,'Методика оценки (Отч.)'!$E$12,IF('ИД Шатой'!N34='Методика оценки (Отч.)'!$J$13,'Методика оценки (Отч.)'!$E$13,"ошибка")))))*$C$44</f>
        <v>10</v>
      </c>
      <c r="O44" s="58">
        <f>IF('ИД Шатой'!O34='Методика оценки (Отч.)'!$J$9,'Методика оценки (Отч.)'!$E$9,IF('ИД Шатой'!O34='Методика оценки (Отч.)'!$J$10,'Методика оценки (Отч.)'!$E$10,IF('ИД Шатой'!O34='Методика оценки (Отч.)'!$J$11,'Методика оценки (Отч.)'!$E$11,IF('ИД Шатой'!O34='Методика оценки (Отч.)'!$J$12,'Методика оценки (Отч.)'!$E$12,IF('ИД Шатой'!O34='Методика оценки (Отч.)'!$J$13,'Методика оценки (Отч.)'!$E$13,"ошибка")))))*$C$44</f>
        <v>10</v>
      </c>
      <c r="P44" s="58">
        <f>IF('ИД Шатой'!P34='Методика оценки (Отч.)'!$J$9,'Методика оценки (Отч.)'!$E$9,IF('ИД Шатой'!P34='Методика оценки (Отч.)'!$J$10,'Методика оценки (Отч.)'!$E$10,IF('ИД Шатой'!P34='Методика оценки (Отч.)'!$J$11,'Методика оценки (Отч.)'!$E$11,IF('ИД Шатой'!P34='Методика оценки (Отч.)'!$J$12,'Методика оценки (Отч.)'!$E$12,IF('ИД Шатой'!P34='Методика оценки (Отч.)'!$J$13,'Методика оценки (Отч.)'!$E$13,"ошибка")))))*$C$44</f>
        <v>10</v>
      </c>
      <c r="Q44" s="58">
        <f>IF('ИД Шатой'!Q34='Методика оценки (Отч.)'!$J$9,'Методика оценки (Отч.)'!$E$9,IF('ИД Шатой'!Q34='Методика оценки (Отч.)'!$J$10,'Методика оценки (Отч.)'!$E$10,IF('ИД Шатой'!Q34='Методика оценки (Отч.)'!$J$11,'Методика оценки (Отч.)'!$E$11,IF('ИД Шатой'!Q34='Методика оценки (Отч.)'!$J$12,'Методика оценки (Отч.)'!$E$12,IF('ИД Шатой'!Q34='Методика оценки (Отч.)'!$J$13,'Методика оценки (Отч.)'!$E$13,"ошибка")))))*$C$44</f>
        <v>10</v>
      </c>
      <c r="R44" s="58">
        <f>IF('ИД Шатой'!R34='Методика оценки (Отч.)'!$J$9,'Методика оценки (Отч.)'!$E$9,IF('ИД Шатой'!R34='Методика оценки (Отч.)'!$J$10,'Методика оценки (Отч.)'!$E$10,IF('ИД Шатой'!R34='Методика оценки (Отч.)'!$J$11,'Методика оценки (Отч.)'!$E$11,IF('ИД Шатой'!R34='Методика оценки (Отч.)'!$J$12,'Методика оценки (Отч.)'!$E$12,IF('ИД Шатой'!R34='Методика оценки (Отч.)'!$J$13,'Методика оценки (Отч.)'!$E$13,"ошибка")))))*$C$44</f>
        <v>7.5</v>
      </c>
      <c r="S44" s="58">
        <f>IF('ИД Шатой'!S34='Методика оценки (Отч.)'!$J$9,'Методика оценки (Отч.)'!$E$9,IF('ИД Шатой'!S34='Методика оценки (Отч.)'!$J$10,'Методика оценки (Отч.)'!$E$10,IF('ИД Шатой'!S34='Методика оценки (Отч.)'!$J$11,'Методика оценки (Отч.)'!$E$11,IF('ИД Шатой'!S34='Методика оценки (Отч.)'!$J$12,'Методика оценки (Отч.)'!$E$12,IF('ИД Шатой'!S34='Методика оценки (Отч.)'!$J$13,'Методика оценки (Отч.)'!$E$13,"ошибка")))))*$C$44</f>
        <v>10</v>
      </c>
      <c r="T44" s="58">
        <f>IF('ИД Шатой'!T34='Методика оценки (Отч.)'!$J$9,'Методика оценки (Отч.)'!$E$9,IF('ИД Шатой'!T34='Методика оценки (Отч.)'!$J$10,'Методика оценки (Отч.)'!$E$10,IF('ИД Шатой'!T34='Методика оценки (Отч.)'!$J$11,'Методика оценки (Отч.)'!$E$11,IF('ИД Шатой'!T34='Методика оценки (Отч.)'!$J$12,'Методика оценки (Отч.)'!$E$12,IF('ИД Шатой'!T34='Методика оценки (Отч.)'!$J$13,'Методика оценки (Отч.)'!$E$13,"ошибка")))))*$C$44</f>
        <v>7.5</v>
      </c>
      <c r="U44" s="58">
        <f>IF('ИД Шатой'!U34='Методика оценки (Отч.)'!$J$9,'Методика оценки (Отч.)'!$E$9,IF('ИД Шатой'!U34='Методика оценки (Отч.)'!$J$10,'Методика оценки (Отч.)'!$E$10,IF('ИД Шатой'!U34='Методика оценки (Отч.)'!$J$11,'Методика оценки (Отч.)'!$E$11,IF('ИД Шатой'!U34='Методика оценки (Отч.)'!$J$12,'Методика оценки (Отч.)'!$E$12,IF('ИД Шатой'!U34='Методика оценки (Отч.)'!$J$13,'Методика оценки (Отч.)'!$E$13,"ошибка")))))*$C$44</f>
        <v>7.5</v>
      </c>
      <c r="V44" s="58">
        <f>IF('ИД Шатой'!V34='Методика оценки (Отч.)'!$J$9,'Методика оценки (Отч.)'!$E$9,IF('ИД Шатой'!V34='Методика оценки (Отч.)'!$J$10,'Методика оценки (Отч.)'!$E$10,IF('ИД Шатой'!V34='Методика оценки (Отч.)'!$J$11,'Методика оценки (Отч.)'!$E$11,IF('ИД Шатой'!V34='Методика оценки (Отч.)'!$J$12,'Методика оценки (Отч.)'!$E$12,IF('ИД Шатой'!V34='Методика оценки (Отч.)'!$J$13,'Методика оценки (Отч.)'!$E$13,"ошибка")))))*$C$44</f>
        <v>10</v>
      </c>
      <c r="W44" s="58">
        <f>IF('ИД Шатой'!W34='Методика оценки (Отч.)'!$J$9,'Методика оценки (Отч.)'!$E$9,IF('ИД Шатой'!W34='Методика оценки (Отч.)'!$J$10,'Методика оценки (Отч.)'!$E$10,IF('ИД Шатой'!W34='Методика оценки (Отч.)'!$J$11,'Методика оценки (Отч.)'!$E$11,IF('ИД Шатой'!W34='Методика оценки (Отч.)'!$J$12,'Методика оценки (Отч.)'!$E$12,IF('ИД Шатой'!W34='Методика оценки (Отч.)'!$J$13,'Методика оценки (Отч.)'!$E$13,"ошибка")))))*$C$44</f>
        <v>10</v>
      </c>
      <c r="X44" s="58">
        <f>IF('ИД Шатой'!X34='Методика оценки (Отч.)'!$J$9,'Методика оценки (Отч.)'!$E$9,IF('ИД Шатой'!X34='Методика оценки (Отч.)'!$J$10,'Методика оценки (Отч.)'!$E$10,IF('ИД Шатой'!X34='Методика оценки (Отч.)'!$J$11,'Методика оценки (Отч.)'!$E$11,IF('ИД Шатой'!X34='Методика оценки (Отч.)'!$J$12,'Методика оценки (Отч.)'!$E$12,IF('ИД Шатой'!X34='Методика оценки (Отч.)'!$J$13,'Методика оценки (Отч.)'!$E$13,"ошибка")))))*$C$44</f>
        <v>10</v>
      </c>
      <c r="Y44" s="58">
        <f>IF('ИД Шатой'!Y34='Методика оценки (Отч.)'!$J$9,'Методика оценки (Отч.)'!$E$9,IF('ИД Шатой'!Y34='Методика оценки (Отч.)'!$J$10,'Методика оценки (Отч.)'!$E$10,IF('ИД Шатой'!Y34='Методика оценки (Отч.)'!$J$11,'Методика оценки (Отч.)'!$E$11,IF('ИД Шатой'!Y34='Методика оценки (Отч.)'!$J$12,'Методика оценки (Отч.)'!$E$12,IF('ИД Шатой'!Y34='Методика оценки (Отч.)'!$J$13,'Методика оценки (Отч.)'!$E$13,"ошибка")))))*$C$44</f>
        <v>7.5</v>
      </c>
      <c r="Z44" s="58">
        <f>IF('ИД Шатой'!Z34='Методика оценки (Отч.)'!$J$9,'Методика оценки (Отч.)'!$E$9,IF('ИД Шатой'!Z34='Методика оценки (Отч.)'!$J$10,'Методика оценки (Отч.)'!$E$10,IF('ИД Шатой'!Z34='Методика оценки (Отч.)'!$J$11,'Методика оценки (Отч.)'!$E$11,IF('ИД Шатой'!Z34='Методика оценки (Отч.)'!$J$12,'Методика оценки (Отч.)'!$E$12,IF('ИД Шатой'!Z34='Методика оценки (Отч.)'!$J$13,'Методика оценки (Отч.)'!$E$13,"ошибка")))))*$C$44</f>
        <v>10</v>
      </c>
      <c r="AA44" s="58">
        <f>IF('ИД Шатой'!AA34='Методика оценки (Отч.)'!$J$9,'Методика оценки (Отч.)'!$E$9,IF('ИД Шатой'!AA34='Методика оценки (Отч.)'!$J$10,'Методика оценки (Отч.)'!$E$10,IF('ИД Шатой'!AA34='Методика оценки (Отч.)'!$J$11,'Методика оценки (Отч.)'!$E$11,IF('ИД Шатой'!AA34='Методика оценки (Отч.)'!$J$12,'Методика оценки (Отч.)'!$E$12,IF('ИД Шатой'!AA34='Методика оценки (Отч.)'!$J$13,'Методика оценки (Отч.)'!$E$13,"ошибка")))))*$C$44</f>
        <v>10</v>
      </c>
      <c r="AB44" s="58">
        <f>IF('ИД Шатой'!AB34='Методика оценки (Отч.)'!$J$9,'Методика оценки (Отч.)'!$E$9,IF('ИД Шатой'!AB34='Методика оценки (Отч.)'!$J$10,'Методика оценки (Отч.)'!$E$10,IF('ИД Шатой'!AB34='Методика оценки (Отч.)'!$J$11,'Методика оценки (Отч.)'!$E$11,IF('ИД Шатой'!AB34='Методика оценки (Отч.)'!$J$12,'Методика оценки (Отч.)'!$E$12,IF('ИД Шатой'!AB34='Методика оценки (Отч.)'!$J$13,'Методика оценки (Отч.)'!$E$13,"ошибка")))))*$C$44</f>
        <v>7.5</v>
      </c>
      <c r="AC44" s="58">
        <f>IF('ИД Шатой'!AC34='Методика оценки (Отч.)'!$J$9,'Методика оценки (Отч.)'!$E$9,IF('ИД Шатой'!AC34='Методика оценки (Отч.)'!$J$10,'Методика оценки (Отч.)'!$E$10,IF('ИД Шатой'!AC34='Методика оценки (Отч.)'!$J$11,'Методика оценки (Отч.)'!$E$11,IF('ИД Шатой'!AC34='Методика оценки (Отч.)'!$J$12,'Методика оценки (Отч.)'!$E$12,IF('ИД Шатой'!AC34='Методика оценки (Отч.)'!$J$13,'Методика оценки (Отч.)'!$E$13,"ошибка")))))*$C$44</f>
        <v>10</v>
      </c>
      <c r="AD44" s="58">
        <f>IF('ИД Шатой'!AD34='Методика оценки (Отч.)'!$J$9,'Методика оценки (Отч.)'!$E$9,IF('ИД Шатой'!AD34='Методика оценки (Отч.)'!$J$10,'Методика оценки (Отч.)'!$E$10,IF('ИД Шатой'!AD34='Методика оценки (Отч.)'!$J$11,'Методика оценки (Отч.)'!$E$11,IF('ИД Шатой'!AD34='Методика оценки (Отч.)'!$J$12,'Методика оценки (Отч.)'!$E$12,IF('ИД Шатой'!AD34='Методика оценки (Отч.)'!$J$13,'Методика оценки (Отч.)'!$E$13,"ошибка")))))*$C$44</f>
        <v>7.5</v>
      </c>
      <c r="AE44" s="58">
        <f>IF('ИД Шатой'!AE34='Методика оценки (Отч.)'!$J$9,'Методика оценки (Отч.)'!$E$9,IF('ИД Шатой'!AE34='Методика оценки (Отч.)'!$J$10,'Методика оценки (Отч.)'!$E$10,IF('ИД Шатой'!AE34='Методика оценки (Отч.)'!$J$11,'Методика оценки (Отч.)'!$E$11,IF('ИД Шатой'!AE34='Методика оценки (Отч.)'!$J$12,'Методика оценки (Отч.)'!$E$12,IF('ИД Шатой'!AE34='Методика оценки (Отч.)'!$J$13,'Методика оценки (Отч.)'!$E$13,"ошибка")))))*$C$44</f>
        <v>10</v>
      </c>
      <c r="AF44" s="58">
        <f>IF('ИД Шатой'!AF34='Методика оценки (Отч.)'!$J$9,'Методика оценки (Отч.)'!$E$9,IF('ИД Шатой'!AF34='Методика оценки (Отч.)'!$J$10,'Методика оценки (Отч.)'!$E$10,IF('ИД Шатой'!AF34='Методика оценки (Отч.)'!$J$11,'Методика оценки (Отч.)'!$E$11,IF('ИД Шатой'!AF34='Методика оценки (Отч.)'!$J$12,'Методика оценки (Отч.)'!$E$12,IF('ИД Шатой'!AF34='Методика оценки (Отч.)'!$J$13,'Методика оценки (Отч.)'!$E$13,"ошибка")))))*$C$44</f>
        <v>7.5</v>
      </c>
      <c r="AG44" s="58">
        <f>IF('ИД Шатой'!AG34='Методика оценки (Отч.)'!$J$9,'Методика оценки (Отч.)'!$E$9,IF('ИД Шатой'!AG34='Методика оценки (Отч.)'!$J$10,'Методика оценки (Отч.)'!$E$10,IF('ИД Шатой'!AG34='Методика оценки (Отч.)'!$J$11,'Методика оценки (Отч.)'!$E$11,IF('ИД Шатой'!AG34='Методика оценки (Отч.)'!$J$12,'Методика оценки (Отч.)'!$E$12,IF('ИД Шатой'!AG34='Методика оценки (Отч.)'!$J$13,'Методика оценки (Отч.)'!$E$13,"ошибка")))))*$C$44</f>
        <v>7.5</v>
      </c>
      <c r="AH44" s="58">
        <f>IF('ИД Шатой'!AH34='Методика оценки (Отч.)'!$J$9,'Методика оценки (Отч.)'!$E$9,IF('ИД Шатой'!AH34='Методика оценки (Отч.)'!$J$10,'Методика оценки (Отч.)'!$E$10,IF('ИД Шатой'!AH34='Методика оценки (Отч.)'!$J$11,'Методика оценки (Отч.)'!$E$11,IF('ИД Шатой'!AH34='Методика оценки (Отч.)'!$J$12,'Методика оценки (Отч.)'!$E$12,IF('ИД Шатой'!AH34='Методика оценки (Отч.)'!$J$13,'Методика оценки (Отч.)'!$E$13,"ошибка")))))*$C$44</f>
        <v>7.5</v>
      </c>
      <c r="AI44" s="58">
        <f>IF('ИД Шатой'!AI34='Методика оценки (Отч.)'!$J$9,'Методика оценки (Отч.)'!$E$9,IF('ИД Шатой'!AI34='Методика оценки (Отч.)'!$J$10,'Методика оценки (Отч.)'!$E$10,IF('ИД Шатой'!AI34='Методика оценки (Отч.)'!$J$11,'Методика оценки (Отч.)'!$E$11,IF('ИД Шатой'!AI34='Методика оценки (Отч.)'!$J$12,'Методика оценки (Отч.)'!$E$12,IF('ИД Шатой'!AI34='Методика оценки (Отч.)'!$J$13,'Методика оценки (Отч.)'!$E$13,"ошибка")))))*$C$44</f>
        <v>7.5</v>
      </c>
      <c r="AJ44" s="58">
        <f>IF('ИД Шатой'!AJ34='Методика оценки (Отч.)'!$J$9,'Методика оценки (Отч.)'!$E$9,IF('ИД Шатой'!AJ34='Методика оценки (Отч.)'!$J$10,'Методика оценки (Отч.)'!$E$10,IF('ИД Шатой'!AJ34='Методика оценки (Отч.)'!$J$11,'Методика оценки (Отч.)'!$E$11,IF('ИД Шатой'!AJ34='Методика оценки (Отч.)'!$J$12,'Методика оценки (Отч.)'!$E$12,IF('ИД Шатой'!AJ34='Методика оценки (Отч.)'!$J$13,'Методика оценки (Отч.)'!$E$13,"ошибка")))))*$C$44</f>
        <v>7.5</v>
      </c>
      <c r="AK44" s="58">
        <f>IF('ИД Шатой'!AK34='Методика оценки (Отч.)'!$J$9,'Методика оценки (Отч.)'!$E$9,IF('ИД Шатой'!AK34='Методика оценки (Отч.)'!$J$10,'Методика оценки (Отч.)'!$E$10,IF('ИД Шатой'!AK34='Методика оценки (Отч.)'!$J$11,'Методика оценки (Отч.)'!$E$11,IF('ИД Шатой'!AK34='Методика оценки (Отч.)'!$J$12,'Методика оценки (Отч.)'!$E$12,IF('ИД Шатой'!AK34='Методика оценки (Отч.)'!$J$13,'Методика оценки (Отч.)'!$E$13,"ошибка")))))*$C$44</f>
        <v>7.5</v>
      </c>
      <c r="AL44" s="58">
        <f>IF('ИД Шатой'!AL34='Методика оценки (Отч.)'!$J$9,'Методика оценки (Отч.)'!$E$9,IF('ИД Шатой'!AL34='Методика оценки (Отч.)'!$J$10,'Методика оценки (Отч.)'!$E$10,IF('ИД Шатой'!AL34='Методика оценки (Отч.)'!$J$11,'Методика оценки (Отч.)'!$E$11,IF('ИД Шатой'!AL34='Методика оценки (Отч.)'!$J$12,'Методика оценки (Отч.)'!$E$12,IF('ИД Шатой'!AL34='Методика оценки (Отч.)'!$J$13,'Методика оценки (Отч.)'!$E$13,"ошибка")))))*$C$44</f>
        <v>0</v>
      </c>
      <c r="AM44" s="58">
        <f>IF('ИД Шатой'!AM34='Методика оценки (Отч.)'!$J$9,'Методика оценки (Отч.)'!$E$9,IF('ИД Шатой'!AM34='Методика оценки (Отч.)'!$J$10,'Методика оценки (Отч.)'!$E$10,IF('ИД Шатой'!AM34='Методика оценки (Отч.)'!$J$11,'Методика оценки (Отч.)'!$E$11,IF('ИД Шатой'!AM34='Методика оценки (Отч.)'!$J$12,'Методика оценки (Отч.)'!$E$12,IF('ИД Шатой'!AM34='Методика оценки (Отч.)'!$J$13,'Методика оценки (Отч.)'!$E$13,"ошибка")))))*$C$44</f>
        <v>7.5</v>
      </c>
      <c r="AN44" s="58">
        <f>IF('ИД Шатой'!AN34='Методика оценки (Отч.)'!$J$9,'Методика оценки (Отч.)'!$E$9,IF('ИД Шатой'!AN34='Методика оценки (Отч.)'!$J$10,'Методика оценки (Отч.)'!$E$10,IF('ИД Шатой'!AN34='Методика оценки (Отч.)'!$J$11,'Методика оценки (Отч.)'!$E$11,IF('ИД Шатой'!AN34='Методика оценки (Отч.)'!$J$12,'Методика оценки (Отч.)'!$E$12,IF('ИД Шатой'!AN34='Методика оценки (Отч.)'!$J$13,'Методика оценки (Отч.)'!$E$13,"ошибка")))))*$C$44</f>
        <v>10</v>
      </c>
      <c r="AO44" s="58">
        <f>IF('ИД Шатой'!AO34='Методика оценки (Отч.)'!$J$9,'Методика оценки (Отч.)'!$E$9,IF('ИД Шатой'!AO34='Методика оценки (Отч.)'!$J$10,'Методика оценки (Отч.)'!$E$10,IF('ИД Шатой'!AO34='Методика оценки (Отч.)'!$J$11,'Методика оценки (Отч.)'!$E$11,IF('ИД Шатой'!AO34='Методика оценки (Отч.)'!$J$12,'Методика оценки (Отч.)'!$E$12,IF('ИД Шатой'!AO34='Методика оценки (Отч.)'!$J$13,'Методика оценки (Отч.)'!$E$13,"ошибка")))))*$C$44</f>
        <v>10</v>
      </c>
      <c r="AP44" s="58">
        <f>IF('ИД Шатой'!AP34='Методика оценки (Отч.)'!$J$9,'Методика оценки (Отч.)'!$E$9,IF('ИД Шатой'!AP34='Методика оценки (Отч.)'!$J$10,'Методика оценки (Отч.)'!$E$10,IF('ИД Шатой'!AP34='Методика оценки (Отч.)'!$J$11,'Методика оценки (Отч.)'!$E$11,IF('ИД Шатой'!AP34='Методика оценки (Отч.)'!$J$12,'Методика оценки (Отч.)'!$E$12,IF('ИД Шатой'!AP34='Методика оценки (Отч.)'!$J$13,'Методика оценки (Отч.)'!$E$13,"ошибка")))))*$C$44</f>
        <v>7.5</v>
      </c>
      <c r="AQ44" s="58">
        <f>IF('ИД Шатой'!AQ34='Методика оценки (Отч.)'!$J$9,'Методика оценки (Отч.)'!$E$9,IF('ИД Шатой'!AQ34='Методика оценки (Отч.)'!$J$10,'Методика оценки (Отч.)'!$E$10,IF('ИД Шатой'!AQ34='Методика оценки (Отч.)'!$J$11,'Методика оценки (Отч.)'!$E$11,IF('ИД Шатой'!AQ34='Методика оценки (Отч.)'!$J$12,'Методика оценки (Отч.)'!$E$12,IF('ИД Шатой'!AQ34='Методика оценки (Отч.)'!$J$13,'Методика оценки (Отч.)'!$E$13,"ошибка")))))*$C$44</f>
        <v>7.5</v>
      </c>
      <c r="AR44" s="58">
        <f>IF('ИД Шатой'!AR34='Методика оценки (Отч.)'!$J$9,'Методика оценки (Отч.)'!$E$9,IF('ИД Шатой'!AR34='Методика оценки (Отч.)'!$J$10,'Методика оценки (Отч.)'!$E$10,IF('ИД Шатой'!AR34='Методика оценки (Отч.)'!$J$11,'Методика оценки (Отч.)'!$E$11,IF('ИД Шатой'!AR34='Методика оценки (Отч.)'!$J$12,'Методика оценки (Отч.)'!$E$12,IF('ИД Шатой'!AR34='Методика оценки (Отч.)'!$J$13,'Методика оценки (Отч.)'!$E$13,"ошибка")))))*$C$44</f>
        <v>0</v>
      </c>
      <c r="AS44" s="58">
        <f>IF('ИД Шатой'!AS34='Методика оценки (Отч.)'!$J$9,'Методика оценки (Отч.)'!$E$9,IF('ИД Шатой'!AS34='Методика оценки (Отч.)'!$J$10,'Методика оценки (Отч.)'!$E$10,IF('ИД Шатой'!AS34='Методика оценки (Отч.)'!$J$11,'Методика оценки (Отч.)'!$E$11,IF('ИД Шатой'!AS34='Методика оценки (Отч.)'!$J$12,'Методика оценки (Отч.)'!$E$12,IF('ИД Шатой'!AS34='Методика оценки (Отч.)'!$J$13,'Методика оценки (Отч.)'!$E$13,"ошибка")))))*$C$44</f>
        <v>10</v>
      </c>
      <c r="AT44" s="58">
        <f>IF('ИД Шатой'!AT34='Методика оценки (Отч.)'!$J$9,'Методика оценки (Отч.)'!$E$9,IF('ИД Шатой'!AT34='Методика оценки (Отч.)'!$J$10,'Методика оценки (Отч.)'!$E$10,IF('ИД Шатой'!AT34='Методика оценки (Отч.)'!$J$11,'Методика оценки (Отч.)'!$E$11,IF('ИД Шатой'!AT34='Методика оценки (Отч.)'!$J$12,'Методика оценки (Отч.)'!$E$12,IF('ИД Шатой'!AT34='Методика оценки (Отч.)'!$J$13,'Методика оценки (Отч.)'!$E$13,"ошибка")))))*$C$44</f>
        <v>5</v>
      </c>
      <c r="AU44" s="58">
        <f>IF('ИД Шатой'!AU34='Методика оценки (Отч.)'!$J$9,'Методика оценки (Отч.)'!$E$9,IF('ИД Шатой'!AU34='Методика оценки (Отч.)'!$J$10,'Методика оценки (Отч.)'!$E$10,IF('ИД Шатой'!AU34='Методика оценки (Отч.)'!$J$11,'Методика оценки (Отч.)'!$E$11,IF('ИД Шатой'!AU34='Методика оценки (Отч.)'!$J$12,'Методика оценки (Отч.)'!$E$12,IF('ИД Шатой'!AU34='Методика оценки (Отч.)'!$J$13,'Методика оценки (Отч.)'!$E$13,"ошибка")))))*$C$44</f>
        <v>5</v>
      </c>
      <c r="AV44" s="58">
        <f>IF('ИД Шатой'!AV34='Методика оценки (Отч.)'!$J$9,'Методика оценки (Отч.)'!$E$9,IF('ИД Шатой'!AV34='Методика оценки (Отч.)'!$J$10,'Методика оценки (Отч.)'!$E$10,IF('ИД Шатой'!AV34='Методика оценки (Отч.)'!$J$11,'Методика оценки (Отч.)'!$E$11,IF('ИД Шатой'!AV34='Методика оценки (Отч.)'!$J$12,'Методика оценки (Отч.)'!$E$12,IF('ИД Шатой'!AV34='Методика оценки (Отч.)'!$J$13,'Методика оценки (Отч.)'!$E$13,"ошибка")))))*$C$44</f>
        <v>5</v>
      </c>
      <c r="AW44" s="58">
        <f>IF('ИД Шатой'!AW34='Методика оценки (Отч.)'!$J$9,'Методика оценки (Отч.)'!$E$9,IF('ИД Шатой'!AW34='Методика оценки (Отч.)'!$J$10,'Методика оценки (Отч.)'!$E$10,IF('ИД Шатой'!AW34='Методика оценки (Отч.)'!$J$11,'Методика оценки (Отч.)'!$E$11,IF('ИД Шатой'!AW34='Методика оценки (Отч.)'!$J$12,'Методика оценки (Отч.)'!$E$12,IF('ИД Шатой'!AW34='Методика оценки (Отч.)'!$J$13,'Методика оценки (Отч.)'!$E$13,"ошибка")))))*$C$44</f>
        <v>10</v>
      </c>
      <c r="AX44" s="58">
        <f>IF('ИД Шатой'!AX34='Методика оценки (Отч.)'!$J$9,'Методика оценки (Отч.)'!$E$9,IF('ИД Шатой'!AX34='Методика оценки (Отч.)'!$J$10,'Методика оценки (Отч.)'!$E$10,IF('ИД Шатой'!AX34='Методика оценки (Отч.)'!$J$11,'Методика оценки (Отч.)'!$E$11,IF('ИД Шатой'!AX34='Методика оценки (Отч.)'!$J$12,'Методика оценки (Отч.)'!$E$12,IF('ИД Шатой'!AX34='Методика оценки (Отч.)'!$J$13,'Методика оценки (Отч.)'!$E$13,"ошибка")))))*$C$44</f>
        <v>5</v>
      </c>
      <c r="AY44" s="58">
        <f>IF('ИД Шатой'!AY34='Методика оценки (Отч.)'!$J$9,'Методика оценки (Отч.)'!$E$9,IF('ИД Шатой'!AY34='Методика оценки (Отч.)'!$J$10,'Методика оценки (Отч.)'!$E$10,IF('ИД Шатой'!AY34='Методика оценки (Отч.)'!$J$11,'Методика оценки (Отч.)'!$E$11,IF('ИД Шатой'!AY34='Методика оценки (Отч.)'!$J$12,'Методика оценки (Отч.)'!$E$12,IF('ИД Шатой'!AY34='Методика оценки (Отч.)'!$J$13,'Методика оценки (Отч.)'!$E$13,"ошибка")))))*$C$44</f>
        <v>5</v>
      </c>
      <c r="AZ44" s="58">
        <f>IF('ИД Шатой'!AZ34='Методика оценки (Отч.)'!$J$9,'Методика оценки (Отч.)'!$E$9,IF('ИД Шатой'!AZ34='Методика оценки (Отч.)'!$J$10,'Методика оценки (Отч.)'!$E$10,IF('ИД Шатой'!AZ34='Методика оценки (Отч.)'!$J$11,'Методика оценки (Отч.)'!$E$11,IF('ИД Шатой'!AZ34='Методика оценки (Отч.)'!$J$12,'Методика оценки (Отч.)'!$E$12,IF('ИД Шатой'!AZ34='Методика оценки (Отч.)'!$J$13,'Методика оценки (Отч.)'!$E$13,"ошибка")))))*$C$44</f>
        <v>7.5</v>
      </c>
      <c r="BA44" s="58">
        <f>IF('ИД Шатой'!BA34='Методика оценки (Отч.)'!$J$9,'Методика оценки (Отч.)'!$E$9,IF('ИД Шатой'!BA34='Методика оценки (Отч.)'!$J$10,'Методика оценки (Отч.)'!$E$10,IF('ИД Шатой'!BA34='Методика оценки (Отч.)'!$J$11,'Методика оценки (Отч.)'!$E$11,IF('ИД Шатой'!BA34='Методика оценки (Отч.)'!$J$12,'Методика оценки (Отч.)'!$E$12,IF('ИД Шатой'!BA34='Методика оценки (Отч.)'!$J$13,'Методика оценки (Отч.)'!$E$13,"ошибка")))))*$C$44</f>
        <v>10</v>
      </c>
      <c r="BB44" s="58">
        <f>IF('ИД Шатой'!BB34='Методика оценки (Отч.)'!$J$9,'Методика оценки (Отч.)'!$E$9,IF('ИД Шатой'!BB34='Методика оценки (Отч.)'!$J$10,'Методика оценки (Отч.)'!$E$10,IF('ИД Шатой'!BB34='Методика оценки (Отч.)'!$J$11,'Методика оценки (Отч.)'!$E$11,IF('ИД Шатой'!BB34='Методика оценки (Отч.)'!$J$12,'Методика оценки (Отч.)'!$E$12,IF('ИД Шатой'!BB34='Методика оценки (Отч.)'!$J$13,'Методика оценки (Отч.)'!$E$13,"ошибка")))))*$C$44</f>
        <v>5</v>
      </c>
      <c r="BC44" s="58">
        <f>IF('ИД Шатой'!BC34='Методика оценки (Отч.)'!$J$9,'Методика оценки (Отч.)'!$E$9,IF('ИД Шатой'!BC34='Методика оценки (Отч.)'!$J$10,'Методика оценки (Отч.)'!$E$10,IF('ИД Шатой'!BC34='Методика оценки (Отч.)'!$J$11,'Методика оценки (Отч.)'!$E$11,IF('ИД Шатой'!BC34='Методика оценки (Отч.)'!$J$12,'Методика оценки (Отч.)'!$E$12,IF('ИД Шатой'!BC34='Методика оценки (Отч.)'!$J$13,'Методика оценки (Отч.)'!$E$13,"ошибка")))))*$C$44</f>
        <v>10</v>
      </c>
      <c r="BD44" s="58">
        <f>IF('ИД Шатой'!BD34='Методика оценки (Отч.)'!$J$9,'Методика оценки (Отч.)'!$E$9,IF('ИД Шатой'!BD34='Методика оценки (Отч.)'!$J$10,'Методика оценки (Отч.)'!$E$10,IF('ИД Шатой'!BD34='Методика оценки (Отч.)'!$J$11,'Методика оценки (Отч.)'!$E$11,IF('ИД Шатой'!BD34='Методика оценки (Отч.)'!$J$12,'Методика оценки (Отч.)'!$E$12,IF('ИД Шатой'!BD34='Методика оценки (Отч.)'!$J$13,'Методика оценки (Отч.)'!$E$13,"ошибка")))))*$C$44</f>
        <v>10</v>
      </c>
      <c r="BE44" s="58">
        <f>IF('ИД Шатой'!BE34='Методика оценки (Отч.)'!$J$9,'Методика оценки (Отч.)'!$E$9,IF('ИД Шатой'!BE34='Методика оценки (Отч.)'!$J$10,'Методика оценки (Отч.)'!$E$10,IF('ИД Шатой'!BE34='Методика оценки (Отч.)'!$J$11,'Методика оценки (Отч.)'!$E$11,IF('ИД Шатой'!BE34='Методика оценки (Отч.)'!$J$12,'Методика оценки (Отч.)'!$E$12,IF('ИД Шатой'!BE34='Методика оценки (Отч.)'!$J$13,'Методика оценки (Отч.)'!$E$13,"ошибка")))))*$C$44</f>
        <v>10</v>
      </c>
      <c r="BF44" s="58">
        <f>IF('ИД Шатой'!BF34='Методика оценки (Отч.)'!$J$9,'Методика оценки (Отч.)'!$E$9,IF('ИД Шатой'!BF34='Методика оценки (Отч.)'!$J$10,'Методика оценки (Отч.)'!$E$10,IF('ИД Шатой'!BF34='Методика оценки (Отч.)'!$J$11,'Методика оценки (Отч.)'!$E$11,IF('ИД Шатой'!BF34='Методика оценки (Отч.)'!$J$12,'Методика оценки (Отч.)'!$E$12,IF('ИД Шатой'!BF34='Методика оценки (Отч.)'!$J$13,'Методика оценки (Отч.)'!$E$13,"ошибка")))))*$C$44</f>
        <v>0</v>
      </c>
      <c r="BG44" s="58">
        <f>IF('ИД Шатой'!BG34='Методика оценки (Отч.)'!$J$9,'Методика оценки (Отч.)'!$E$9,IF('ИД Шатой'!BG34='Методика оценки (Отч.)'!$J$10,'Методика оценки (Отч.)'!$E$10,IF('ИД Шатой'!BG34='Методика оценки (Отч.)'!$J$11,'Методика оценки (Отч.)'!$E$11,IF('ИД Шатой'!BG34='Методика оценки (Отч.)'!$J$12,'Методика оценки (Отч.)'!$E$12,IF('ИД Шатой'!BG34='Методика оценки (Отч.)'!$J$13,'Методика оценки (Отч.)'!$E$13,"ошибка")))))*$C$44</f>
        <v>0</v>
      </c>
      <c r="BH44" s="58">
        <f>IF('ИД Шатой'!BH34='Методика оценки (Отч.)'!$J$9,'Методика оценки (Отч.)'!$E$9,IF('ИД Шатой'!BH34='Методика оценки (Отч.)'!$J$10,'Методика оценки (Отч.)'!$E$10,IF('ИД Шатой'!BH34='Методика оценки (Отч.)'!$J$11,'Методика оценки (Отч.)'!$E$11,IF('ИД Шатой'!BH34='Методика оценки (Отч.)'!$J$12,'Методика оценки (Отч.)'!$E$12,IF('ИД Шатой'!BH34='Методика оценки (Отч.)'!$J$13,'Методика оценки (Отч.)'!$E$13,"ошибка")))))*$C$44</f>
        <v>0</v>
      </c>
      <c r="BI44" s="58">
        <f>IF('ИД Шатой'!BI34='Методика оценки (Отч.)'!$J$9,'Методика оценки (Отч.)'!$E$9,IF('ИД Шатой'!BI34='Методика оценки (Отч.)'!$J$10,'Методика оценки (Отч.)'!$E$10,IF('ИД Шатой'!BI34='Методика оценки (Отч.)'!$J$11,'Методика оценки (Отч.)'!$E$11,IF('ИД Шатой'!BI34='Методика оценки (Отч.)'!$J$12,'Методика оценки (Отч.)'!$E$12,IF('ИД Шатой'!BI34='Методика оценки (Отч.)'!$J$13,'Методика оценки (Отч.)'!$E$13,"ошибка")))))*$C$44</f>
        <v>7.5</v>
      </c>
      <c r="BJ44" s="58">
        <f>IF('ИД Шатой'!BJ34='Методика оценки (Отч.)'!$J$9,'Методика оценки (Отч.)'!$E$9,IF('ИД Шатой'!BJ34='Методика оценки (Отч.)'!$J$10,'Методика оценки (Отч.)'!$E$10,IF('ИД Шатой'!BJ34='Методика оценки (Отч.)'!$J$11,'Методика оценки (Отч.)'!$E$11,IF('ИД Шатой'!BJ34='Методика оценки (Отч.)'!$J$12,'Методика оценки (Отч.)'!$E$12,IF('ИД Шатой'!BJ34='Методика оценки (Отч.)'!$J$13,'Методика оценки (Отч.)'!$E$13,"ошибка")))))*$C$44</f>
        <v>10</v>
      </c>
      <c r="BK44" s="58">
        <f>IF('ИД Шатой'!BK34='Методика оценки (Отч.)'!$J$9,'Методика оценки (Отч.)'!$E$9,IF('ИД Шатой'!BK34='Методика оценки (Отч.)'!$J$10,'Методика оценки (Отч.)'!$E$10,IF('ИД Шатой'!BK34='Методика оценки (Отч.)'!$J$11,'Методика оценки (Отч.)'!$E$11,IF('ИД Шатой'!BK34='Методика оценки (Отч.)'!$J$12,'Методика оценки (Отч.)'!$E$12,IF('ИД Шатой'!BK34='Методика оценки (Отч.)'!$J$13,'Методика оценки (Отч.)'!$E$13,"ошибка")))))*$C$44</f>
        <v>7.5</v>
      </c>
      <c r="BL44" s="58">
        <f>IF('ИД Шатой'!BL34='Методика оценки (Отч.)'!$J$9,'Методика оценки (Отч.)'!$E$9,IF('ИД Шатой'!BL34='Методика оценки (Отч.)'!$J$10,'Методика оценки (Отч.)'!$E$10,IF('ИД Шатой'!BL34='Методика оценки (Отч.)'!$J$11,'Методика оценки (Отч.)'!$E$11,IF('ИД Шатой'!BL34='Методика оценки (Отч.)'!$J$12,'Методика оценки (Отч.)'!$E$12,IF('ИД Шатой'!BL34='Методика оценки (Отч.)'!$J$13,'Методика оценки (Отч.)'!$E$13,"ошибка")))))*$C$44</f>
        <v>5</v>
      </c>
      <c r="BM44" s="58">
        <f>IF('ИД Шатой'!BM34='Методика оценки (Отч.)'!$J$9,'Методика оценки (Отч.)'!$E$9,IF('ИД Шатой'!BM34='Методика оценки (Отч.)'!$J$10,'Методика оценки (Отч.)'!$E$10,IF('ИД Шатой'!BM34='Методика оценки (Отч.)'!$J$11,'Методика оценки (Отч.)'!$E$11,IF('ИД Шатой'!BM34='Методика оценки (Отч.)'!$J$12,'Методика оценки (Отч.)'!$E$12,IF('ИД Шатой'!BM34='Методика оценки (Отч.)'!$J$13,'Методика оценки (Отч.)'!$E$13,"ошибка")))))*$C$44</f>
        <v>10</v>
      </c>
      <c r="BN44" s="58">
        <f>IF('ИД Шатой'!BN34='Методика оценки (Отч.)'!$J$9,'Методика оценки (Отч.)'!$E$9,IF('ИД Шатой'!BN34='Методика оценки (Отч.)'!$J$10,'Методика оценки (Отч.)'!$E$10,IF('ИД Шатой'!BN34='Методика оценки (Отч.)'!$J$11,'Методика оценки (Отч.)'!$E$11,IF('ИД Шатой'!BN34='Методика оценки (Отч.)'!$J$12,'Методика оценки (Отч.)'!$E$12,IF('ИД Шатой'!BN34='Методика оценки (Отч.)'!$J$13,'Методика оценки (Отч.)'!$E$13,"ошибка")))))*$C$44</f>
        <v>10</v>
      </c>
      <c r="BO44" s="58">
        <f>IF('ИД Шатой'!BO34='Методика оценки (Отч.)'!$J$9,'Методика оценки (Отч.)'!$E$9,IF('ИД Шатой'!BO34='Методика оценки (Отч.)'!$J$10,'Методика оценки (Отч.)'!$E$10,IF('ИД Шатой'!BO34='Методика оценки (Отч.)'!$J$11,'Методика оценки (Отч.)'!$E$11,IF('ИД Шатой'!BO34='Методика оценки (Отч.)'!$J$12,'Методика оценки (Отч.)'!$E$12,IF('ИД Шатой'!BO34='Методика оценки (Отч.)'!$J$13,'Методика оценки (Отч.)'!$E$13,"ошибка")))))*$C$44</f>
        <v>10</v>
      </c>
      <c r="BP44" s="58">
        <f>IF('ИД Шатой'!BP34='Методика оценки (Отч.)'!$J$9,'Методика оценки (Отч.)'!$E$9,IF('ИД Шатой'!BP34='Методика оценки (Отч.)'!$J$10,'Методика оценки (Отч.)'!$E$10,IF('ИД Шатой'!BP34='Методика оценки (Отч.)'!$J$11,'Методика оценки (Отч.)'!$E$11,IF('ИД Шатой'!BP34='Методика оценки (Отч.)'!$J$12,'Методика оценки (Отч.)'!$E$12,IF('ИД Шатой'!BP34='Методика оценки (Отч.)'!$J$13,'Методика оценки (Отч.)'!$E$13,"ошибка")))))*$C$44</f>
        <v>7.5</v>
      </c>
    </row>
    <row r="45" spans="1:68" x14ac:dyDescent="0.25">
      <c r="A45" s="67" t="str">
        <f>'Методика оценки (Отч.)'!A191</f>
        <v>N4.1.5.</v>
      </c>
      <c r="B45" s="67" t="str">
        <f>'Методика оценки (Отч.)'!C191</f>
        <v>Оснащение медицинского кабинета</v>
      </c>
      <c r="C45" s="121">
        <f>'Методика оценки (Отч.)'!D191</f>
        <v>0.1</v>
      </c>
      <c r="D45" s="58">
        <f>IF('ИД Шатой'!D35='Методика оценки (Отч.)'!$J$9,'Методика оценки (Отч.)'!$E$9,IF('ИД Шатой'!D35='Методика оценки (Отч.)'!$J$10,'Методика оценки (Отч.)'!$E$10,IF('ИД Шатой'!D35='Методика оценки (Отч.)'!$J$11,'Методика оценки (Отч.)'!$E$11,IF('ИД Шатой'!D35='Методика оценки (Отч.)'!$J$12,'Методика оценки (Отч.)'!$E$12,IF('ИД Шатой'!D35='Методика оценки (Отч.)'!$J$13,'Методика оценки (Отч.)'!$E$13,"ошибка")))))*$C$45</f>
        <v>10</v>
      </c>
      <c r="E45" s="58">
        <f>IF('ИД Шатой'!E35='Методика оценки (Отч.)'!$J$9,'Методика оценки (Отч.)'!$E$9,IF('ИД Шатой'!E35='Методика оценки (Отч.)'!$J$10,'Методика оценки (Отч.)'!$E$10,IF('ИД Шатой'!E35='Методика оценки (Отч.)'!$J$11,'Методика оценки (Отч.)'!$E$11,IF('ИД Шатой'!E35='Методика оценки (Отч.)'!$J$12,'Методика оценки (Отч.)'!$E$12,IF('ИД Шатой'!E35='Методика оценки (Отч.)'!$J$13,'Методика оценки (Отч.)'!$E$13,"ошибка")))))*$C$45</f>
        <v>7.5</v>
      </c>
      <c r="F45" s="58">
        <f>IF('ИД Шатой'!F35='Методика оценки (Отч.)'!$J$9,'Методика оценки (Отч.)'!$E$9,IF('ИД Шатой'!F35='Методика оценки (Отч.)'!$J$10,'Методика оценки (Отч.)'!$E$10,IF('ИД Шатой'!F35='Методика оценки (Отч.)'!$J$11,'Методика оценки (Отч.)'!$E$11,IF('ИД Шатой'!F35='Методика оценки (Отч.)'!$J$12,'Методика оценки (Отч.)'!$E$12,IF('ИД Шатой'!F35='Методика оценки (Отч.)'!$J$13,'Методика оценки (Отч.)'!$E$13,"ошибка")))))*$C$45</f>
        <v>5</v>
      </c>
      <c r="G45" s="58">
        <f>IF('ИД Шатой'!G35='Методика оценки (Отч.)'!$J$9,'Методика оценки (Отч.)'!$E$9,IF('ИД Шатой'!G35='Методика оценки (Отч.)'!$J$10,'Методика оценки (Отч.)'!$E$10,IF('ИД Шатой'!G35='Методика оценки (Отч.)'!$J$11,'Методика оценки (Отч.)'!$E$11,IF('ИД Шатой'!G35='Методика оценки (Отч.)'!$J$12,'Методика оценки (Отч.)'!$E$12,IF('ИД Шатой'!G35='Методика оценки (Отч.)'!$J$13,'Методика оценки (Отч.)'!$E$13,"ошибка")))))*$C$45</f>
        <v>10</v>
      </c>
      <c r="H45" s="58">
        <f>IF('ИД Шатой'!H35='Методика оценки (Отч.)'!$J$9,'Методика оценки (Отч.)'!$E$9,IF('ИД Шатой'!H35='Методика оценки (Отч.)'!$J$10,'Методика оценки (Отч.)'!$E$10,IF('ИД Шатой'!H35='Методика оценки (Отч.)'!$J$11,'Методика оценки (Отч.)'!$E$11,IF('ИД Шатой'!H35='Методика оценки (Отч.)'!$J$12,'Методика оценки (Отч.)'!$E$12,IF('ИД Шатой'!H35='Методика оценки (Отч.)'!$J$13,'Методика оценки (Отч.)'!$E$13,"ошибка")))))*$C$45</f>
        <v>10</v>
      </c>
      <c r="I45" s="58">
        <f>IF('ИД Шатой'!I35='Методика оценки (Отч.)'!$J$9,'Методика оценки (Отч.)'!$E$9,IF('ИД Шатой'!I35='Методика оценки (Отч.)'!$J$10,'Методика оценки (Отч.)'!$E$10,IF('ИД Шатой'!I35='Методика оценки (Отч.)'!$J$11,'Методика оценки (Отч.)'!$E$11,IF('ИД Шатой'!I35='Методика оценки (Отч.)'!$J$12,'Методика оценки (Отч.)'!$E$12,IF('ИД Шатой'!I35='Методика оценки (Отч.)'!$J$13,'Методика оценки (Отч.)'!$E$13,"ошибка")))))*$C$45</f>
        <v>0</v>
      </c>
      <c r="J45" s="58">
        <f>IF('ИД Шатой'!J35='Методика оценки (Отч.)'!$J$9,'Методика оценки (Отч.)'!$E$9,IF('ИД Шатой'!J35='Методика оценки (Отч.)'!$J$10,'Методика оценки (Отч.)'!$E$10,IF('ИД Шатой'!J35='Методика оценки (Отч.)'!$J$11,'Методика оценки (Отч.)'!$E$11,IF('ИД Шатой'!J35='Методика оценки (Отч.)'!$J$12,'Методика оценки (Отч.)'!$E$12,IF('ИД Шатой'!J35='Методика оценки (Отч.)'!$J$13,'Методика оценки (Отч.)'!$E$13,"ошибка")))))*$C$45</f>
        <v>7.5</v>
      </c>
      <c r="K45" s="58">
        <f>IF('ИД Шатой'!K35='Методика оценки (Отч.)'!$J$9,'Методика оценки (Отч.)'!$E$9,IF('ИД Шатой'!K35='Методика оценки (Отч.)'!$J$10,'Методика оценки (Отч.)'!$E$10,IF('ИД Шатой'!K35='Методика оценки (Отч.)'!$J$11,'Методика оценки (Отч.)'!$E$11,IF('ИД Шатой'!K35='Методика оценки (Отч.)'!$J$12,'Методика оценки (Отч.)'!$E$12,IF('ИД Шатой'!K35='Методика оценки (Отч.)'!$J$13,'Методика оценки (Отч.)'!$E$13,"ошибка")))))*$C$45</f>
        <v>10</v>
      </c>
      <c r="L45" s="58">
        <f>IF('ИД Шатой'!L35='Методика оценки (Отч.)'!$J$9,'Методика оценки (Отч.)'!$E$9,IF('ИД Шатой'!L35='Методика оценки (Отч.)'!$J$10,'Методика оценки (Отч.)'!$E$10,IF('ИД Шатой'!L35='Методика оценки (Отч.)'!$J$11,'Методика оценки (Отч.)'!$E$11,IF('ИД Шатой'!L35='Методика оценки (Отч.)'!$J$12,'Методика оценки (Отч.)'!$E$12,IF('ИД Шатой'!L35='Методика оценки (Отч.)'!$J$13,'Методика оценки (Отч.)'!$E$13,"ошибка")))))*$C$45</f>
        <v>0</v>
      </c>
      <c r="M45" s="58">
        <f>IF('ИД Шатой'!M35='Методика оценки (Отч.)'!$J$9,'Методика оценки (Отч.)'!$E$9,IF('ИД Шатой'!M35='Методика оценки (Отч.)'!$J$10,'Методика оценки (Отч.)'!$E$10,IF('ИД Шатой'!M35='Методика оценки (Отч.)'!$J$11,'Методика оценки (Отч.)'!$E$11,IF('ИД Шатой'!M35='Методика оценки (Отч.)'!$J$12,'Методика оценки (Отч.)'!$E$12,IF('ИД Шатой'!M35='Методика оценки (Отч.)'!$J$13,'Методика оценки (Отч.)'!$E$13,"ошибка")))))*$C$45</f>
        <v>10</v>
      </c>
      <c r="N45" s="58">
        <f>IF('ИД Шатой'!N35='Методика оценки (Отч.)'!$J$9,'Методика оценки (Отч.)'!$E$9,IF('ИД Шатой'!N35='Методика оценки (Отч.)'!$J$10,'Методика оценки (Отч.)'!$E$10,IF('ИД Шатой'!N35='Методика оценки (Отч.)'!$J$11,'Методика оценки (Отч.)'!$E$11,IF('ИД Шатой'!N35='Методика оценки (Отч.)'!$J$12,'Методика оценки (Отч.)'!$E$12,IF('ИД Шатой'!N35='Методика оценки (Отч.)'!$J$13,'Методика оценки (Отч.)'!$E$13,"ошибка")))))*$C$45</f>
        <v>7.5</v>
      </c>
      <c r="O45" s="58">
        <f>IF('ИД Шатой'!O35='Методика оценки (Отч.)'!$J$9,'Методика оценки (Отч.)'!$E$9,IF('ИД Шатой'!O35='Методика оценки (Отч.)'!$J$10,'Методика оценки (Отч.)'!$E$10,IF('ИД Шатой'!O35='Методика оценки (Отч.)'!$J$11,'Методика оценки (Отч.)'!$E$11,IF('ИД Шатой'!O35='Методика оценки (Отч.)'!$J$12,'Методика оценки (Отч.)'!$E$12,IF('ИД Шатой'!O35='Методика оценки (Отч.)'!$J$13,'Методика оценки (Отч.)'!$E$13,"ошибка")))))*$C$45</f>
        <v>10</v>
      </c>
      <c r="P45" s="58">
        <f>IF('ИД Шатой'!P35='Методика оценки (Отч.)'!$J$9,'Методика оценки (Отч.)'!$E$9,IF('ИД Шатой'!P35='Методика оценки (Отч.)'!$J$10,'Методика оценки (Отч.)'!$E$10,IF('ИД Шатой'!P35='Методика оценки (Отч.)'!$J$11,'Методика оценки (Отч.)'!$E$11,IF('ИД Шатой'!P35='Методика оценки (Отч.)'!$J$12,'Методика оценки (Отч.)'!$E$12,IF('ИД Шатой'!P35='Методика оценки (Отч.)'!$J$13,'Методика оценки (Отч.)'!$E$13,"ошибка")))))*$C$45</f>
        <v>10</v>
      </c>
      <c r="Q45" s="58">
        <f>IF('ИД Шатой'!Q35='Методика оценки (Отч.)'!$J$9,'Методика оценки (Отч.)'!$E$9,IF('ИД Шатой'!Q35='Методика оценки (Отч.)'!$J$10,'Методика оценки (Отч.)'!$E$10,IF('ИД Шатой'!Q35='Методика оценки (Отч.)'!$J$11,'Методика оценки (Отч.)'!$E$11,IF('ИД Шатой'!Q35='Методика оценки (Отч.)'!$J$12,'Методика оценки (Отч.)'!$E$12,IF('ИД Шатой'!Q35='Методика оценки (Отч.)'!$J$13,'Методика оценки (Отч.)'!$E$13,"ошибка")))))*$C$45</f>
        <v>10</v>
      </c>
      <c r="R45" s="58">
        <f>IF('ИД Шатой'!R35='Методика оценки (Отч.)'!$J$9,'Методика оценки (Отч.)'!$E$9,IF('ИД Шатой'!R35='Методика оценки (Отч.)'!$J$10,'Методика оценки (Отч.)'!$E$10,IF('ИД Шатой'!R35='Методика оценки (Отч.)'!$J$11,'Методика оценки (Отч.)'!$E$11,IF('ИД Шатой'!R35='Методика оценки (Отч.)'!$J$12,'Методика оценки (Отч.)'!$E$12,IF('ИД Шатой'!R35='Методика оценки (Отч.)'!$J$13,'Методика оценки (Отч.)'!$E$13,"ошибка")))))*$C$45</f>
        <v>7.5</v>
      </c>
      <c r="S45" s="58">
        <f>IF('ИД Шатой'!S35='Методика оценки (Отч.)'!$J$9,'Методика оценки (Отч.)'!$E$9,IF('ИД Шатой'!S35='Методика оценки (Отч.)'!$J$10,'Методика оценки (Отч.)'!$E$10,IF('ИД Шатой'!S35='Методика оценки (Отч.)'!$J$11,'Методика оценки (Отч.)'!$E$11,IF('ИД Шатой'!S35='Методика оценки (Отч.)'!$J$12,'Методика оценки (Отч.)'!$E$12,IF('ИД Шатой'!S35='Методика оценки (Отч.)'!$J$13,'Методика оценки (Отч.)'!$E$13,"ошибка")))))*$C$45</f>
        <v>10</v>
      </c>
      <c r="T45" s="58">
        <f>IF('ИД Шатой'!T35='Методика оценки (Отч.)'!$J$9,'Методика оценки (Отч.)'!$E$9,IF('ИД Шатой'!T35='Методика оценки (Отч.)'!$J$10,'Методика оценки (Отч.)'!$E$10,IF('ИД Шатой'!T35='Методика оценки (Отч.)'!$J$11,'Методика оценки (Отч.)'!$E$11,IF('ИД Шатой'!T35='Методика оценки (Отч.)'!$J$12,'Методика оценки (Отч.)'!$E$12,IF('ИД Шатой'!T35='Методика оценки (Отч.)'!$J$13,'Методика оценки (Отч.)'!$E$13,"ошибка")))))*$C$45</f>
        <v>7.5</v>
      </c>
      <c r="U45" s="58">
        <f>IF('ИД Шатой'!U35='Методика оценки (Отч.)'!$J$9,'Методика оценки (Отч.)'!$E$9,IF('ИД Шатой'!U35='Методика оценки (Отч.)'!$J$10,'Методика оценки (Отч.)'!$E$10,IF('ИД Шатой'!U35='Методика оценки (Отч.)'!$J$11,'Методика оценки (Отч.)'!$E$11,IF('ИД Шатой'!U35='Методика оценки (Отч.)'!$J$12,'Методика оценки (Отч.)'!$E$12,IF('ИД Шатой'!U35='Методика оценки (Отч.)'!$J$13,'Методика оценки (Отч.)'!$E$13,"ошибка")))))*$C$45</f>
        <v>10</v>
      </c>
      <c r="V45" s="58">
        <f>IF('ИД Шатой'!V35='Методика оценки (Отч.)'!$J$9,'Методика оценки (Отч.)'!$E$9,IF('ИД Шатой'!V35='Методика оценки (Отч.)'!$J$10,'Методика оценки (Отч.)'!$E$10,IF('ИД Шатой'!V35='Методика оценки (Отч.)'!$J$11,'Методика оценки (Отч.)'!$E$11,IF('ИД Шатой'!V35='Методика оценки (Отч.)'!$J$12,'Методика оценки (Отч.)'!$E$12,IF('ИД Шатой'!V35='Методика оценки (Отч.)'!$J$13,'Методика оценки (Отч.)'!$E$13,"ошибка")))))*$C$45</f>
        <v>10</v>
      </c>
      <c r="W45" s="58">
        <f>IF('ИД Шатой'!W35='Методика оценки (Отч.)'!$J$9,'Методика оценки (Отч.)'!$E$9,IF('ИД Шатой'!W35='Методика оценки (Отч.)'!$J$10,'Методика оценки (Отч.)'!$E$10,IF('ИД Шатой'!W35='Методика оценки (Отч.)'!$J$11,'Методика оценки (Отч.)'!$E$11,IF('ИД Шатой'!W35='Методика оценки (Отч.)'!$J$12,'Методика оценки (Отч.)'!$E$12,IF('ИД Шатой'!W35='Методика оценки (Отч.)'!$J$13,'Методика оценки (Отч.)'!$E$13,"ошибка")))))*$C$45</f>
        <v>10</v>
      </c>
      <c r="X45" s="58">
        <f>IF('ИД Шатой'!X35='Методика оценки (Отч.)'!$J$9,'Методика оценки (Отч.)'!$E$9,IF('ИД Шатой'!X35='Методика оценки (Отч.)'!$J$10,'Методика оценки (Отч.)'!$E$10,IF('ИД Шатой'!X35='Методика оценки (Отч.)'!$J$11,'Методика оценки (Отч.)'!$E$11,IF('ИД Шатой'!X35='Методика оценки (Отч.)'!$J$12,'Методика оценки (Отч.)'!$E$12,IF('ИД Шатой'!X35='Методика оценки (Отч.)'!$J$13,'Методика оценки (Отч.)'!$E$13,"ошибка")))))*$C$45</f>
        <v>10</v>
      </c>
      <c r="Y45" s="58">
        <f>IF('ИД Шатой'!Y35='Методика оценки (Отч.)'!$J$9,'Методика оценки (Отч.)'!$E$9,IF('ИД Шатой'!Y35='Методика оценки (Отч.)'!$J$10,'Методика оценки (Отч.)'!$E$10,IF('ИД Шатой'!Y35='Методика оценки (Отч.)'!$J$11,'Методика оценки (Отч.)'!$E$11,IF('ИД Шатой'!Y35='Методика оценки (Отч.)'!$J$12,'Методика оценки (Отч.)'!$E$12,IF('ИД Шатой'!Y35='Методика оценки (Отч.)'!$J$13,'Методика оценки (Отч.)'!$E$13,"ошибка")))))*$C$45</f>
        <v>7.5</v>
      </c>
      <c r="Z45" s="58">
        <f>IF('ИД Шатой'!Z35='Методика оценки (Отч.)'!$J$9,'Методика оценки (Отч.)'!$E$9,IF('ИД Шатой'!Z35='Методика оценки (Отч.)'!$J$10,'Методика оценки (Отч.)'!$E$10,IF('ИД Шатой'!Z35='Методика оценки (Отч.)'!$J$11,'Методика оценки (Отч.)'!$E$11,IF('ИД Шатой'!Z35='Методика оценки (Отч.)'!$J$12,'Методика оценки (Отч.)'!$E$12,IF('ИД Шатой'!Z35='Методика оценки (Отч.)'!$J$13,'Методика оценки (Отч.)'!$E$13,"ошибка")))))*$C$45</f>
        <v>10</v>
      </c>
      <c r="AA45" s="58">
        <f>IF('ИД Шатой'!AA35='Методика оценки (Отч.)'!$J$9,'Методика оценки (Отч.)'!$E$9,IF('ИД Шатой'!AA35='Методика оценки (Отч.)'!$J$10,'Методика оценки (Отч.)'!$E$10,IF('ИД Шатой'!AA35='Методика оценки (Отч.)'!$J$11,'Методика оценки (Отч.)'!$E$11,IF('ИД Шатой'!AA35='Методика оценки (Отч.)'!$J$12,'Методика оценки (Отч.)'!$E$12,IF('ИД Шатой'!AA35='Методика оценки (Отч.)'!$J$13,'Методика оценки (Отч.)'!$E$13,"ошибка")))))*$C$45</f>
        <v>10</v>
      </c>
      <c r="AB45" s="58">
        <f>IF('ИД Шатой'!AB35='Методика оценки (Отч.)'!$J$9,'Методика оценки (Отч.)'!$E$9,IF('ИД Шатой'!AB35='Методика оценки (Отч.)'!$J$10,'Методика оценки (Отч.)'!$E$10,IF('ИД Шатой'!AB35='Методика оценки (Отч.)'!$J$11,'Методика оценки (Отч.)'!$E$11,IF('ИД Шатой'!AB35='Методика оценки (Отч.)'!$J$12,'Методика оценки (Отч.)'!$E$12,IF('ИД Шатой'!AB35='Методика оценки (Отч.)'!$J$13,'Методика оценки (Отч.)'!$E$13,"ошибка")))))*$C$45</f>
        <v>7.5</v>
      </c>
      <c r="AC45" s="58">
        <f>IF('ИД Шатой'!AC35='Методика оценки (Отч.)'!$J$9,'Методика оценки (Отч.)'!$E$9,IF('ИД Шатой'!AC35='Методика оценки (Отч.)'!$J$10,'Методика оценки (Отч.)'!$E$10,IF('ИД Шатой'!AC35='Методика оценки (Отч.)'!$J$11,'Методика оценки (Отч.)'!$E$11,IF('ИД Шатой'!AC35='Методика оценки (Отч.)'!$J$12,'Методика оценки (Отч.)'!$E$12,IF('ИД Шатой'!AC35='Методика оценки (Отч.)'!$J$13,'Методика оценки (Отч.)'!$E$13,"ошибка")))))*$C$45</f>
        <v>10</v>
      </c>
      <c r="AD45" s="58">
        <f>IF('ИД Шатой'!AD35='Методика оценки (Отч.)'!$J$9,'Методика оценки (Отч.)'!$E$9,IF('ИД Шатой'!AD35='Методика оценки (Отч.)'!$J$10,'Методика оценки (Отч.)'!$E$10,IF('ИД Шатой'!AD35='Методика оценки (Отч.)'!$J$11,'Методика оценки (Отч.)'!$E$11,IF('ИД Шатой'!AD35='Методика оценки (Отч.)'!$J$12,'Методика оценки (Отч.)'!$E$12,IF('ИД Шатой'!AD35='Методика оценки (Отч.)'!$J$13,'Методика оценки (Отч.)'!$E$13,"ошибка")))))*$C$45</f>
        <v>7.5</v>
      </c>
      <c r="AE45" s="58">
        <f>IF('ИД Шатой'!AE35='Методика оценки (Отч.)'!$J$9,'Методика оценки (Отч.)'!$E$9,IF('ИД Шатой'!AE35='Методика оценки (Отч.)'!$J$10,'Методика оценки (Отч.)'!$E$10,IF('ИД Шатой'!AE35='Методика оценки (Отч.)'!$J$11,'Методика оценки (Отч.)'!$E$11,IF('ИД Шатой'!AE35='Методика оценки (Отч.)'!$J$12,'Методика оценки (Отч.)'!$E$12,IF('ИД Шатой'!AE35='Методика оценки (Отч.)'!$J$13,'Методика оценки (Отч.)'!$E$13,"ошибка")))))*$C$45</f>
        <v>10</v>
      </c>
      <c r="AF45" s="58">
        <f>IF('ИД Шатой'!AF35='Методика оценки (Отч.)'!$J$9,'Методика оценки (Отч.)'!$E$9,IF('ИД Шатой'!AF35='Методика оценки (Отч.)'!$J$10,'Методика оценки (Отч.)'!$E$10,IF('ИД Шатой'!AF35='Методика оценки (Отч.)'!$J$11,'Методика оценки (Отч.)'!$E$11,IF('ИД Шатой'!AF35='Методика оценки (Отч.)'!$J$12,'Методика оценки (Отч.)'!$E$12,IF('ИД Шатой'!AF35='Методика оценки (Отч.)'!$J$13,'Методика оценки (Отч.)'!$E$13,"ошибка")))))*$C$45</f>
        <v>0</v>
      </c>
      <c r="AG45" s="58">
        <f>IF('ИД Шатой'!AG35='Методика оценки (Отч.)'!$J$9,'Методика оценки (Отч.)'!$E$9,IF('ИД Шатой'!AG35='Методика оценки (Отч.)'!$J$10,'Методика оценки (Отч.)'!$E$10,IF('ИД Шатой'!AG35='Методика оценки (Отч.)'!$J$11,'Методика оценки (Отч.)'!$E$11,IF('ИД Шатой'!AG35='Методика оценки (Отч.)'!$J$12,'Методика оценки (Отч.)'!$E$12,IF('ИД Шатой'!AG35='Методика оценки (Отч.)'!$J$13,'Методика оценки (Отч.)'!$E$13,"ошибка")))))*$C$45</f>
        <v>5</v>
      </c>
      <c r="AH45" s="58">
        <f>IF('ИД Шатой'!AH35='Методика оценки (Отч.)'!$J$9,'Методика оценки (Отч.)'!$E$9,IF('ИД Шатой'!AH35='Методика оценки (Отч.)'!$J$10,'Методика оценки (Отч.)'!$E$10,IF('ИД Шатой'!AH35='Методика оценки (Отч.)'!$J$11,'Методика оценки (Отч.)'!$E$11,IF('ИД Шатой'!AH35='Методика оценки (Отч.)'!$J$12,'Методика оценки (Отч.)'!$E$12,IF('ИД Шатой'!AH35='Методика оценки (Отч.)'!$J$13,'Методика оценки (Отч.)'!$E$13,"ошибка")))))*$C$45</f>
        <v>7.5</v>
      </c>
      <c r="AI45" s="58">
        <f>IF('ИД Шатой'!AI35='Методика оценки (Отч.)'!$J$9,'Методика оценки (Отч.)'!$E$9,IF('ИД Шатой'!AI35='Методика оценки (Отч.)'!$J$10,'Методика оценки (Отч.)'!$E$10,IF('ИД Шатой'!AI35='Методика оценки (Отч.)'!$J$11,'Методика оценки (Отч.)'!$E$11,IF('ИД Шатой'!AI35='Методика оценки (Отч.)'!$J$12,'Методика оценки (Отч.)'!$E$12,IF('ИД Шатой'!AI35='Методика оценки (Отч.)'!$J$13,'Методика оценки (Отч.)'!$E$13,"ошибка")))))*$C$45</f>
        <v>7.5</v>
      </c>
      <c r="AJ45" s="58">
        <f>IF('ИД Шатой'!AJ35='Методика оценки (Отч.)'!$J$9,'Методика оценки (Отч.)'!$E$9,IF('ИД Шатой'!AJ35='Методика оценки (Отч.)'!$J$10,'Методика оценки (Отч.)'!$E$10,IF('ИД Шатой'!AJ35='Методика оценки (Отч.)'!$J$11,'Методика оценки (Отч.)'!$E$11,IF('ИД Шатой'!AJ35='Методика оценки (Отч.)'!$J$12,'Методика оценки (Отч.)'!$E$12,IF('ИД Шатой'!AJ35='Методика оценки (Отч.)'!$J$13,'Методика оценки (Отч.)'!$E$13,"ошибка")))))*$C$45</f>
        <v>7.5</v>
      </c>
      <c r="AK45" s="58">
        <f>IF('ИД Шатой'!AK35='Методика оценки (Отч.)'!$J$9,'Методика оценки (Отч.)'!$E$9,IF('ИД Шатой'!AK35='Методика оценки (Отч.)'!$J$10,'Методика оценки (Отч.)'!$E$10,IF('ИД Шатой'!AK35='Методика оценки (Отч.)'!$J$11,'Методика оценки (Отч.)'!$E$11,IF('ИД Шатой'!AK35='Методика оценки (Отч.)'!$J$12,'Методика оценки (Отч.)'!$E$12,IF('ИД Шатой'!AK35='Методика оценки (Отч.)'!$J$13,'Методика оценки (Отч.)'!$E$13,"ошибка")))))*$C$45</f>
        <v>7.5</v>
      </c>
      <c r="AL45" s="58">
        <f>IF('ИД Шатой'!AL35='Методика оценки (Отч.)'!$J$9,'Методика оценки (Отч.)'!$E$9,IF('ИД Шатой'!AL35='Методика оценки (Отч.)'!$J$10,'Методика оценки (Отч.)'!$E$10,IF('ИД Шатой'!AL35='Методика оценки (Отч.)'!$J$11,'Методика оценки (Отч.)'!$E$11,IF('ИД Шатой'!AL35='Методика оценки (Отч.)'!$J$12,'Методика оценки (Отч.)'!$E$12,IF('ИД Шатой'!AL35='Методика оценки (Отч.)'!$J$13,'Методика оценки (Отч.)'!$E$13,"ошибка")))))*$C$45</f>
        <v>7.5</v>
      </c>
      <c r="AM45" s="58">
        <f>IF('ИД Шатой'!AM35='Методика оценки (Отч.)'!$J$9,'Методика оценки (Отч.)'!$E$9,IF('ИД Шатой'!AM35='Методика оценки (Отч.)'!$J$10,'Методика оценки (Отч.)'!$E$10,IF('ИД Шатой'!AM35='Методика оценки (Отч.)'!$J$11,'Методика оценки (Отч.)'!$E$11,IF('ИД Шатой'!AM35='Методика оценки (Отч.)'!$J$12,'Методика оценки (Отч.)'!$E$12,IF('ИД Шатой'!AM35='Методика оценки (Отч.)'!$J$13,'Методика оценки (Отч.)'!$E$13,"ошибка")))))*$C$45</f>
        <v>7.5</v>
      </c>
      <c r="AN45" s="58">
        <f>IF('ИД Шатой'!AN35='Методика оценки (Отч.)'!$J$9,'Методика оценки (Отч.)'!$E$9,IF('ИД Шатой'!AN35='Методика оценки (Отч.)'!$J$10,'Методика оценки (Отч.)'!$E$10,IF('ИД Шатой'!AN35='Методика оценки (Отч.)'!$J$11,'Методика оценки (Отч.)'!$E$11,IF('ИД Шатой'!AN35='Методика оценки (Отч.)'!$J$12,'Методика оценки (Отч.)'!$E$12,IF('ИД Шатой'!AN35='Методика оценки (Отч.)'!$J$13,'Методика оценки (Отч.)'!$E$13,"ошибка")))))*$C$45</f>
        <v>10</v>
      </c>
      <c r="AO45" s="58">
        <f>IF('ИД Шатой'!AO35='Методика оценки (Отч.)'!$J$9,'Методика оценки (Отч.)'!$E$9,IF('ИД Шатой'!AO35='Методика оценки (Отч.)'!$J$10,'Методика оценки (Отч.)'!$E$10,IF('ИД Шатой'!AO35='Методика оценки (Отч.)'!$J$11,'Методика оценки (Отч.)'!$E$11,IF('ИД Шатой'!AO35='Методика оценки (Отч.)'!$J$12,'Методика оценки (Отч.)'!$E$12,IF('ИД Шатой'!AO35='Методика оценки (Отч.)'!$J$13,'Методика оценки (Отч.)'!$E$13,"ошибка")))))*$C$45</f>
        <v>10</v>
      </c>
      <c r="AP45" s="58">
        <f>IF('ИД Шатой'!AP35='Методика оценки (Отч.)'!$J$9,'Методика оценки (Отч.)'!$E$9,IF('ИД Шатой'!AP35='Методика оценки (Отч.)'!$J$10,'Методика оценки (Отч.)'!$E$10,IF('ИД Шатой'!AP35='Методика оценки (Отч.)'!$J$11,'Методика оценки (Отч.)'!$E$11,IF('ИД Шатой'!AP35='Методика оценки (Отч.)'!$J$12,'Методика оценки (Отч.)'!$E$12,IF('ИД Шатой'!AP35='Методика оценки (Отч.)'!$J$13,'Методика оценки (Отч.)'!$E$13,"ошибка")))))*$C$45</f>
        <v>5</v>
      </c>
      <c r="AQ45" s="58">
        <f>IF('ИД Шатой'!AQ35='Методика оценки (Отч.)'!$J$9,'Методика оценки (Отч.)'!$E$9,IF('ИД Шатой'!AQ35='Методика оценки (Отч.)'!$J$10,'Методика оценки (Отч.)'!$E$10,IF('ИД Шатой'!AQ35='Методика оценки (Отч.)'!$J$11,'Методика оценки (Отч.)'!$E$11,IF('ИД Шатой'!AQ35='Методика оценки (Отч.)'!$J$12,'Методика оценки (Отч.)'!$E$12,IF('ИД Шатой'!AQ35='Методика оценки (Отч.)'!$J$13,'Методика оценки (Отч.)'!$E$13,"ошибка")))))*$C$45</f>
        <v>0</v>
      </c>
      <c r="AR45" s="58">
        <f>IF('ИД Шатой'!AR35='Методика оценки (Отч.)'!$J$9,'Методика оценки (Отч.)'!$E$9,IF('ИД Шатой'!AR35='Методика оценки (Отч.)'!$J$10,'Методика оценки (Отч.)'!$E$10,IF('ИД Шатой'!AR35='Методика оценки (Отч.)'!$J$11,'Методика оценки (Отч.)'!$E$11,IF('ИД Шатой'!AR35='Методика оценки (Отч.)'!$J$12,'Методика оценки (Отч.)'!$E$12,IF('ИД Шатой'!AR35='Методика оценки (Отч.)'!$J$13,'Методика оценки (Отч.)'!$E$13,"ошибка")))))*$C$45</f>
        <v>5</v>
      </c>
      <c r="AS45" s="58">
        <f>IF('ИД Шатой'!AS35='Методика оценки (Отч.)'!$J$9,'Методика оценки (Отч.)'!$E$9,IF('ИД Шатой'!AS35='Методика оценки (Отч.)'!$J$10,'Методика оценки (Отч.)'!$E$10,IF('ИД Шатой'!AS35='Методика оценки (Отч.)'!$J$11,'Методика оценки (Отч.)'!$E$11,IF('ИД Шатой'!AS35='Методика оценки (Отч.)'!$J$12,'Методика оценки (Отч.)'!$E$12,IF('ИД Шатой'!AS35='Методика оценки (Отч.)'!$J$13,'Методика оценки (Отч.)'!$E$13,"ошибка")))))*$C$45</f>
        <v>10</v>
      </c>
      <c r="AT45" s="58">
        <f>IF('ИД Шатой'!AT35='Методика оценки (Отч.)'!$J$9,'Методика оценки (Отч.)'!$E$9,IF('ИД Шатой'!AT35='Методика оценки (Отч.)'!$J$10,'Методика оценки (Отч.)'!$E$10,IF('ИД Шатой'!AT35='Методика оценки (Отч.)'!$J$11,'Методика оценки (Отч.)'!$E$11,IF('ИД Шатой'!AT35='Методика оценки (Отч.)'!$J$12,'Методика оценки (Отч.)'!$E$12,IF('ИД Шатой'!AT35='Методика оценки (Отч.)'!$J$13,'Методика оценки (Отч.)'!$E$13,"ошибка")))))*$C$45</f>
        <v>0</v>
      </c>
      <c r="AU45" s="58">
        <f>IF('ИД Шатой'!AU35='Методика оценки (Отч.)'!$J$9,'Методика оценки (Отч.)'!$E$9,IF('ИД Шатой'!AU35='Методика оценки (Отч.)'!$J$10,'Методика оценки (Отч.)'!$E$10,IF('ИД Шатой'!AU35='Методика оценки (Отч.)'!$J$11,'Методика оценки (Отч.)'!$E$11,IF('ИД Шатой'!AU35='Методика оценки (Отч.)'!$J$12,'Методика оценки (Отч.)'!$E$12,IF('ИД Шатой'!AU35='Методика оценки (Отч.)'!$J$13,'Методика оценки (Отч.)'!$E$13,"ошибка")))))*$C$45</f>
        <v>7.5</v>
      </c>
      <c r="AV45" s="58">
        <f>IF('ИД Шатой'!AV35='Методика оценки (Отч.)'!$J$9,'Методика оценки (Отч.)'!$E$9,IF('ИД Шатой'!AV35='Методика оценки (Отч.)'!$J$10,'Методика оценки (Отч.)'!$E$10,IF('ИД Шатой'!AV35='Методика оценки (Отч.)'!$J$11,'Методика оценки (Отч.)'!$E$11,IF('ИД Шатой'!AV35='Методика оценки (Отч.)'!$J$12,'Методика оценки (Отч.)'!$E$12,IF('ИД Шатой'!AV35='Методика оценки (Отч.)'!$J$13,'Методика оценки (Отч.)'!$E$13,"ошибка")))))*$C$45</f>
        <v>5</v>
      </c>
      <c r="AW45" s="58">
        <f>IF('ИД Шатой'!AW35='Методика оценки (Отч.)'!$J$9,'Методика оценки (Отч.)'!$E$9,IF('ИД Шатой'!AW35='Методика оценки (Отч.)'!$J$10,'Методика оценки (Отч.)'!$E$10,IF('ИД Шатой'!AW35='Методика оценки (Отч.)'!$J$11,'Методика оценки (Отч.)'!$E$11,IF('ИД Шатой'!AW35='Методика оценки (Отч.)'!$J$12,'Методика оценки (Отч.)'!$E$12,IF('ИД Шатой'!AW35='Методика оценки (Отч.)'!$J$13,'Методика оценки (Отч.)'!$E$13,"ошибка")))))*$C$45</f>
        <v>10</v>
      </c>
      <c r="AX45" s="58">
        <f>IF('ИД Шатой'!AX35='Методика оценки (Отч.)'!$J$9,'Методика оценки (Отч.)'!$E$9,IF('ИД Шатой'!AX35='Методика оценки (Отч.)'!$J$10,'Методика оценки (Отч.)'!$E$10,IF('ИД Шатой'!AX35='Методика оценки (Отч.)'!$J$11,'Методика оценки (Отч.)'!$E$11,IF('ИД Шатой'!AX35='Методика оценки (Отч.)'!$J$12,'Методика оценки (Отч.)'!$E$12,IF('ИД Шатой'!AX35='Методика оценки (Отч.)'!$J$13,'Методика оценки (Отч.)'!$E$13,"ошибка")))))*$C$45</f>
        <v>5</v>
      </c>
      <c r="AY45" s="58">
        <f>IF('ИД Шатой'!AY35='Методика оценки (Отч.)'!$J$9,'Методика оценки (Отч.)'!$E$9,IF('ИД Шатой'!AY35='Методика оценки (Отч.)'!$J$10,'Методика оценки (Отч.)'!$E$10,IF('ИД Шатой'!AY35='Методика оценки (Отч.)'!$J$11,'Методика оценки (Отч.)'!$E$11,IF('ИД Шатой'!AY35='Методика оценки (Отч.)'!$J$12,'Методика оценки (Отч.)'!$E$12,IF('ИД Шатой'!AY35='Методика оценки (Отч.)'!$J$13,'Методика оценки (Отч.)'!$E$13,"ошибка")))))*$C$45</f>
        <v>7.5</v>
      </c>
      <c r="AZ45" s="58">
        <f>IF('ИД Шатой'!AZ35='Методика оценки (Отч.)'!$J$9,'Методика оценки (Отч.)'!$E$9,IF('ИД Шатой'!AZ35='Методика оценки (Отч.)'!$J$10,'Методика оценки (Отч.)'!$E$10,IF('ИД Шатой'!AZ35='Методика оценки (Отч.)'!$J$11,'Методика оценки (Отч.)'!$E$11,IF('ИД Шатой'!AZ35='Методика оценки (Отч.)'!$J$12,'Методика оценки (Отч.)'!$E$12,IF('ИД Шатой'!AZ35='Методика оценки (Отч.)'!$J$13,'Методика оценки (Отч.)'!$E$13,"ошибка")))))*$C$45</f>
        <v>5</v>
      </c>
      <c r="BA45" s="58">
        <f>IF('ИД Шатой'!BA35='Методика оценки (Отч.)'!$J$9,'Методика оценки (Отч.)'!$E$9,IF('ИД Шатой'!BA35='Методика оценки (Отч.)'!$J$10,'Методика оценки (Отч.)'!$E$10,IF('ИД Шатой'!BA35='Методика оценки (Отч.)'!$J$11,'Методика оценки (Отч.)'!$E$11,IF('ИД Шатой'!BA35='Методика оценки (Отч.)'!$J$12,'Методика оценки (Отч.)'!$E$12,IF('ИД Шатой'!BA35='Методика оценки (Отч.)'!$J$13,'Методика оценки (Отч.)'!$E$13,"ошибка")))))*$C$45</f>
        <v>10</v>
      </c>
      <c r="BB45" s="58">
        <f>IF('ИД Шатой'!BB35='Методика оценки (Отч.)'!$J$9,'Методика оценки (Отч.)'!$E$9,IF('ИД Шатой'!BB35='Методика оценки (Отч.)'!$J$10,'Методика оценки (Отч.)'!$E$10,IF('ИД Шатой'!BB35='Методика оценки (Отч.)'!$J$11,'Методика оценки (Отч.)'!$E$11,IF('ИД Шатой'!BB35='Методика оценки (Отч.)'!$J$12,'Методика оценки (Отч.)'!$E$12,IF('ИД Шатой'!BB35='Методика оценки (Отч.)'!$J$13,'Методика оценки (Отч.)'!$E$13,"ошибка")))))*$C$45</f>
        <v>7.5</v>
      </c>
      <c r="BC45" s="58">
        <f>IF('ИД Шатой'!BC35='Методика оценки (Отч.)'!$J$9,'Методика оценки (Отч.)'!$E$9,IF('ИД Шатой'!BC35='Методика оценки (Отч.)'!$J$10,'Методика оценки (Отч.)'!$E$10,IF('ИД Шатой'!BC35='Методика оценки (Отч.)'!$J$11,'Методика оценки (Отч.)'!$E$11,IF('ИД Шатой'!BC35='Методика оценки (Отч.)'!$J$12,'Методика оценки (Отч.)'!$E$12,IF('ИД Шатой'!BC35='Методика оценки (Отч.)'!$J$13,'Методика оценки (Отч.)'!$E$13,"ошибка")))))*$C$45</f>
        <v>10</v>
      </c>
      <c r="BD45" s="58">
        <f>IF('ИД Шатой'!BD35='Методика оценки (Отч.)'!$J$9,'Методика оценки (Отч.)'!$E$9,IF('ИД Шатой'!BD35='Методика оценки (Отч.)'!$J$10,'Методика оценки (Отч.)'!$E$10,IF('ИД Шатой'!BD35='Методика оценки (Отч.)'!$J$11,'Методика оценки (Отч.)'!$E$11,IF('ИД Шатой'!BD35='Методика оценки (Отч.)'!$J$12,'Методика оценки (Отч.)'!$E$12,IF('ИД Шатой'!BD35='Методика оценки (Отч.)'!$J$13,'Методика оценки (Отч.)'!$E$13,"ошибка")))))*$C$45</f>
        <v>10</v>
      </c>
      <c r="BE45" s="58">
        <f>IF('ИД Шатой'!BE35='Методика оценки (Отч.)'!$J$9,'Методика оценки (Отч.)'!$E$9,IF('ИД Шатой'!BE35='Методика оценки (Отч.)'!$J$10,'Методика оценки (Отч.)'!$E$10,IF('ИД Шатой'!BE35='Методика оценки (Отч.)'!$J$11,'Методика оценки (Отч.)'!$E$11,IF('ИД Шатой'!BE35='Методика оценки (Отч.)'!$J$12,'Методика оценки (Отч.)'!$E$12,IF('ИД Шатой'!BE35='Методика оценки (Отч.)'!$J$13,'Методика оценки (Отч.)'!$E$13,"ошибка")))))*$C$45</f>
        <v>10</v>
      </c>
      <c r="BF45" s="58">
        <f>IF('ИД Шатой'!BF35='Методика оценки (Отч.)'!$J$9,'Методика оценки (Отч.)'!$E$9,IF('ИД Шатой'!BF35='Методика оценки (Отч.)'!$J$10,'Методика оценки (Отч.)'!$E$10,IF('ИД Шатой'!BF35='Методика оценки (Отч.)'!$J$11,'Методика оценки (Отч.)'!$E$11,IF('ИД Шатой'!BF35='Методика оценки (Отч.)'!$J$12,'Методика оценки (Отч.)'!$E$12,IF('ИД Шатой'!BF35='Методика оценки (Отч.)'!$J$13,'Методика оценки (Отч.)'!$E$13,"ошибка")))))*$C$45</f>
        <v>0</v>
      </c>
      <c r="BG45" s="58">
        <f>IF('ИД Шатой'!BG35='Методика оценки (Отч.)'!$J$9,'Методика оценки (Отч.)'!$E$9,IF('ИД Шатой'!BG35='Методика оценки (Отч.)'!$J$10,'Методика оценки (Отч.)'!$E$10,IF('ИД Шатой'!BG35='Методика оценки (Отч.)'!$J$11,'Методика оценки (Отч.)'!$E$11,IF('ИД Шатой'!BG35='Методика оценки (Отч.)'!$J$12,'Методика оценки (Отч.)'!$E$12,IF('ИД Шатой'!BG35='Методика оценки (Отч.)'!$J$13,'Методика оценки (Отч.)'!$E$13,"ошибка")))))*$C$45</f>
        <v>0</v>
      </c>
      <c r="BH45" s="58">
        <f>IF('ИД Шатой'!BH35='Методика оценки (Отч.)'!$J$9,'Методика оценки (Отч.)'!$E$9,IF('ИД Шатой'!BH35='Методика оценки (Отч.)'!$J$10,'Методика оценки (Отч.)'!$E$10,IF('ИД Шатой'!BH35='Методика оценки (Отч.)'!$J$11,'Методика оценки (Отч.)'!$E$11,IF('ИД Шатой'!BH35='Методика оценки (Отч.)'!$J$12,'Методика оценки (Отч.)'!$E$12,IF('ИД Шатой'!BH35='Методика оценки (Отч.)'!$J$13,'Методика оценки (Отч.)'!$E$13,"ошибка")))))*$C$45</f>
        <v>7.5</v>
      </c>
      <c r="BI45" s="58">
        <f>IF('ИД Шатой'!BI35='Методика оценки (Отч.)'!$J$9,'Методика оценки (Отч.)'!$E$9,IF('ИД Шатой'!BI35='Методика оценки (Отч.)'!$J$10,'Методика оценки (Отч.)'!$E$10,IF('ИД Шатой'!BI35='Методика оценки (Отч.)'!$J$11,'Методика оценки (Отч.)'!$E$11,IF('ИД Шатой'!BI35='Методика оценки (Отч.)'!$J$12,'Методика оценки (Отч.)'!$E$12,IF('ИД Шатой'!BI35='Методика оценки (Отч.)'!$J$13,'Методика оценки (Отч.)'!$E$13,"ошибка")))))*$C$45</f>
        <v>0</v>
      </c>
      <c r="BJ45" s="58">
        <f>IF('ИД Шатой'!BJ35='Методика оценки (Отч.)'!$J$9,'Методика оценки (Отч.)'!$E$9,IF('ИД Шатой'!BJ35='Методика оценки (Отч.)'!$J$10,'Методика оценки (Отч.)'!$E$10,IF('ИД Шатой'!BJ35='Методика оценки (Отч.)'!$J$11,'Методика оценки (Отч.)'!$E$11,IF('ИД Шатой'!BJ35='Методика оценки (Отч.)'!$J$12,'Методика оценки (Отч.)'!$E$12,IF('ИД Шатой'!BJ35='Методика оценки (Отч.)'!$J$13,'Методика оценки (Отч.)'!$E$13,"ошибка")))))*$C$45</f>
        <v>10</v>
      </c>
      <c r="BK45" s="58">
        <f>IF('ИД Шатой'!BK35='Методика оценки (Отч.)'!$J$9,'Методика оценки (Отч.)'!$E$9,IF('ИД Шатой'!BK35='Методика оценки (Отч.)'!$J$10,'Методика оценки (Отч.)'!$E$10,IF('ИД Шатой'!BK35='Методика оценки (Отч.)'!$J$11,'Методика оценки (Отч.)'!$E$11,IF('ИД Шатой'!BK35='Методика оценки (Отч.)'!$J$12,'Методика оценки (Отч.)'!$E$12,IF('ИД Шатой'!BK35='Методика оценки (Отч.)'!$J$13,'Методика оценки (Отч.)'!$E$13,"ошибка")))))*$C$45</f>
        <v>7.5</v>
      </c>
      <c r="BL45" s="58">
        <f>IF('ИД Шатой'!BL35='Методика оценки (Отч.)'!$J$9,'Методика оценки (Отч.)'!$E$9,IF('ИД Шатой'!BL35='Методика оценки (Отч.)'!$J$10,'Методика оценки (Отч.)'!$E$10,IF('ИД Шатой'!BL35='Методика оценки (Отч.)'!$J$11,'Методика оценки (Отч.)'!$E$11,IF('ИД Шатой'!BL35='Методика оценки (Отч.)'!$J$12,'Методика оценки (Отч.)'!$E$12,IF('ИД Шатой'!BL35='Методика оценки (Отч.)'!$J$13,'Методика оценки (Отч.)'!$E$13,"ошибка")))))*$C$45</f>
        <v>5</v>
      </c>
      <c r="BM45" s="58">
        <f>IF('ИД Шатой'!BM35='Методика оценки (Отч.)'!$J$9,'Методика оценки (Отч.)'!$E$9,IF('ИД Шатой'!BM35='Методика оценки (Отч.)'!$J$10,'Методика оценки (Отч.)'!$E$10,IF('ИД Шатой'!BM35='Методика оценки (Отч.)'!$J$11,'Методика оценки (Отч.)'!$E$11,IF('ИД Шатой'!BM35='Методика оценки (Отч.)'!$J$12,'Методика оценки (Отч.)'!$E$12,IF('ИД Шатой'!BM35='Методика оценки (Отч.)'!$J$13,'Методика оценки (Отч.)'!$E$13,"ошибка")))))*$C$45</f>
        <v>10</v>
      </c>
      <c r="BN45" s="58">
        <f>IF('ИД Шатой'!BN35='Методика оценки (Отч.)'!$J$9,'Методика оценки (Отч.)'!$E$9,IF('ИД Шатой'!BN35='Методика оценки (Отч.)'!$J$10,'Методика оценки (Отч.)'!$E$10,IF('ИД Шатой'!BN35='Методика оценки (Отч.)'!$J$11,'Методика оценки (Отч.)'!$E$11,IF('ИД Шатой'!BN35='Методика оценки (Отч.)'!$J$12,'Методика оценки (Отч.)'!$E$12,IF('ИД Шатой'!BN35='Методика оценки (Отч.)'!$J$13,'Методика оценки (Отч.)'!$E$13,"ошибка")))))*$C$45</f>
        <v>7.5</v>
      </c>
      <c r="BO45" s="58">
        <f>IF('ИД Шатой'!BO35='Методика оценки (Отч.)'!$J$9,'Методика оценки (Отч.)'!$E$9,IF('ИД Шатой'!BO35='Методика оценки (Отч.)'!$J$10,'Методика оценки (Отч.)'!$E$10,IF('ИД Шатой'!BO35='Методика оценки (Отч.)'!$J$11,'Методика оценки (Отч.)'!$E$11,IF('ИД Шатой'!BO35='Методика оценки (Отч.)'!$J$12,'Методика оценки (Отч.)'!$E$12,IF('ИД Шатой'!BO35='Методика оценки (Отч.)'!$J$13,'Методика оценки (Отч.)'!$E$13,"ошибка")))))*$C$45</f>
        <v>10</v>
      </c>
      <c r="BP45" s="58">
        <f>IF('ИД Шатой'!BP35='Методика оценки (Отч.)'!$J$9,'Методика оценки (Отч.)'!$E$9,IF('ИД Шатой'!BP35='Методика оценки (Отч.)'!$J$10,'Методика оценки (Отч.)'!$E$10,IF('ИД Шатой'!BP35='Методика оценки (Отч.)'!$J$11,'Методика оценки (Отч.)'!$E$11,IF('ИД Шатой'!BP35='Методика оценки (Отч.)'!$J$12,'Методика оценки (Отч.)'!$E$12,IF('ИД Шатой'!BP35='Методика оценки (Отч.)'!$J$13,'Методика оценки (Отч.)'!$E$13,"ошибка")))))*$C$45</f>
        <v>7.5</v>
      </c>
    </row>
    <row r="46" spans="1:68" x14ac:dyDescent="0.25">
      <c r="A46" s="67" t="str">
        <f>'Методика оценки (Отч.)'!A197</f>
        <v>N4.1.6.</v>
      </c>
      <c r="B46" s="67" t="str">
        <f>'Методика оценки (Отч.)'!C197</f>
        <v>Оснащение бассейна</v>
      </c>
      <c r="C46" s="121">
        <f>'Методика оценки (Отч.)'!D197</f>
        <v>0.1</v>
      </c>
      <c r="D46" s="58">
        <f>IF('ИД Шатой'!D36='Методика оценки (Отч.)'!$J$9,'Методика оценки (Отч.)'!$E$9,IF('ИД Шатой'!D36='Методика оценки (Отч.)'!$J$10,'Методика оценки (Отч.)'!$E$10,IF('ИД Шатой'!D36='Методика оценки (Отч.)'!$J$11,'Методика оценки (Отч.)'!$E$11,IF('ИД Шатой'!D36='Методика оценки (Отч.)'!$J$12,'Методика оценки (Отч.)'!$E$12,IF('ИД Шатой'!D36='Методика оценки (Отч.)'!$J$13,'Методика оценки (Отч.)'!$E$13,"ошибка")))))*$C$46</f>
        <v>0</v>
      </c>
      <c r="E46" s="58">
        <f>IF('ИД Шатой'!E36='Методика оценки (Отч.)'!$J$9,'Методика оценки (Отч.)'!$E$9,IF('ИД Шатой'!E36='Методика оценки (Отч.)'!$J$10,'Методика оценки (Отч.)'!$E$10,IF('ИД Шатой'!E36='Методика оценки (Отч.)'!$J$11,'Методика оценки (Отч.)'!$E$11,IF('ИД Шатой'!E36='Методика оценки (Отч.)'!$J$12,'Методика оценки (Отч.)'!$E$12,IF('ИД Шатой'!E36='Методика оценки (Отч.)'!$J$13,'Методика оценки (Отч.)'!$E$13,"ошибка")))))*$C$46</f>
        <v>7.5</v>
      </c>
      <c r="F46" s="58">
        <f>IF('ИД Шатой'!F36='Методика оценки (Отч.)'!$J$9,'Методика оценки (Отч.)'!$E$9,IF('ИД Шатой'!F36='Методика оценки (Отч.)'!$J$10,'Методика оценки (Отч.)'!$E$10,IF('ИД Шатой'!F36='Методика оценки (Отч.)'!$J$11,'Методика оценки (Отч.)'!$E$11,IF('ИД Шатой'!F36='Методика оценки (Отч.)'!$J$12,'Методика оценки (Отч.)'!$E$12,IF('ИД Шатой'!F36='Методика оценки (Отч.)'!$J$13,'Методика оценки (Отч.)'!$E$13,"ошибка")))))*$C$46</f>
        <v>0</v>
      </c>
      <c r="G46" s="58">
        <f>IF('ИД Шатой'!G36='Методика оценки (Отч.)'!$J$9,'Методика оценки (Отч.)'!$E$9,IF('ИД Шатой'!G36='Методика оценки (Отч.)'!$J$10,'Методика оценки (Отч.)'!$E$10,IF('ИД Шатой'!G36='Методика оценки (Отч.)'!$J$11,'Методика оценки (Отч.)'!$E$11,IF('ИД Шатой'!G36='Методика оценки (Отч.)'!$J$12,'Методика оценки (Отч.)'!$E$12,IF('ИД Шатой'!G36='Методика оценки (Отч.)'!$J$13,'Методика оценки (Отч.)'!$E$13,"ошибка")))))*$C$46</f>
        <v>7.5</v>
      </c>
      <c r="H46" s="58">
        <f>IF('ИД Шатой'!H36='Методика оценки (Отч.)'!$J$9,'Методика оценки (Отч.)'!$E$9,IF('ИД Шатой'!H36='Методика оценки (Отч.)'!$J$10,'Методика оценки (Отч.)'!$E$10,IF('ИД Шатой'!H36='Методика оценки (Отч.)'!$J$11,'Методика оценки (Отч.)'!$E$11,IF('ИД Шатой'!H36='Методика оценки (Отч.)'!$J$12,'Методика оценки (Отч.)'!$E$12,IF('ИД Шатой'!H36='Методика оценки (Отч.)'!$J$13,'Методика оценки (Отч.)'!$E$13,"ошибка")))))*$C$46</f>
        <v>0</v>
      </c>
      <c r="I46" s="58">
        <f>IF('ИД Шатой'!I36='Методика оценки (Отч.)'!$J$9,'Методика оценки (Отч.)'!$E$9,IF('ИД Шатой'!I36='Методика оценки (Отч.)'!$J$10,'Методика оценки (Отч.)'!$E$10,IF('ИД Шатой'!I36='Методика оценки (Отч.)'!$J$11,'Методика оценки (Отч.)'!$E$11,IF('ИД Шатой'!I36='Методика оценки (Отч.)'!$J$12,'Методика оценки (Отч.)'!$E$12,IF('ИД Шатой'!I36='Методика оценки (Отч.)'!$J$13,'Методика оценки (Отч.)'!$E$13,"ошибка")))))*$C$46</f>
        <v>0</v>
      </c>
      <c r="J46" s="58">
        <f>IF('ИД Шатой'!J36='Методика оценки (Отч.)'!$J$9,'Методика оценки (Отч.)'!$E$9,IF('ИД Шатой'!J36='Методика оценки (Отч.)'!$J$10,'Методика оценки (Отч.)'!$E$10,IF('ИД Шатой'!J36='Методика оценки (Отч.)'!$J$11,'Методика оценки (Отч.)'!$E$11,IF('ИД Шатой'!J36='Методика оценки (Отч.)'!$J$12,'Методика оценки (Отч.)'!$E$12,IF('ИД Шатой'!J36='Методика оценки (Отч.)'!$J$13,'Методика оценки (Отч.)'!$E$13,"ошибка")))))*$C$46</f>
        <v>0</v>
      </c>
      <c r="K46" s="58">
        <f>IF('ИД Шатой'!K36='Методика оценки (Отч.)'!$J$9,'Методика оценки (Отч.)'!$E$9,IF('ИД Шатой'!K36='Методика оценки (Отч.)'!$J$10,'Методика оценки (Отч.)'!$E$10,IF('ИД Шатой'!K36='Методика оценки (Отч.)'!$J$11,'Методика оценки (Отч.)'!$E$11,IF('ИД Шатой'!K36='Методика оценки (Отч.)'!$J$12,'Методика оценки (Отч.)'!$E$12,IF('ИД Шатой'!K36='Методика оценки (Отч.)'!$J$13,'Методика оценки (Отч.)'!$E$13,"ошибка")))))*$C$46</f>
        <v>7.5</v>
      </c>
      <c r="L46" s="58">
        <f>IF('ИД Шатой'!L36='Методика оценки (Отч.)'!$J$9,'Методика оценки (Отч.)'!$E$9,IF('ИД Шатой'!L36='Методика оценки (Отч.)'!$J$10,'Методика оценки (Отч.)'!$E$10,IF('ИД Шатой'!L36='Методика оценки (Отч.)'!$J$11,'Методика оценки (Отч.)'!$E$11,IF('ИД Шатой'!L36='Методика оценки (Отч.)'!$J$12,'Методика оценки (Отч.)'!$E$12,IF('ИД Шатой'!L36='Методика оценки (Отч.)'!$J$13,'Методика оценки (Отч.)'!$E$13,"ошибка")))))*$C$46</f>
        <v>0</v>
      </c>
      <c r="M46" s="58">
        <f>IF('ИД Шатой'!M36='Методика оценки (Отч.)'!$J$9,'Методика оценки (Отч.)'!$E$9,IF('ИД Шатой'!M36='Методика оценки (Отч.)'!$J$10,'Методика оценки (Отч.)'!$E$10,IF('ИД Шатой'!M36='Методика оценки (Отч.)'!$J$11,'Методика оценки (Отч.)'!$E$11,IF('ИД Шатой'!M36='Методика оценки (Отч.)'!$J$12,'Методика оценки (Отч.)'!$E$12,IF('ИД Шатой'!M36='Методика оценки (Отч.)'!$J$13,'Методика оценки (Отч.)'!$E$13,"ошибка")))))*$C$46</f>
        <v>7.5</v>
      </c>
      <c r="N46" s="58">
        <f>IF('ИД Шатой'!N36='Методика оценки (Отч.)'!$J$9,'Методика оценки (Отч.)'!$E$9,IF('ИД Шатой'!N36='Методика оценки (Отч.)'!$J$10,'Методика оценки (Отч.)'!$E$10,IF('ИД Шатой'!N36='Методика оценки (Отч.)'!$J$11,'Методика оценки (Отч.)'!$E$11,IF('ИД Шатой'!N36='Методика оценки (Отч.)'!$J$12,'Методика оценки (Отч.)'!$E$12,IF('ИД Шатой'!N36='Методика оценки (Отч.)'!$J$13,'Методика оценки (Отч.)'!$E$13,"ошибка")))))*$C$46</f>
        <v>0</v>
      </c>
      <c r="O46" s="58">
        <f>IF('ИД Шатой'!O36='Методика оценки (Отч.)'!$J$9,'Методика оценки (Отч.)'!$E$9,IF('ИД Шатой'!O36='Методика оценки (Отч.)'!$J$10,'Методика оценки (Отч.)'!$E$10,IF('ИД Шатой'!O36='Методика оценки (Отч.)'!$J$11,'Методика оценки (Отч.)'!$E$11,IF('ИД Шатой'!O36='Методика оценки (Отч.)'!$J$12,'Методика оценки (Отч.)'!$E$12,IF('ИД Шатой'!O36='Методика оценки (Отч.)'!$J$13,'Методика оценки (Отч.)'!$E$13,"ошибка")))))*$C$46</f>
        <v>0</v>
      </c>
      <c r="P46" s="58">
        <f>IF('ИД Шатой'!P36='Методика оценки (Отч.)'!$J$9,'Методика оценки (Отч.)'!$E$9,IF('ИД Шатой'!P36='Методика оценки (Отч.)'!$J$10,'Методика оценки (Отч.)'!$E$10,IF('ИД Шатой'!P36='Методика оценки (Отч.)'!$J$11,'Методика оценки (Отч.)'!$E$11,IF('ИД Шатой'!P36='Методика оценки (Отч.)'!$J$12,'Методика оценки (Отч.)'!$E$12,IF('ИД Шатой'!P36='Методика оценки (Отч.)'!$J$13,'Методика оценки (Отч.)'!$E$13,"ошибка")))))*$C$46</f>
        <v>10</v>
      </c>
      <c r="Q46" s="58">
        <f>IF('ИД Шатой'!Q36='Методика оценки (Отч.)'!$J$9,'Методика оценки (Отч.)'!$E$9,IF('ИД Шатой'!Q36='Методика оценки (Отч.)'!$J$10,'Методика оценки (Отч.)'!$E$10,IF('ИД Шатой'!Q36='Методика оценки (Отч.)'!$J$11,'Методика оценки (Отч.)'!$E$11,IF('ИД Шатой'!Q36='Методика оценки (Отч.)'!$J$12,'Методика оценки (Отч.)'!$E$12,IF('ИД Шатой'!Q36='Методика оценки (Отч.)'!$J$13,'Методика оценки (Отч.)'!$E$13,"ошибка")))))*$C$46</f>
        <v>0</v>
      </c>
      <c r="R46" s="58">
        <f>IF('ИД Шатой'!R36='Методика оценки (Отч.)'!$J$9,'Методика оценки (Отч.)'!$E$9,IF('ИД Шатой'!R36='Методика оценки (Отч.)'!$J$10,'Методика оценки (Отч.)'!$E$10,IF('ИД Шатой'!R36='Методика оценки (Отч.)'!$J$11,'Методика оценки (Отч.)'!$E$11,IF('ИД Шатой'!R36='Методика оценки (Отч.)'!$J$12,'Методика оценки (Отч.)'!$E$12,IF('ИД Шатой'!R36='Методика оценки (Отч.)'!$J$13,'Методика оценки (Отч.)'!$E$13,"ошибка")))))*$C$46</f>
        <v>0</v>
      </c>
      <c r="S46" s="58">
        <f>IF('ИД Шатой'!S36='Методика оценки (Отч.)'!$J$9,'Методика оценки (Отч.)'!$E$9,IF('ИД Шатой'!S36='Методика оценки (Отч.)'!$J$10,'Методика оценки (Отч.)'!$E$10,IF('ИД Шатой'!S36='Методика оценки (Отч.)'!$J$11,'Методика оценки (Отч.)'!$E$11,IF('ИД Шатой'!S36='Методика оценки (Отч.)'!$J$12,'Методика оценки (Отч.)'!$E$12,IF('ИД Шатой'!S36='Методика оценки (Отч.)'!$J$13,'Методика оценки (Отч.)'!$E$13,"ошибка")))))*$C$46</f>
        <v>7.5</v>
      </c>
      <c r="T46" s="58">
        <f>IF('ИД Шатой'!T36='Методика оценки (Отч.)'!$J$9,'Методика оценки (Отч.)'!$E$9,IF('ИД Шатой'!T36='Методика оценки (Отч.)'!$J$10,'Методика оценки (Отч.)'!$E$10,IF('ИД Шатой'!T36='Методика оценки (Отч.)'!$J$11,'Методика оценки (Отч.)'!$E$11,IF('ИД Шатой'!T36='Методика оценки (Отч.)'!$J$12,'Методика оценки (Отч.)'!$E$12,IF('ИД Шатой'!T36='Методика оценки (Отч.)'!$J$13,'Методика оценки (Отч.)'!$E$13,"ошибка")))))*$C$46</f>
        <v>0</v>
      </c>
      <c r="U46" s="58">
        <f>IF('ИД Шатой'!U36='Методика оценки (Отч.)'!$J$9,'Методика оценки (Отч.)'!$E$9,IF('ИД Шатой'!U36='Методика оценки (Отч.)'!$J$10,'Методика оценки (Отч.)'!$E$10,IF('ИД Шатой'!U36='Методика оценки (Отч.)'!$J$11,'Методика оценки (Отч.)'!$E$11,IF('ИД Шатой'!U36='Методика оценки (Отч.)'!$J$12,'Методика оценки (Отч.)'!$E$12,IF('ИД Шатой'!U36='Методика оценки (Отч.)'!$J$13,'Методика оценки (Отч.)'!$E$13,"ошибка")))))*$C$46</f>
        <v>7.5</v>
      </c>
      <c r="V46" s="58">
        <f>IF('ИД Шатой'!V36='Методика оценки (Отч.)'!$J$9,'Методика оценки (Отч.)'!$E$9,IF('ИД Шатой'!V36='Методика оценки (Отч.)'!$J$10,'Методика оценки (Отч.)'!$E$10,IF('ИД Шатой'!V36='Методика оценки (Отч.)'!$J$11,'Методика оценки (Отч.)'!$E$11,IF('ИД Шатой'!V36='Методика оценки (Отч.)'!$J$12,'Методика оценки (Отч.)'!$E$12,IF('ИД Шатой'!V36='Методика оценки (Отч.)'!$J$13,'Методика оценки (Отч.)'!$E$13,"ошибка")))))*$C$46</f>
        <v>0</v>
      </c>
      <c r="W46" s="58">
        <f>IF('ИД Шатой'!W36='Методика оценки (Отч.)'!$J$9,'Методика оценки (Отч.)'!$E$9,IF('ИД Шатой'!W36='Методика оценки (Отч.)'!$J$10,'Методика оценки (Отч.)'!$E$10,IF('ИД Шатой'!W36='Методика оценки (Отч.)'!$J$11,'Методика оценки (Отч.)'!$E$11,IF('ИД Шатой'!W36='Методика оценки (Отч.)'!$J$12,'Методика оценки (Отч.)'!$E$12,IF('ИД Шатой'!W36='Методика оценки (Отч.)'!$J$13,'Методика оценки (Отч.)'!$E$13,"ошибка")))))*$C$46</f>
        <v>7.5</v>
      </c>
      <c r="X46" s="58">
        <f>IF('ИД Шатой'!X36='Методика оценки (Отч.)'!$J$9,'Методика оценки (Отч.)'!$E$9,IF('ИД Шатой'!X36='Методика оценки (Отч.)'!$J$10,'Методика оценки (Отч.)'!$E$10,IF('ИД Шатой'!X36='Методика оценки (Отч.)'!$J$11,'Методика оценки (Отч.)'!$E$11,IF('ИД Шатой'!X36='Методика оценки (Отч.)'!$J$12,'Методика оценки (Отч.)'!$E$12,IF('ИД Шатой'!X36='Методика оценки (Отч.)'!$J$13,'Методика оценки (Отч.)'!$E$13,"ошибка")))))*$C$46</f>
        <v>10</v>
      </c>
      <c r="Y46" s="58">
        <f>IF('ИД Шатой'!Y36='Методика оценки (Отч.)'!$J$9,'Методика оценки (Отч.)'!$E$9,IF('ИД Шатой'!Y36='Методика оценки (Отч.)'!$J$10,'Методика оценки (Отч.)'!$E$10,IF('ИД Шатой'!Y36='Методика оценки (Отч.)'!$J$11,'Методика оценки (Отч.)'!$E$11,IF('ИД Шатой'!Y36='Методика оценки (Отч.)'!$J$12,'Методика оценки (Отч.)'!$E$12,IF('ИД Шатой'!Y36='Методика оценки (Отч.)'!$J$13,'Методика оценки (Отч.)'!$E$13,"ошибка")))))*$C$46</f>
        <v>10</v>
      </c>
      <c r="Z46" s="58">
        <f>IF('ИД Шатой'!Z36='Методика оценки (Отч.)'!$J$9,'Методика оценки (Отч.)'!$E$9,IF('ИД Шатой'!Z36='Методика оценки (Отч.)'!$J$10,'Методика оценки (Отч.)'!$E$10,IF('ИД Шатой'!Z36='Методика оценки (Отч.)'!$J$11,'Методика оценки (Отч.)'!$E$11,IF('ИД Шатой'!Z36='Методика оценки (Отч.)'!$J$12,'Методика оценки (Отч.)'!$E$12,IF('ИД Шатой'!Z36='Методика оценки (Отч.)'!$J$13,'Методика оценки (Отч.)'!$E$13,"ошибка")))))*$C$46</f>
        <v>7.5</v>
      </c>
      <c r="AA46" s="58">
        <f>IF('ИД Шатой'!AA36='Методика оценки (Отч.)'!$J$9,'Методика оценки (Отч.)'!$E$9,IF('ИД Шатой'!AA36='Методика оценки (Отч.)'!$J$10,'Методика оценки (Отч.)'!$E$10,IF('ИД Шатой'!AA36='Методика оценки (Отч.)'!$J$11,'Методика оценки (Отч.)'!$E$11,IF('ИД Шатой'!AA36='Методика оценки (Отч.)'!$J$12,'Методика оценки (Отч.)'!$E$12,IF('ИД Шатой'!AA36='Методика оценки (Отч.)'!$J$13,'Методика оценки (Отч.)'!$E$13,"ошибка")))))*$C$46</f>
        <v>10</v>
      </c>
      <c r="AB46" s="58">
        <f>IF('ИД Шатой'!AB36='Методика оценки (Отч.)'!$J$9,'Методика оценки (Отч.)'!$E$9,IF('ИД Шатой'!AB36='Методика оценки (Отч.)'!$J$10,'Методика оценки (Отч.)'!$E$10,IF('ИД Шатой'!AB36='Методика оценки (Отч.)'!$J$11,'Методика оценки (Отч.)'!$E$11,IF('ИД Шатой'!AB36='Методика оценки (Отч.)'!$J$12,'Методика оценки (Отч.)'!$E$12,IF('ИД Шатой'!AB36='Методика оценки (Отч.)'!$J$13,'Методика оценки (Отч.)'!$E$13,"ошибка")))))*$C$46</f>
        <v>0</v>
      </c>
      <c r="AC46" s="58">
        <f>IF('ИД Шатой'!AC36='Методика оценки (Отч.)'!$J$9,'Методика оценки (Отч.)'!$E$9,IF('ИД Шатой'!AC36='Методика оценки (Отч.)'!$J$10,'Методика оценки (Отч.)'!$E$10,IF('ИД Шатой'!AC36='Методика оценки (Отч.)'!$J$11,'Методика оценки (Отч.)'!$E$11,IF('ИД Шатой'!AC36='Методика оценки (Отч.)'!$J$12,'Методика оценки (Отч.)'!$E$12,IF('ИД Шатой'!AC36='Методика оценки (Отч.)'!$J$13,'Методика оценки (Отч.)'!$E$13,"ошибка")))))*$C$46</f>
        <v>0</v>
      </c>
      <c r="AD46" s="58">
        <f>IF('ИД Шатой'!AD36='Методика оценки (Отч.)'!$J$9,'Методика оценки (Отч.)'!$E$9,IF('ИД Шатой'!AD36='Методика оценки (Отч.)'!$J$10,'Методика оценки (Отч.)'!$E$10,IF('ИД Шатой'!AD36='Методика оценки (Отч.)'!$J$11,'Методика оценки (Отч.)'!$E$11,IF('ИД Шатой'!AD36='Методика оценки (Отч.)'!$J$12,'Методика оценки (Отч.)'!$E$12,IF('ИД Шатой'!AD36='Методика оценки (Отч.)'!$J$13,'Методика оценки (Отч.)'!$E$13,"ошибка")))))*$C$46</f>
        <v>0</v>
      </c>
      <c r="AE46" s="58">
        <f>IF('ИД Шатой'!AE36='Методика оценки (Отч.)'!$J$9,'Методика оценки (Отч.)'!$E$9,IF('ИД Шатой'!AE36='Методика оценки (Отч.)'!$J$10,'Методика оценки (Отч.)'!$E$10,IF('ИД Шатой'!AE36='Методика оценки (Отч.)'!$J$11,'Методика оценки (Отч.)'!$E$11,IF('ИД Шатой'!AE36='Методика оценки (Отч.)'!$J$12,'Методика оценки (Отч.)'!$E$12,IF('ИД Шатой'!AE36='Методика оценки (Отч.)'!$J$13,'Методика оценки (Отч.)'!$E$13,"ошибка")))))*$C$46</f>
        <v>0</v>
      </c>
      <c r="AF46" s="58">
        <f>IF('ИД Шатой'!AF36='Методика оценки (Отч.)'!$J$9,'Методика оценки (Отч.)'!$E$9,IF('ИД Шатой'!AF36='Методика оценки (Отч.)'!$J$10,'Методика оценки (Отч.)'!$E$10,IF('ИД Шатой'!AF36='Методика оценки (Отч.)'!$J$11,'Методика оценки (Отч.)'!$E$11,IF('ИД Шатой'!AF36='Методика оценки (Отч.)'!$J$12,'Методика оценки (Отч.)'!$E$12,IF('ИД Шатой'!AF36='Методика оценки (Отч.)'!$J$13,'Методика оценки (Отч.)'!$E$13,"ошибка")))))*$C$46</f>
        <v>0</v>
      </c>
      <c r="AG46" s="58">
        <f>IF('ИД Шатой'!AG36='Методика оценки (Отч.)'!$J$9,'Методика оценки (Отч.)'!$E$9,IF('ИД Шатой'!AG36='Методика оценки (Отч.)'!$J$10,'Методика оценки (Отч.)'!$E$10,IF('ИД Шатой'!AG36='Методика оценки (Отч.)'!$J$11,'Методика оценки (Отч.)'!$E$11,IF('ИД Шатой'!AG36='Методика оценки (Отч.)'!$J$12,'Методика оценки (Отч.)'!$E$12,IF('ИД Шатой'!AG36='Методика оценки (Отч.)'!$J$13,'Методика оценки (Отч.)'!$E$13,"ошибка")))))*$C$46</f>
        <v>5</v>
      </c>
      <c r="AH46" s="58">
        <f>IF('ИД Шатой'!AH36='Методика оценки (Отч.)'!$J$9,'Методика оценки (Отч.)'!$E$9,IF('ИД Шатой'!AH36='Методика оценки (Отч.)'!$J$10,'Методика оценки (Отч.)'!$E$10,IF('ИД Шатой'!AH36='Методика оценки (Отч.)'!$J$11,'Методика оценки (Отч.)'!$E$11,IF('ИД Шатой'!AH36='Методика оценки (Отч.)'!$J$12,'Методика оценки (Отч.)'!$E$12,IF('ИД Шатой'!AH36='Методика оценки (Отч.)'!$J$13,'Методика оценки (Отч.)'!$E$13,"ошибка")))))*$C$46</f>
        <v>0</v>
      </c>
      <c r="AI46" s="58">
        <f>IF('ИД Шатой'!AI36='Методика оценки (Отч.)'!$J$9,'Методика оценки (Отч.)'!$E$9,IF('ИД Шатой'!AI36='Методика оценки (Отч.)'!$J$10,'Методика оценки (Отч.)'!$E$10,IF('ИД Шатой'!AI36='Методика оценки (Отч.)'!$J$11,'Методика оценки (Отч.)'!$E$11,IF('ИД Шатой'!AI36='Методика оценки (Отч.)'!$J$12,'Методика оценки (Отч.)'!$E$12,IF('ИД Шатой'!AI36='Методика оценки (Отч.)'!$J$13,'Методика оценки (Отч.)'!$E$13,"ошибка")))))*$C$46</f>
        <v>7.5</v>
      </c>
      <c r="AJ46" s="58">
        <f>IF('ИД Шатой'!AJ36='Методика оценки (Отч.)'!$J$9,'Методика оценки (Отч.)'!$E$9,IF('ИД Шатой'!AJ36='Методика оценки (Отч.)'!$J$10,'Методика оценки (Отч.)'!$E$10,IF('ИД Шатой'!AJ36='Методика оценки (Отч.)'!$J$11,'Методика оценки (Отч.)'!$E$11,IF('ИД Шатой'!AJ36='Методика оценки (Отч.)'!$J$12,'Методика оценки (Отч.)'!$E$12,IF('ИД Шатой'!AJ36='Методика оценки (Отч.)'!$J$13,'Методика оценки (Отч.)'!$E$13,"ошибка")))))*$C$46</f>
        <v>0</v>
      </c>
      <c r="AK46" s="58">
        <f>IF('ИД Шатой'!AK36='Методика оценки (Отч.)'!$J$9,'Методика оценки (Отч.)'!$E$9,IF('ИД Шатой'!AK36='Методика оценки (Отч.)'!$J$10,'Методика оценки (Отч.)'!$E$10,IF('ИД Шатой'!AK36='Методика оценки (Отч.)'!$J$11,'Методика оценки (Отч.)'!$E$11,IF('ИД Шатой'!AK36='Методика оценки (Отч.)'!$J$12,'Методика оценки (Отч.)'!$E$12,IF('ИД Шатой'!AK36='Методика оценки (Отч.)'!$J$13,'Методика оценки (Отч.)'!$E$13,"ошибка")))))*$C$46</f>
        <v>0</v>
      </c>
      <c r="AL46" s="58">
        <f>IF('ИД Шатой'!AL36='Методика оценки (Отч.)'!$J$9,'Методика оценки (Отч.)'!$E$9,IF('ИД Шатой'!AL36='Методика оценки (Отч.)'!$J$10,'Методика оценки (Отч.)'!$E$10,IF('ИД Шатой'!AL36='Методика оценки (Отч.)'!$J$11,'Методика оценки (Отч.)'!$E$11,IF('ИД Шатой'!AL36='Методика оценки (Отч.)'!$J$12,'Методика оценки (Отч.)'!$E$12,IF('ИД Шатой'!AL36='Методика оценки (Отч.)'!$J$13,'Методика оценки (Отч.)'!$E$13,"ошибка")))))*$C$46</f>
        <v>0</v>
      </c>
      <c r="AM46" s="58">
        <f>IF('ИД Шатой'!AM36='Методика оценки (Отч.)'!$J$9,'Методика оценки (Отч.)'!$E$9,IF('ИД Шатой'!AM36='Методика оценки (Отч.)'!$J$10,'Методика оценки (Отч.)'!$E$10,IF('ИД Шатой'!AM36='Методика оценки (Отч.)'!$J$11,'Методика оценки (Отч.)'!$E$11,IF('ИД Шатой'!AM36='Методика оценки (Отч.)'!$J$12,'Методика оценки (Отч.)'!$E$12,IF('ИД Шатой'!AM36='Методика оценки (Отч.)'!$J$13,'Методика оценки (Отч.)'!$E$13,"ошибка")))))*$C$46</f>
        <v>0</v>
      </c>
      <c r="AN46" s="58">
        <f>IF('ИД Шатой'!AN36='Методика оценки (Отч.)'!$J$9,'Методика оценки (Отч.)'!$E$9,IF('ИД Шатой'!AN36='Методика оценки (Отч.)'!$J$10,'Методика оценки (Отч.)'!$E$10,IF('ИД Шатой'!AN36='Методика оценки (Отч.)'!$J$11,'Методика оценки (Отч.)'!$E$11,IF('ИД Шатой'!AN36='Методика оценки (Отч.)'!$J$12,'Методика оценки (Отч.)'!$E$12,IF('ИД Шатой'!AN36='Методика оценки (Отч.)'!$J$13,'Методика оценки (Отч.)'!$E$13,"ошибка")))))*$C$46</f>
        <v>10</v>
      </c>
      <c r="AO46" s="58">
        <f>IF('ИД Шатой'!AO36='Методика оценки (Отч.)'!$J$9,'Методика оценки (Отч.)'!$E$9,IF('ИД Шатой'!AO36='Методика оценки (Отч.)'!$J$10,'Методика оценки (Отч.)'!$E$10,IF('ИД Шатой'!AO36='Методика оценки (Отч.)'!$J$11,'Методика оценки (Отч.)'!$E$11,IF('ИД Шатой'!AO36='Методика оценки (Отч.)'!$J$12,'Методика оценки (Отч.)'!$E$12,IF('ИД Шатой'!AO36='Методика оценки (Отч.)'!$J$13,'Методика оценки (Отч.)'!$E$13,"ошибка")))))*$C$46</f>
        <v>0</v>
      </c>
      <c r="AP46" s="58">
        <f>IF('ИД Шатой'!AP36='Методика оценки (Отч.)'!$J$9,'Методика оценки (Отч.)'!$E$9,IF('ИД Шатой'!AP36='Методика оценки (Отч.)'!$J$10,'Методика оценки (Отч.)'!$E$10,IF('ИД Шатой'!AP36='Методика оценки (Отч.)'!$J$11,'Методика оценки (Отч.)'!$E$11,IF('ИД Шатой'!AP36='Методика оценки (Отч.)'!$J$12,'Методика оценки (Отч.)'!$E$12,IF('ИД Шатой'!AP36='Методика оценки (Отч.)'!$J$13,'Методика оценки (Отч.)'!$E$13,"ошибка")))))*$C$46</f>
        <v>0</v>
      </c>
      <c r="AQ46" s="58">
        <f>IF('ИД Шатой'!AQ36='Методика оценки (Отч.)'!$J$9,'Методика оценки (Отч.)'!$E$9,IF('ИД Шатой'!AQ36='Методика оценки (Отч.)'!$J$10,'Методика оценки (Отч.)'!$E$10,IF('ИД Шатой'!AQ36='Методика оценки (Отч.)'!$J$11,'Методика оценки (Отч.)'!$E$11,IF('ИД Шатой'!AQ36='Методика оценки (Отч.)'!$J$12,'Методика оценки (Отч.)'!$E$12,IF('ИД Шатой'!AQ36='Методика оценки (Отч.)'!$J$13,'Методика оценки (Отч.)'!$E$13,"ошибка")))))*$C$46</f>
        <v>0</v>
      </c>
      <c r="AR46" s="58">
        <f>IF('ИД Шатой'!AR36='Методика оценки (Отч.)'!$J$9,'Методика оценки (Отч.)'!$E$9,IF('ИД Шатой'!AR36='Методика оценки (Отч.)'!$J$10,'Методика оценки (Отч.)'!$E$10,IF('ИД Шатой'!AR36='Методика оценки (Отч.)'!$J$11,'Методика оценки (Отч.)'!$E$11,IF('ИД Шатой'!AR36='Методика оценки (Отч.)'!$J$12,'Методика оценки (Отч.)'!$E$12,IF('ИД Шатой'!AR36='Методика оценки (Отч.)'!$J$13,'Методика оценки (Отч.)'!$E$13,"ошибка")))))*$C$46</f>
        <v>0</v>
      </c>
      <c r="AS46" s="58">
        <f>IF('ИД Шатой'!AS36='Методика оценки (Отч.)'!$J$9,'Методика оценки (Отч.)'!$E$9,IF('ИД Шатой'!AS36='Методика оценки (Отч.)'!$J$10,'Методика оценки (Отч.)'!$E$10,IF('ИД Шатой'!AS36='Методика оценки (Отч.)'!$J$11,'Методика оценки (Отч.)'!$E$11,IF('ИД Шатой'!AS36='Методика оценки (Отч.)'!$J$12,'Методика оценки (Отч.)'!$E$12,IF('ИД Шатой'!AS36='Методика оценки (Отч.)'!$J$13,'Методика оценки (Отч.)'!$E$13,"ошибка")))))*$C$46</f>
        <v>0</v>
      </c>
      <c r="AT46" s="58">
        <f>IF('ИД Шатой'!AT36='Методика оценки (Отч.)'!$J$9,'Методика оценки (Отч.)'!$E$9,IF('ИД Шатой'!AT36='Методика оценки (Отч.)'!$J$10,'Методика оценки (Отч.)'!$E$10,IF('ИД Шатой'!AT36='Методика оценки (Отч.)'!$J$11,'Методика оценки (Отч.)'!$E$11,IF('ИД Шатой'!AT36='Методика оценки (Отч.)'!$J$12,'Методика оценки (Отч.)'!$E$12,IF('ИД Шатой'!AT36='Методика оценки (Отч.)'!$J$13,'Методика оценки (Отч.)'!$E$13,"ошибка")))))*$C$46</f>
        <v>0</v>
      </c>
      <c r="AU46" s="58">
        <f>IF('ИД Шатой'!AU36='Методика оценки (Отч.)'!$J$9,'Методика оценки (Отч.)'!$E$9,IF('ИД Шатой'!AU36='Методика оценки (Отч.)'!$J$10,'Методика оценки (Отч.)'!$E$10,IF('ИД Шатой'!AU36='Методика оценки (Отч.)'!$J$11,'Методика оценки (Отч.)'!$E$11,IF('ИД Шатой'!AU36='Методика оценки (Отч.)'!$J$12,'Методика оценки (Отч.)'!$E$12,IF('ИД Шатой'!AU36='Методика оценки (Отч.)'!$J$13,'Методика оценки (Отч.)'!$E$13,"ошибка")))))*$C$46</f>
        <v>0</v>
      </c>
      <c r="AV46" s="58">
        <f>IF('ИД Шатой'!AV36='Методика оценки (Отч.)'!$J$9,'Методика оценки (Отч.)'!$E$9,IF('ИД Шатой'!AV36='Методика оценки (Отч.)'!$J$10,'Методика оценки (Отч.)'!$E$10,IF('ИД Шатой'!AV36='Методика оценки (Отч.)'!$J$11,'Методика оценки (Отч.)'!$E$11,IF('ИД Шатой'!AV36='Методика оценки (Отч.)'!$J$12,'Методика оценки (Отч.)'!$E$12,IF('ИД Шатой'!AV36='Методика оценки (Отч.)'!$J$13,'Методика оценки (Отч.)'!$E$13,"ошибка")))))*$C$46</f>
        <v>0</v>
      </c>
      <c r="AW46" s="58">
        <f>IF('ИД Шатой'!AW36='Методика оценки (Отч.)'!$J$9,'Методика оценки (Отч.)'!$E$9,IF('ИД Шатой'!AW36='Методика оценки (Отч.)'!$J$10,'Методика оценки (Отч.)'!$E$10,IF('ИД Шатой'!AW36='Методика оценки (Отч.)'!$J$11,'Методика оценки (Отч.)'!$E$11,IF('ИД Шатой'!AW36='Методика оценки (Отч.)'!$J$12,'Методика оценки (Отч.)'!$E$12,IF('ИД Шатой'!AW36='Методика оценки (Отч.)'!$J$13,'Методика оценки (Отч.)'!$E$13,"ошибка")))))*$C$46</f>
        <v>0</v>
      </c>
      <c r="AX46" s="58">
        <f>IF('ИД Шатой'!AX36='Методика оценки (Отч.)'!$J$9,'Методика оценки (Отч.)'!$E$9,IF('ИД Шатой'!AX36='Методика оценки (Отч.)'!$J$10,'Методика оценки (Отч.)'!$E$10,IF('ИД Шатой'!AX36='Методика оценки (Отч.)'!$J$11,'Методика оценки (Отч.)'!$E$11,IF('ИД Шатой'!AX36='Методика оценки (Отч.)'!$J$12,'Методика оценки (Отч.)'!$E$12,IF('ИД Шатой'!AX36='Методика оценки (Отч.)'!$J$13,'Методика оценки (Отч.)'!$E$13,"ошибка")))))*$C$46</f>
        <v>0</v>
      </c>
      <c r="AY46" s="58">
        <f>IF('ИД Шатой'!AY36='Методика оценки (Отч.)'!$J$9,'Методика оценки (Отч.)'!$E$9,IF('ИД Шатой'!AY36='Методика оценки (Отч.)'!$J$10,'Методика оценки (Отч.)'!$E$10,IF('ИД Шатой'!AY36='Методика оценки (Отч.)'!$J$11,'Методика оценки (Отч.)'!$E$11,IF('ИД Шатой'!AY36='Методика оценки (Отч.)'!$J$12,'Методика оценки (Отч.)'!$E$12,IF('ИД Шатой'!AY36='Методика оценки (Отч.)'!$J$13,'Методика оценки (Отч.)'!$E$13,"ошибка")))))*$C$46</f>
        <v>0</v>
      </c>
      <c r="AZ46" s="58">
        <f>IF('ИД Шатой'!AZ36='Методика оценки (Отч.)'!$J$9,'Методика оценки (Отч.)'!$E$9,IF('ИД Шатой'!AZ36='Методика оценки (Отч.)'!$J$10,'Методика оценки (Отч.)'!$E$10,IF('ИД Шатой'!AZ36='Методика оценки (Отч.)'!$J$11,'Методика оценки (Отч.)'!$E$11,IF('ИД Шатой'!AZ36='Методика оценки (Отч.)'!$J$12,'Методика оценки (Отч.)'!$E$12,IF('ИД Шатой'!AZ36='Методика оценки (Отч.)'!$J$13,'Методика оценки (Отч.)'!$E$13,"ошибка")))))*$C$46</f>
        <v>5</v>
      </c>
      <c r="BA46" s="58">
        <f>IF('ИД Шатой'!BA36='Методика оценки (Отч.)'!$J$9,'Методика оценки (Отч.)'!$E$9,IF('ИД Шатой'!BA36='Методика оценки (Отч.)'!$J$10,'Методика оценки (Отч.)'!$E$10,IF('ИД Шатой'!BA36='Методика оценки (Отч.)'!$J$11,'Методика оценки (Отч.)'!$E$11,IF('ИД Шатой'!BA36='Методика оценки (Отч.)'!$J$12,'Методика оценки (Отч.)'!$E$12,IF('ИД Шатой'!BA36='Методика оценки (Отч.)'!$J$13,'Методика оценки (Отч.)'!$E$13,"ошибка")))))*$C$46</f>
        <v>7.5</v>
      </c>
      <c r="BB46" s="58">
        <f>IF('ИД Шатой'!BB36='Методика оценки (Отч.)'!$J$9,'Методика оценки (Отч.)'!$E$9,IF('ИД Шатой'!BB36='Методика оценки (Отч.)'!$J$10,'Методика оценки (Отч.)'!$E$10,IF('ИД Шатой'!BB36='Методика оценки (Отч.)'!$J$11,'Методика оценки (Отч.)'!$E$11,IF('ИД Шатой'!BB36='Методика оценки (Отч.)'!$J$12,'Методика оценки (Отч.)'!$E$12,IF('ИД Шатой'!BB36='Методика оценки (Отч.)'!$J$13,'Методика оценки (Отч.)'!$E$13,"ошибка")))))*$C$46</f>
        <v>0</v>
      </c>
      <c r="BC46" s="58">
        <f>IF('ИД Шатой'!BC36='Методика оценки (Отч.)'!$J$9,'Методика оценки (Отч.)'!$E$9,IF('ИД Шатой'!BC36='Методика оценки (Отч.)'!$J$10,'Методика оценки (Отч.)'!$E$10,IF('ИД Шатой'!BC36='Методика оценки (Отч.)'!$J$11,'Методика оценки (Отч.)'!$E$11,IF('ИД Шатой'!BC36='Методика оценки (Отч.)'!$J$12,'Методика оценки (Отч.)'!$E$12,IF('ИД Шатой'!BC36='Методика оценки (Отч.)'!$J$13,'Методика оценки (Отч.)'!$E$13,"ошибка")))))*$C$46</f>
        <v>0</v>
      </c>
      <c r="BD46" s="58">
        <f>IF('ИД Шатой'!BD36='Методика оценки (Отч.)'!$J$9,'Методика оценки (Отч.)'!$E$9,IF('ИД Шатой'!BD36='Методика оценки (Отч.)'!$J$10,'Методика оценки (Отч.)'!$E$10,IF('ИД Шатой'!BD36='Методика оценки (Отч.)'!$J$11,'Методика оценки (Отч.)'!$E$11,IF('ИД Шатой'!BD36='Методика оценки (Отч.)'!$J$12,'Методика оценки (Отч.)'!$E$12,IF('ИД Шатой'!BD36='Методика оценки (Отч.)'!$J$13,'Методика оценки (Отч.)'!$E$13,"ошибка")))))*$C$46</f>
        <v>10</v>
      </c>
      <c r="BE46" s="58">
        <f>IF('ИД Шатой'!BE36='Методика оценки (Отч.)'!$J$9,'Методика оценки (Отч.)'!$E$9,IF('ИД Шатой'!BE36='Методика оценки (Отч.)'!$J$10,'Методика оценки (Отч.)'!$E$10,IF('ИД Шатой'!BE36='Методика оценки (Отч.)'!$J$11,'Методика оценки (Отч.)'!$E$11,IF('ИД Шатой'!BE36='Методика оценки (Отч.)'!$J$12,'Методика оценки (Отч.)'!$E$12,IF('ИД Шатой'!BE36='Методика оценки (Отч.)'!$J$13,'Методика оценки (Отч.)'!$E$13,"ошибка")))))*$C$46</f>
        <v>7.5</v>
      </c>
      <c r="BF46" s="58">
        <f>IF('ИД Шатой'!BF36='Методика оценки (Отч.)'!$J$9,'Методика оценки (Отч.)'!$E$9,IF('ИД Шатой'!BF36='Методика оценки (Отч.)'!$J$10,'Методика оценки (Отч.)'!$E$10,IF('ИД Шатой'!BF36='Методика оценки (Отч.)'!$J$11,'Методика оценки (Отч.)'!$E$11,IF('ИД Шатой'!BF36='Методика оценки (Отч.)'!$J$12,'Методика оценки (Отч.)'!$E$12,IF('ИД Шатой'!BF36='Методика оценки (Отч.)'!$J$13,'Методика оценки (Отч.)'!$E$13,"ошибка")))))*$C$46</f>
        <v>0</v>
      </c>
      <c r="BG46" s="58">
        <f>IF('ИД Шатой'!BG36='Методика оценки (Отч.)'!$J$9,'Методика оценки (Отч.)'!$E$9,IF('ИД Шатой'!BG36='Методика оценки (Отч.)'!$J$10,'Методика оценки (Отч.)'!$E$10,IF('ИД Шатой'!BG36='Методика оценки (Отч.)'!$J$11,'Методика оценки (Отч.)'!$E$11,IF('ИД Шатой'!BG36='Методика оценки (Отч.)'!$J$12,'Методика оценки (Отч.)'!$E$12,IF('ИД Шатой'!BG36='Методика оценки (Отч.)'!$J$13,'Методика оценки (Отч.)'!$E$13,"ошибка")))))*$C$46</f>
        <v>0</v>
      </c>
      <c r="BH46" s="58">
        <f>IF('ИД Шатой'!BH36='Методика оценки (Отч.)'!$J$9,'Методика оценки (Отч.)'!$E$9,IF('ИД Шатой'!BH36='Методика оценки (Отч.)'!$J$10,'Методика оценки (Отч.)'!$E$10,IF('ИД Шатой'!BH36='Методика оценки (Отч.)'!$J$11,'Методика оценки (Отч.)'!$E$11,IF('ИД Шатой'!BH36='Методика оценки (Отч.)'!$J$12,'Методика оценки (Отч.)'!$E$12,IF('ИД Шатой'!BH36='Методика оценки (Отч.)'!$J$13,'Методика оценки (Отч.)'!$E$13,"ошибка")))))*$C$46</f>
        <v>0</v>
      </c>
      <c r="BI46" s="58">
        <f>IF('ИД Шатой'!BI36='Методика оценки (Отч.)'!$J$9,'Методика оценки (Отч.)'!$E$9,IF('ИД Шатой'!BI36='Методика оценки (Отч.)'!$J$10,'Методика оценки (Отч.)'!$E$10,IF('ИД Шатой'!BI36='Методика оценки (Отч.)'!$J$11,'Методика оценки (Отч.)'!$E$11,IF('ИД Шатой'!BI36='Методика оценки (Отч.)'!$J$12,'Методика оценки (Отч.)'!$E$12,IF('ИД Шатой'!BI36='Методика оценки (Отч.)'!$J$13,'Методика оценки (Отч.)'!$E$13,"ошибка")))))*$C$46</f>
        <v>0</v>
      </c>
      <c r="BJ46" s="58">
        <f>IF('ИД Шатой'!BJ36='Методика оценки (Отч.)'!$J$9,'Методика оценки (Отч.)'!$E$9,IF('ИД Шатой'!BJ36='Методика оценки (Отч.)'!$J$10,'Методика оценки (Отч.)'!$E$10,IF('ИД Шатой'!BJ36='Методика оценки (Отч.)'!$J$11,'Методика оценки (Отч.)'!$E$11,IF('ИД Шатой'!BJ36='Методика оценки (Отч.)'!$J$12,'Методика оценки (Отч.)'!$E$12,IF('ИД Шатой'!BJ36='Методика оценки (Отч.)'!$J$13,'Методика оценки (Отч.)'!$E$13,"ошибка")))))*$C$46</f>
        <v>10</v>
      </c>
      <c r="BK46" s="58">
        <f>IF('ИД Шатой'!BK36='Методика оценки (Отч.)'!$J$9,'Методика оценки (Отч.)'!$E$9,IF('ИД Шатой'!BK36='Методика оценки (Отч.)'!$J$10,'Методика оценки (Отч.)'!$E$10,IF('ИД Шатой'!BK36='Методика оценки (Отч.)'!$J$11,'Методика оценки (Отч.)'!$E$11,IF('ИД Шатой'!BK36='Методика оценки (Отч.)'!$J$12,'Методика оценки (Отч.)'!$E$12,IF('ИД Шатой'!BK36='Методика оценки (Отч.)'!$J$13,'Методика оценки (Отч.)'!$E$13,"ошибка")))))*$C$46</f>
        <v>7.5</v>
      </c>
      <c r="BL46" s="58">
        <f>IF('ИД Шатой'!BL36='Методика оценки (Отч.)'!$J$9,'Методика оценки (Отч.)'!$E$9,IF('ИД Шатой'!BL36='Методика оценки (Отч.)'!$J$10,'Методика оценки (Отч.)'!$E$10,IF('ИД Шатой'!BL36='Методика оценки (Отч.)'!$J$11,'Методика оценки (Отч.)'!$E$11,IF('ИД Шатой'!BL36='Методика оценки (Отч.)'!$J$12,'Методика оценки (Отч.)'!$E$12,IF('ИД Шатой'!BL36='Методика оценки (Отч.)'!$J$13,'Методика оценки (Отч.)'!$E$13,"ошибка")))))*$C$46</f>
        <v>5</v>
      </c>
      <c r="BM46" s="58">
        <f>IF('ИД Шатой'!BM36='Методика оценки (Отч.)'!$J$9,'Методика оценки (Отч.)'!$E$9,IF('ИД Шатой'!BM36='Методика оценки (Отч.)'!$J$10,'Методика оценки (Отч.)'!$E$10,IF('ИД Шатой'!BM36='Методика оценки (Отч.)'!$J$11,'Методика оценки (Отч.)'!$E$11,IF('ИД Шатой'!BM36='Методика оценки (Отч.)'!$J$12,'Методика оценки (Отч.)'!$E$12,IF('ИД Шатой'!BM36='Методика оценки (Отч.)'!$J$13,'Методика оценки (Отч.)'!$E$13,"ошибка")))))*$C$46</f>
        <v>0</v>
      </c>
      <c r="BN46" s="58">
        <f>IF('ИД Шатой'!BN36='Методика оценки (Отч.)'!$J$9,'Методика оценки (Отч.)'!$E$9,IF('ИД Шатой'!BN36='Методика оценки (Отч.)'!$J$10,'Методика оценки (Отч.)'!$E$10,IF('ИД Шатой'!BN36='Методика оценки (Отч.)'!$J$11,'Методика оценки (Отч.)'!$E$11,IF('ИД Шатой'!BN36='Методика оценки (Отч.)'!$J$12,'Методика оценки (Отч.)'!$E$12,IF('ИД Шатой'!BN36='Методика оценки (Отч.)'!$J$13,'Методика оценки (Отч.)'!$E$13,"ошибка")))))*$C$46</f>
        <v>0</v>
      </c>
      <c r="BO46" s="58">
        <f>IF('ИД Шатой'!BO36='Методика оценки (Отч.)'!$J$9,'Методика оценки (Отч.)'!$E$9,IF('ИД Шатой'!BO36='Методика оценки (Отч.)'!$J$10,'Методика оценки (Отч.)'!$E$10,IF('ИД Шатой'!BO36='Методика оценки (Отч.)'!$J$11,'Методика оценки (Отч.)'!$E$11,IF('ИД Шатой'!BO36='Методика оценки (Отч.)'!$J$12,'Методика оценки (Отч.)'!$E$12,IF('ИД Шатой'!BO36='Методика оценки (Отч.)'!$J$13,'Методика оценки (Отч.)'!$E$13,"ошибка")))))*$C$46</f>
        <v>7.5</v>
      </c>
      <c r="BP46" s="58">
        <f>IF('ИД Шатой'!BP36='Методика оценки (Отч.)'!$J$9,'Методика оценки (Отч.)'!$E$9,IF('ИД Шатой'!BP36='Методика оценки (Отч.)'!$J$10,'Методика оценки (Отч.)'!$E$10,IF('ИД Шатой'!BP36='Методика оценки (Отч.)'!$J$11,'Методика оценки (Отч.)'!$E$11,IF('ИД Шатой'!BP36='Методика оценки (Отч.)'!$J$12,'Методика оценки (Отч.)'!$E$12,IF('ИД Шатой'!BP36='Методика оценки (Отч.)'!$J$13,'Методика оценки (Отч.)'!$E$13,"ошибка")))))*$C$46</f>
        <v>0</v>
      </c>
    </row>
    <row r="47" spans="1:68" x14ac:dyDescent="0.25">
      <c r="A47" s="67" t="str">
        <f>'Методика оценки (Отч.)'!A203</f>
        <v>N4.1.7.</v>
      </c>
      <c r="B47" s="67" t="str">
        <f>'Методика оценки (Отч.)'!C203</f>
        <v>Оснащение музыкального зала</v>
      </c>
      <c r="C47" s="121">
        <f>'Методика оценки (Отч.)'!D203</f>
        <v>0.1</v>
      </c>
      <c r="D47" s="58">
        <f>IF('ИД Шатой'!D37='Методика оценки (Отч.)'!$J$9,'Методика оценки (Отч.)'!$E$9,IF('ИД Шатой'!D37='Методика оценки (Отч.)'!$J$10,'Методика оценки (Отч.)'!$E$10,IF('ИД Шатой'!D37='Методика оценки (Отч.)'!$J$11,'Методика оценки (Отч.)'!$E$11,IF('ИД Шатой'!D37='Методика оценки (Отч.)'!$J$12,'Методика оценки (Отч.)'!$E$12,IF('ИД Шатой'!D37='Методика оценки (Отч.)'!$J$13,'Методика оценки (Отч.)'!$E$13,"ошибка")))))*$C$47</f>
        <v>7.5</v>
      </c>
      <c r="E47" s="58">
        <f>IF('ИД Шатой'!E37='Методика оценки (Отч.)'!$J$9,'Методика оценки (Отч.)'!$E$9,IF('ИД Шатой'!E37='Методика оценки (Отч.)'!$J$10,'Методика оценки (Отч.)'!$E$10,IF('ИД Шатой'!E37='Методика оценки (Отч.)'!$J$11,'Методика оценки (Отч.)'!$E$11,IF('ИД Шатой'!E37='Методика оценки (Отч.)'!$J$12,'Методика оценки (Отч.)'!$E$12,IF('ИД Шатой'!E37='Методика оценки (Отч.)'!$J$13,'Методика оценки (Отч.)'!$E$13,"ошибка")))))*$C$47</f>
        <v>0</v>
      </c>
      <c r="F47" s="58">
        <f>IF('ИД Шатой'!F37='Методика оценки (Отч.)'!$J$9,'Методика оценки (Отч.)'!$E$9,IF('ИД Шатой'!F37='Методика оценки (Отч.)'!$J$10,'Методика оценки (Отч.)'!$E$10,IF('ИД Шатой'!F37='Методика оценки (Отч.)'!$J$11,'Методика оценки (Отч.)'!$E$11,IF('ИД Шатой'!F37='Методика оценки (Отч.)'!$J$12,'Методика оценки (Отч.)'!$E$12,IF('ИД Шатой'!F37='Методика оценки (Отч.)'!$J$13,'Методика оценки (Отч.)'!$E$13,"ошибка")))))*$C$47</f>
        <v>0</v>
      </c>
      <c r="G47" s="58">
        <f>IF('ИД Шатой'!G37='Методика оценки (Отч.)'!$J$9,'Методика оценки (Отч.)'!$E$9,IF('ИД Шатой'!G37='Методика оценки (Отч.)'!$J$10,'Методика оценки (Отч.)'!$E$10,IF('ИД Шатой'!G37='Методика оценки (Отч.)'!$J$11,'Методика оценки (Отч.)'!$E$11,IF('ИД Шатой'!G37='Методика оценки (Отч.)'!$J$12,'Методика оценки (Отч.)'!$E$12,IF('ИД Шатой'!G37='Методика оценки (Отч.)'!$J$13,'Методика оценки (Отч.)'!$E$13,"ошибка")))))*$C$47</f>
        <v>7.5</v>
      </c>
      <c r="H47" s="58">
        <f>IF('ИД Шатой'!H37='Методика оценки (Отч.)'!$J$9,'Методика оценки (Отч.)'!$E$9,IF('ИД Шатой'!H37='Методика оценки (Отч.)'!$J$10,'Методика оценки (Отч.)'!$E$10,IF('ИД Шатой'!H37='Методика оценки (Отч.)'!$J$11,'Методика оценки (Отч.)'!$E$11,IF('ИД Шатой'!H37='Методика оценки (Отч.)'!$J$12,'Методика оценки (Отч.)'!$E$12,IF('ИД Шатой'!H37='Методика оценки (Отч.)'!$J$13,'Методика оценки (Отч.)'!$E$13,"ошибка")))))*$C$47</f>
        <v>10</v>
      </c>
      <c r="I47" s="58">
        <f>IF('ИД Шатой'!I37='Методика оценки (Отч.)'!$J$9,'Методика оценки (Отч.)'!$E$9,IF('ИД Шатой'!I37='Методика оценки (Отч.)'!$J$10,'Методика оценки (Отч.)'!$E$10,IF('ИД Шатой'!I37='Методика оценки (Отч.)'!$J$11,'Методика оценки (Отч.)'!$E$11,IF('ИД Шатой'!I37='Методика оценки (Отч.)'!$J$12,'Методика оценки (Отч.)'!$E$12,IF('ИД Шатой'!I37='Методика оценки (Отч.)'!$J$13,'Методика оценки (Отч.)'!$E$13,"ошибка")))))*$C$47</f>
        <v>0</v>
      </c>
      <c r="J47" s="58">
        <f>IF('ИД Шатой'!J37='Методика оценки (Отч.)'!$J$9,'Методика оценки (Отч.)'!$E$9,IF('ИД Шатой'!J37='Методика оценки (Отч.)'!$J$10,'Методика оценки (Отч.)'!$E$10,IF('ИД Шатой'!J37='Методика оценки (Отч.)'!$J$11,'Методика оценки (Отч.)'!$E$11,IF('ИД Шатой'!J37='Методика оценки (Отч.)'!$J$12,'Методика оценки (Отч.)'!$E$12,IF('ИД Шатой'!J37='Методика оценки (Отч.)'!$J$13,'Методика оценки (Отч.)'!$E$13,"ошибка")))))*$C$47</f>
        <v>0</v>
      </c>
      <c r="K47" s="58">
        <f>IF('ИД Шатой'!K37='Методика оценки (Отч.)'!$J$9,'Методика оценки (Отч.)'!$E$9,IF('ИД Шатой'!K37='Методика оценки (Отч.)'!$J$10,'Методика оценки (Отч.)'!$E$10,IF('ИД Шатой'!K37='Методика оценки (Отч.)'!$J$11,'Методика оценки (Отч.)'!$E$11,IF('ИД Шатой'!K37='Методика оценки (Отч.)'!$J$12,'Методика оценки (Отч.)'!$E$12,IF('ИД Шатой'!K37='Методика оценки (Отч.)'!$J$13,'Методика оценки (Отч.)'!$E$13,"ошибка")))))*$C$47</f>
        <v>10</v>
      </c>
      <c r="L47" s="58">
        <f>IF('ИД Шатой'!L37='Методика оценки (Отч.)'!$J$9,'Методика оценки (Отч.)'!$E$9,IF('ИД Шатой'!L37='Методика оценки (Отч.)'!$J$10,'Методика оценки (Отч.)'!$E$10,IF('ИД Шатой'!L37='Методика оценки (Отч.)'!$J$11,'Методика оценки (Отч.)'!$E$11,IF('ИД Шатой'!L37='Методика оценки (Отч.)'!$J$12,'Методика оценки (Отч.)'!$E$12,IF('ИД Шатой'!L37='Методика оценки (Отч.)'!$J$13,'Методика оценки (Отч.)'!$E$13,"ошибка")))))*$C$47</f>
        <v>0</v>
      </c>
      <c r="M47" s="58">
        <f>IF('ИД Шатой'!M37='Методика оценки (Отч.)'!$J$9,'Методика оценки (Отч.)'!$E$9,IF('ИД Шатой'!M37='Методика оценки (Отч.)'!$J$10,'Методика оценки (Отч.)'!$E$10,IF('ИД Шатой'!M37='Методика оценки (Отч.)'!$J$11,'Методика оценки (Отч.)'!$E$11,IF('ИД Шатой'!M37='Методика оценки (Отч.)'!$J$12,'Методика оценки (Отч.)'!$E$12,IF('ИД Шатой'!M37='Методика оценки (Отч.)'!$J$13,'Методика оценки (Отч.)'!$E$13,"ошибка")))))*$C$47</f>
        <v>10</v>
      </c>
      <c r="N47" s="58">
        <f>IF('ИД Шатой'!N37='Методика оценки (Отч.)'!$J$9,'Методика оценки (Отч.)'!$E$9,IF('ИД Шатой'!N37='Методика оценки (Отч.)'!$J$10,'Методика оценки (Отч.)'!$E$10,IF('ИД Шатой'!N37='Методика оценки (Отч.)'!$J$11,'Методика оценки (Отч.)'!$E$11,IF('ИД Шатой'!N37='Методика оценки (Отч.)'!$J$12,'Методика оценки (Отч.)'!$E$12,IF('ИД Шатой'!N37='Методика оценки (Отч.)'!$J$13,'Методика оценки (Отч.)'!$E$13,"ошибка")))))*$C$47</f>
        <v>0</v>
      </c>
      <c r="O47" s="58">
        <f>IF('ИД Шатой'!O37='Методика оценки (Отч.)'!$J$9,'Методика оценки (Отч.)'!$E$9,IF('ИД Шатой'!O37='Методика оценки (Отч.)'!$J$10,'Методика оценки (Отч.)'!$E$10,IF('ИД Шатой'!O37='Методика оценки (Отч.)'!$J$11,'Методика оценки (Отч.)'!$E$11,IF('ИД Шатой'!O37='Методика оценки (Отч.)'!$J$12,'Методика оценки (Отч.)'!$E$12,IF('ИД Шатой'!O37='Методика оценки (Отч.)'!$J$13,'Методика оценки (Отч.)'!$E$13,"ошибка")))))*$C$47</f>
        <v>0</v>
      </c>
      <c r="P47" s="58">
        <f>IF('ИД Шатой'!P37='Методика оценки (Отч.)'!$J$9,'Методика оценки (Отч.)'!$E$9,IF('ИД Шатой'!P37='Методика оценки (Отч.)'!$J$10,'Методика оценки (Отч.)'!$E$10,IF('ИД Шатой'!P37='Методика оценки (Отч.)'!$J$11,'Методика оценки (Отч.)'!$E$11,IF('ИД Шатой'!P37='Методика оценки (Отч.)'!$J$12,'Методика оценки (Отч.)'!$E$12,IF('ИД Шатой'!P37='Методика оценки (Отч.)'!$J$13,'Методика оценки (Отч.)'!$E$13,"ошибка")))))*$C$47</f>
        <v>0</v>
      </c>
      <c r="Q47" s="58">
        <f>IF('ИД Шатой'!Q37='Методика оценки (Отч.)'!$J$9,'Методика оценки (Отч.)'!$E$9,IF('ИД Шатой'!Q37='Методика оценки (Отч.)'!$J$10,'Методика оценки (Отч.)'!$E$10,IF('ИД Шатой'!Q37='Методика оценки (Отч.)'!$J$11,'Методика оценки (Отч.)'!$E$11,IF('ИД Шатой'!Q37='Методика оценки (Отч.)'!$J$12,'Методика оценки (Отч.)'!$E$12,IF('ИД Шатой'!Q37='Методика оценки (Отч.)'!$J$13,'Методика оценки (Отч.)'!$E$13,"ошибка")))))*$C$47</f>
        <v>10</v>
      </c>
      <c r="R47" s="58">
        <f>IF('ИД Шатой'!R37='Методика оценки (Отч.)'!$J$9,'Методика оценки (Отч.)'!$E$9,IF('ИД Шатой'!R37='Методика оценки (Отч.)'!$J$10,'Методика оценки (Отч.)'!$E$10,IF('ИД Шатой'!R37='Методика оценки (Отч.)'!$J$11,'Методика оценки (Отч.)'!$E$11,IF('ИД Шатой'!R37='Методика оценки (Отч.)'!$J$12,'Методика оценки (Отч.)'!$E$12,IF('ИД Шатой'!R37='Методика оценки (Отч.)'!$J$13,'Методика оценки (Отч.)'!$E$13,"ошибка")))))*$C$47</f>
        <v>5</v>
      </c>
      <c r="S47" s="58">
        <f>IF('ИД Шатой'!S37='Методика оценки (Отч.)'!$J$9,'Методика оценки (Отч.)'!$E$9,IF('ИД Шатой'!S37='Методика оценки (Отч.)'!$J$10,'Методика оценки (Отч.)'!$E$10,IF('ИД Шатой'!S37='Методика оценки (Отч.)'!$J$11,'Методика оценки (Отч.)'!$E$11,IF('ИД Шатой'!S37='Методика оценки (Отч.)'!$J$12,'Методика оценки (Отч.)'!$E$12,IF('ИД Шатой'!S37='Методика оценки (Отч.)'!$J$13,'Методика оценки (Отч.)'!$E$13,"ошибка")))))*$C$47</f>
        <v>7.5</v>
      </c>
      <c r="T47" s="58">
        <f>IF('ИД Шатой'!T37='Методика оценки (Отч.)'!$J$9,'Методика оценки (Отч.)'!$E$9,IF('ИД Шатой'!T37='Методика оценки (Отч.)'!$J$10,'Методика оценки (Отч.)'!$E$10,IF('ИД Шатой'!T37='Методика оценки (Отч.)'!$J$11,'Методика оценки (Отч.)'!$E$11,IF('ИД Шатой'!T37='Методика оценки (Отч.)'!$J$12,'Методика оценки (Отч.)'!$E$12,IF('ИД Шатой'!T37='Методика оценки (Отч.)'!$J$13,'Методика оценки (Отч.)'!$E$13,"ошибка")))))*$C$47</f>
        <v>0</v>
      </c>
      <c r="U47" s="58">
        <f>IF('ИД Шатой'!U37='Методика оценки (Отч.)'!$J$9,'Методика оценки (Отч.)'!$E$9,IF('ИД Шатой'!U37='Методика оценки (Отч.)'!$J$10,'Методика оценки (Отч.)'!$E$10,IF('ИД Шатой'!U37='Методика оценки (Отч.)'!$J$11,'Методика оценки (Отч.)'!$E$11,IF('ИД Шатой'!U37='Методика оценки (Отч.)'!$J$12,'Методика оценки (Отч.)'!$E$12,IF('ИД Шатой'!U37='Методика оценки (Отч.)'!$J$13,'Методика оценки (Отч.)'!$E$13,"ошибка")))))*$C$47</f>
        <v>7.5</v>
      </c>
      <c r="V47" s="58">
        <f>IF('ИД Шатой'!V37='Методика оценки (Отч.)'!$J$9,'Методика оценки (Отч.)'!$E$9,IF('ИД Шатой'!V37='Методика оценки (Отч.)'!$J$10,'Методика оценки (Отч.)'!$E$10,IF('ИД Шатой'!V37='Методика оценки (Отч.)'!$J$11,'Методика оценки (Отч.)'!$E$11,IF('ИД Шатой'!V37='Методика оценки (Отч.)'!$J$12,'Методика оценки (Отч.)'!$E$12,IF('ИД Шатой'!V37='Методика оценки (Отч.)'!$J$13,'Методика оценки (Отч.)'!$E$13,"ошибка")))))*$C$47</f>
        <v>0</v>
      </c>
      <c r="W47" s="58">
        <f>IF('ИД Шатой'!W37='Методика оценки (Отч.)'!$J$9,'Методика оценки (Отч.)'!$E$9,IF('ИД Шатой'!W37='Методика оценки (Отч.)'!$J$10,'Методика оценки (Отч.)'!$E$10,IF('ИД Шатой'!W37='Методика оценки (Отч.)'!$J$11,'Методика оценки (Отч.)'!$E$11,IF('ИД Шатой'!W37='Методика оценки (Отч.)'!$J$12,'Методика оценки (Отч.)'!$E$12,IF('ИД Шатой'!W37='Методика оценки (Отч.)'!$J$13,'Методика оценки (Отч.)'!$E$13,"ошибка")))))*$C$47</f>
        <v>0</v>
      </c>
      <c r="X47" s="58">
        <f>IF('ИД Шатой'!X37='Методика оценки (Отч.)'!$J$9,'Методика оценки (Отч.)'!$E$9,IF('ИД Шатой'!X37='Методика оценки (Отч.)'!$J$10,'Методика оценки (Отч.)'!$E$10,IF('ИД Шатой'!X37='Методика оценки (Отч.)'!$J$11,'Методика оценки (Отч.)'!$E$11,IF('ИД Шатой'!X37='Методика оценки (Отч.)'!$J$12,'Методика оценки (Отч.)'!$E$12,IF('ИД Шатой'!X37='Методика оценки (Отч.)'!$J$13,'Методика оценки (Отч.)'!$E$13,"ошибка")))))*$C$47</f>
        <v>10</v>
      </c>
      <c r="Y47" s="58">
        <f>IF('ИД Шатой'!Y37='Методика оценки (Отч.)'!$J$9,'Методика оценки (Отч.)'!$E$9,IF('ИД Шатой'!Y37='Методика оценки (Отч.)'!$J$10,'Методика оценки (Отч.)'!$E$10,IF('ИД Шатой'!Y37='Методика оценки (Отч.)'!$J$11,'Методика оценки (Отч.)'!$E$11,IF('ИД Шатой'!Y37='Методика оценки (Отч.)'!$J$12,'Методика оценки (Отч.)'!$E$12,IF('ИД Шатой'!Y37='Методика оценки (Отч.)'!$J$13,'Методика оценки (Отч.)'!$E$13,"ошибка")))))*$C$47</f>
        <v>10</v>
      </c>
      <c r="Z47" s="58">
        <f>IF('ИД Шатой'!Z37='Методика оценки (Отч.)'!$J$9,'Методика оценки (Отч.)'!$E$9,IF('ИД Шатой'!Z37='Методика оценки (Отч.)'!$J$10,'Методика оценки (Отч.)'!$E$10,IF('ИД Шатой'!Z37='Методика оценки (Отч.)'!$J$11,'Методика оценки (Отч.)'!$E$11,IF('ИД Шатой'!Z37='Методика оценки (Отч.)'!$J$12,'Методика оценки (Отч.)'!$E$12,IF('ИД Шатой'!Z37='Методика оценки (Отч.)'!$J$13,'Методика оценки (Отч.)'!$E$13,"ошибка")))))*$C$47</f>
        <v>10</v>
      </c>
      <c r="AA47" s="58">
        <f>IF('ИД Шатой'!AA37='Методика оценки (Отч.)'!$J$9,'Методика оценки (Отч.)'!$E$9,IF('ИД Шатой'!AA37='Методика оценки (Отч.)'!$J$10,'Методика оценки (Отч.)'!$E$10,IF('ИД Шатой'!AA37='Методика оценки (Отч.)'!$J$11,'Методика оценки (Отч.)'!$E$11,IF('ИД Шатой'!AA37='Методика оценки (Отч.)'!$J$12,'Методика оценки (Отч.)'!$E$12,IF('ИД Шатой'!AA37='Методика оценки (Отч.)'!$J$13,'Методика оценки (Отч.)'!$E$13,"ошибка")))))*$C$47</f>
        <v>10</v>
      </c>
      <c r="AB47" s="58">
        <f>IF('ИД Шатой'!AB37='Методика оценки (Отч.)'!$J$9,'Методика оценки (Отч.)'!$E$9,IF('ИД Шатой'!AB37='Методика оценки (Отч.)'!$J$10,'Методика оценки (Отч.)'!$E$10,IF('ИД Шатой'!AB37='Методика оценки (Отч.)'!$J$11,'Методика оценки (Отч.)'!$E$11,IF('ИД Шатой'!AB37='Методика оценки (Отч.)'!$J$12,'Методика оценки (Отч.)'!$E$12,IF('ИД Шатой'!AB37='Методика оценки (Отч.)'!$J$13,'Методика оценки (Отч.)'!$E$13,"ошибка")))))*$C$47</f>
        <v>0</v>
      </c>
      <c r="AC47" s="58">
        <f>IF('ИД Шатой'!AC37='Методика оценки (Отч.)'!$J$9,'Методика оценки (Отч.)'!$E$9,IF('ИД Шатой'!AC37='Методика оценки (Отч.)'!$J$10,'Методика оценки (Отч.)'!$E$10,IF('ИД Шатой'!AC37='Методика оценки (Отч.)'!$J$11,'Методика оценки (Отч.)'!$E$11,IF('ИД Шатой'!AC37='Методика оценки (Отч.)'!$J$12,'Методика оценки (Отч.)'!$E$12,IF('ИД Шатой'!AC37='Методика оценки (Отч.)'!$J$13,'Методика оценки (Отч.)'!$E$13,"ошибка")))))*$C$47</f>
        <v>0</v>
      </c>
      <c r="AD47" s="58">
        <f>IF('ИД Шатой'!AD37='Методика оценки (Отч.)'!$J$9,'Методика оценки (Отч.)'!$E$9,IF('ИД Шатой'!AD37='Методика оценки (Отч.)'!$J$10,'Методика оценки (Отч.)'!$E$10,IF('ИД Шатой'!AD37='Методика оценки (Отч.)'!$J$11,'Методика оценки (Отч.)'!$E$11,IF('ИД Шатой'!AD37='Методика оценки (Отч.)'!$J$12,'Методика оценки (Отч.)'!$E$12,IF('ИД Шатой'!AD37='Методика оценки (Отч.)'!$J$13,'Методика оценки (Отч.)'!$E$13,"ошибка")))))*$C$47</f>
        <v>0</v>
      </c>
      <c r="AE47" s="58">
        <f>IF('ИД Шатой'!AE37='Методика оценки (Отч.)'!$J$9,'Методика оценки (Отч.)'!$E$9,IF('ИД Шатой'!AE37='Методика оценки (Отч.)'!$J$10,'Методика оценки (Отч.)'!$E$10,IF('ИД Шатой'!AE37='Методика оценки (Отч.)'!$J$11,'Методика оценки (Отч.)'!$E$11,IF('ИД Шатой'!AE37='Методика оценки (Отч.)'!$J$12,'Методика оценки (Отч.)'!$E$12,IF('ИД Шатой'!AE37='Методика оценки (Отч.)'!$J$13,'Методика оценки (Отч.)'!$E$13,"ошибка")))))*$C$47</f>
        <v>10</v>
      </c>
      <c r="AF47" s="58">
        <f>IF('ИД Шатой'!AF37='Методика оценки (Отч.)'!$J$9,'Методика оценки (Отч.)'!$E$9,IF('ИД Шатой'!AF37='Методика оценки (Отч.)'!$J$10,'Методика оценки (Отч.)'!$E$10,IF('ИД Шатой'!AF37='Методика оценки (Отч.)'!$J$11,'Методика оценки (Отч.)'!$E$11,IF('ИД Шатой'!AF37='Методика оценки (Отч.)'!$J$12,'Методика оценки (Отч.)'!$E$12,IF('ИД Шатой'!AF37='Методика оценки (Отч.)'!$J$13,'Методика оценки (Отч.)'!$E$13,"ошибка")))))*$C$47</f>
        <v>0</v>
      </c>
      <c r="AG47" s="58">
        <f>IF('ИД Шатой'!AG37='Методика оценки (Отч.)'!$J$9,'Методика оценки (Отч.)'!$E$9,IF('ИД Шатой'!AG37='Методика оценки (Отч.)'!$J$10,'Методика оценки (Отч.)'!$E$10,IF('ИД Шатой'!AG37='Методика оценки (Отч.)'!$J$11,'Методика оценки (Отч.)'!$E$11,IF('ИД Шатой'!AG37='Методика оценки (Отч.)'!$J$12,'Методика оценки (Отч.)'!$E$12,IF('ИД Шатой'!AG37='Методика оценки (Отч.)'!$J$13,'Методика оценки (Отч.)'!$E$13,"ошибка")))))*$C$47</f>
        <v>7.5</v>
      </c>
      <c r="AH47" s="58">
        <f>IF('ИД Шатой'!AH37='Методика оценки (Отч.)'!$J$9,'Методика оценки (Отч.)'!$E$9,IF('ИД Шатой'!AH37='Методика оценки (Отч.)'!$J$10,'Методика оценки (Отч.)'!$E$10,IF('ИД Шатой'!AH37='Методика оценки (Отч.)'!$J$11,'Методика оценки (Отч.)'!$E$11,IF('ИД Шатой'!AH37='Методика оценки (Отч.)'!$J$12,'Методика оценки (Отч.)'!$E$12,IF('ИД Шатой'!AH37='Методика оценки (Отч.)'!$J$13,'Методика оценки (Отч.)'!$E$13,"ошибка")))))*$C$47</f>
        <v>0</v>
      </c>
      <c r="AI47" s="58">
        <f>IF('ИД Шатой'!AI37='Методика оценки (Отч.)'!$J$9,'Методика оценки (Отч.)'!$E$9,IF('ИД Шатой'!AI37='Методика оценки (Отч.)'!$J$10,'Методика оценки (Отч.)'!$E$10,IF('ИД Шатой'!AI37='Методика оценки (Отч.)'!$J$11,'Методика оценки (Отч.)'!$E$11,IF('ИД Шатой'!AI37='Методика оценки (Отч.)'!$J$12,'Методика оценки (Отч.)'!$E$12,IF('ИД Шатой'!AI37='Методика оценки (Отч.)'!$J$13,'Методика оценки (Отч.)'!$E$13,"ошибка")))))*$C$47</f>
        <v>0</v>
      </c>
      <c r="AJ47" s="58">
        <f>IF('ИД Шатой'!AJ37='Методика оценки (Отч.)'!$J$9,'Методика оценки (Отч.)'!$E$9,IF('ИД Шатой'!AJ37='Методика оценки (Отч.)'!$J$10,'Методика оценки (Отч.)'!$E$10,IF('ИД Шатой'!AJ37='Методика оценки (Отч.)'!$J$11,'Методика оценки (Отч.)'!$E$11,IF('ИД Шатой'!AJ37='Методика оценки (Отч.)'!$J$12,'Методика оценки (Отч.)'!$E$12,IF('ИД Шатой'!AJ37='Методика оценки (Отч.)'!$J$13,'Методика оценки (Отч.)'!$E$13,"ошибка")))))*$C$47</f>
        <v>0</v>
      </c>
      <c r="AK47" s="58">
        <f>IF('ИД Шатой'!AK37='Методика оценки (Отч.)'!$J$9,'Методика оценки (Отч.)'!$E$9,IF('ИД Шатой'!AK37='Методика оценки (Отч.)'!$J$10,'Методика оценки (Отч.)'!$E$10,IF('ИД Шатой'!AK37='Методика оценки (Отч.)'!$J$11,'Методика оценки (Отч.)'!$E$11,IF('ИД Шатой'!AK37='Методика оценки (Отч.)'!$J$12,'Методика оценки (Отч.)'!$E$12,IF('ИД Шатой'!AK37='Методика оценки (Отч.)'!$J$13,'Методика оценки (Отч.)'!$E$13,"ошибка")))))*$C$47</f>
        <v>0</v>
      </c>
      <c r="AL47" s="58">
        <f>IF('ИД Шатой'!AL37='Методика оценки (Отч.)'!$J$9,'Методика оценки (Отч.)'!$E$9,IF('ИД Шатой'!AL37='Методика оценки (Отч.)'!$J$10,'Методика оценки (Отч.)'!$E$10,IF('ИД Шатой'!AL37='Методика оценки (Отч.)'!$J$11,'Методика оценки (Отч.)'!$E$11,IF('ИД Шатой'!AL37='Методика оценки (Отч.)'!$J$12,'Методика оценки (Отч.)'!$E$12,IF('ИД Шатой'!AL37='Методика оценки (Отч.)'!$J$13,'Методика оценки (Отч.)'!$E$13,"ошибка")))))*$C$47</f>
        <v>0</v>
      </c>
      <c r="AM47" s="58">
        <f>IF('ИД Шатой'!AM37='Методика оценки (Отч.)'!$J$9,'Методика оценки (Отч.)'!$E$9,IF('ИД Шатой'!AM37='Методика оценки (Отч.)'!$J$10,'Методика оценки (Отч.)'!$E$10,IF('ИД Шатой'!AM37='Методика оценки (Отч.)'!$J$11,'Методика оценки (Отч.)'!$E$11,IF('ИД Шатой'!AM37='Методика оценки (Отч.)'!$J$12,'Методика оценки (Отч.)'!$E$12,IF('ИД Шатой'!AM37='Методика оценки (Отч.)'!$J$13,'Методика оценки (Отч.)'!$E$13,"ошибка")))))*$C$47</f>
        <v>0</v>
      </c>
      <c r="AN47" s="58">
        <f>IF('ИД Шатой'!AN37='Методика оценки (Отч.)'!$J$9,'Методика оценки (Отч.)'!$E$9,IF('ИД Шатой'!AN37='Методика оценки (Отч.)'!$J$10,'Методика оценки (Отч.)'!$E$10,IF('ИД Шатой'!AN37='Методика оценки (Отч.)'!$J$11,'Методика оценки (Отч.)'!$E$11,IF('ИД Шатой'!AN37='Методика оценки (Отч.)'!$J$12,'Методика оценки (Отч.)'!$E$12,IF('ИД Шатой'!AN37='Методика оценки (Отч.)'!$J$13,'Методика оценки (Отч.)'!$E$13,"ошибка")))))*$C$47</f>
        <v>10</v>
      </c>
      <c r="AO47" s="58">
        <f>IF('ИД Шатой'!AO37='Методика оценки (Отч.)'!$J$9,'Методика оценки (Отч.)'!$E$9,IF('ИД Шатой'!AO37='Методика оценки (Отч.)'!$J$10,'Методика оценки (Отч.)'!$E$10,IF('ИД Шатой'!AO37='Методика оценки (Отч.)'!$J$11,'Методика оценки (Отч.)'!$E$11,IF('ИД Шатой'!AO37='Методика оценки (Отч.)'!$J$12,'Методика оценки (Отч.)'!$E$12,IF('ИД Шатой'!AO37='Методика оценки (Отч.)'!$J$13,'Методика оценки (Отч.)'!$E$13,"ошибка")))))*$C$47</f>
        <v>0</v>
      </c>
      <c r="AP47" s="58">
        <f>IF('ИД Шатой'!AP37='Методика оценки (Отч.)'!$J$9,'Методика оценки (Отч.)'!$E$9,IF('ИД Шатой'!AP37='Методика оценки (Отч.)'!$J$10,'Методика оценки (Отч.)'!$E$10,IF('ИД Шатой'!AP37='Методика оценки (Отч.)'!$J$11,'Методика оценки (Отч.)'!$E$11,IF('ИД Шатой'!AP37='Методика оценки (Отч.)'!$J$12,'Методика оценки (Отч.)'!$E$12,IF('ИД Шатой'!AP37='Методика оценки (Отч.)'!$J$13,'Методика оценки (Отч.)'!$E$13,"ошибка")))))*$C$47</f>
        <v>0</v>
      </c>
      <c r="AQ47" s="58">
        <f>IF('ИД Шатой'!AQ37='Методика оценки (Отч.)'!$J$9,'Методика оценки (Отч.)'!$E$9,IF('ИД Шатой'!AQ37='Методика оценки (Отч.)'!$J$10,'Методика оценки (Отч.)'!$E$10,IF('ИД Шатой'!AQ37='Методика оценки (Отч.)'!$J$11,'Методика оценки (Отч.)'!$E$11,IF('ИД Шатой'!AQ37='Методика оценки (Отч.)'!$J$12,'Методика оценки (Отч.)'!$E$12,IF('ИД Шатой'!AQ37='Методика оценки (Отч.)'!$J$13,'Методика оценки (Отч.)'!$E$13,"ошибка")))))*$C$47</f>
        <v>0</v>
      </c>
      <c r="AR47" s="58">
        <f>IF('ИД Шатой'!AR37='Методика оценки (Отч.)'!$J$9,'Методика оценки (Отч.)'!$E$9,IF('ИД Шатой'!AR37='Методика оценки (Отч.)'!$J$10,'Методика оценки (Отч.)'!$E$10,IF('ИД Шатой'!AR37='Методика оценки (Отч.)'!$J$11,'Методика оценки (Отч.)'!$E$11,IF('ИД Шатой'!AR37='Методика оценки (Отч.)'!$J$12,'Методика оценки (Отч.)'!$E$12,IF('ИД Шатой'!AR37='Методика оценки (Отч.)'!$J$13,'Методика оценки (Отч.)'!$E$13,"ошибка")))))*$C$47</f>
        <v>0</v>
      </c>
      <c r="AS47" s="58">
        <f>IF('ИД Шатой'!AS37='Методика оценки (Отч.)'!$J$9,'Методика оценки (Отч.)'!$E$9,IF('ИД Шатой'!AS37='Методика оценки (Отч.)'!$J$10,'Методика оценки (Отч.)'!$E$10,IF('ИД Шатой'!AS37='Методика оценки (Отч.)'!$J$11,'Методика оценки (Отч.)'!$E$11,IF('ИД Шатой'!AS37='Методика оценки (Отч.)'!$J$12,'Методика оценки (Отч.)'!$E$12,IF('ИД Шатой'!AS37='Методика оценки (Отч.)'!$J$13,'Методика оценки (Отч.)'!$E$13,"ошибка")))))*$C$47</f>
        <v>10</v>
      </c>
      <c r="AT47" s="58">
        <f>IF('ИД Шатой'!AT37='Методика оценки (Отч.)'!$J$9,'Методика оценки (Отч.)'!$E$9,IF('ИД Шатой'!AT37='Методика оценки (Отч.)'!$J$10,'Методика оценки (Отч.)'!$E$10,IF('ИД Шатой'!AT37='Методика оценки (Отч.)'!$J$11,'Методика оценки (Отч.)'!$E$11,IF('ИД Шатой'!AT37='Методика оценки (Отч.)'!$J$12,'Методика оценки (Отч.)'!$E$12,IF('ИД Шатой'!AT37='Методика оценки (Отч.)'!$J$13,'Методика оценки (Отч.)'!$E$13,"ошибка")))))*$C$47</f>
        <v>0</v>
      </c>
      <c r="AU47" s="58">
        <f>IF('ИД Шатой'!AU37='Методика оценки (Отч.)'!$J$9,'Методика оценки (Отч.)'!$E$9,IF('ИД Шатой'!AU37='Методика оценки (Отч.)'!$J$10,'Методика оценки (Отч.)'!$E$10,IF('ИД Шатой'!AU37='Методика оценки (Отч.)'!$J$11,'Методика оценки (Отч.)'!$E$11,IF('ИД Шатой'!AU37='Методика оценки (Отч.)'!$J$12,'Методика оценки (Отч.)'!$E$12,IF('ИД Шатой'!AU37='Методика оценки (Отч.)'!$J$13,'Методика оценки (Отч.)'!$E$13,"ошибка")))))*$C$47</f>
        <v>7.5</v>
      </c>
      <c r="AV47" s="58">
        <f>IF('ИД Шатой'!AV37='Методика оценки (Отч.)'!$J$9,'Методика оценки (Отч.)'!$E$9,IF('ИД Шатой'!AV37='Методика оценки (Отч.)'!$J$10,'Методика оценки (Отч.)'!$E$10,IF('ИД Шатой'!AV37='Методика оценки (Отч.)'!$J$11,'Методика оценки (Отч.)'!$E$11,IF('ИД Шатой'!AV37='Методика оценки (Отч.)'!$J$12,'Методика оценки (Отч.)'!$E$12,IF('ИД Шатой'!AV37='Методика оценки (Отч.)'!$J$13,'Методика оценки (Отч.)'!$E$13,"ошибка")))))*$C$47</f>
        <v>0</v>
      </c>
      <c r="AW47" s="58">
        <f>IF('ИД Шатой'!AW37='Методика оценки (Отч.)'!$J$9,'Методика оценки (Отч.)'!$E$9,IF('ИД Шатой'!AW37='Методика оценки (Отч.)'!$J$10,'Методика оценки (Отч.)'!$E$10,IF('ИД Шатой'!AW37='Методика оценки (Отч.)'!$J$11,'Методика оценки (Отч.)'!$E$11,IF('ИД Шатой'!AW37='Методика оценки (Отч.)'!$J$12,'Методика оценки (Отч.)'!$E$12,IF('ИД Шатой'!AW37='Методика оценки (Отч.)'!$J$13,'Методика оценки (Отч.)'!$E$13,"ошибка")))))*$C$47</f>
        <v>10</v>
      </c>
      <c r="AX47" s="58">
        <f>IF('ИД Шатой'!AX37='Методика оценки (Отч.)'!$J$9,'Методика оценки (Отч.)'!$E$9,IF('ИД Шатой'!AX37='Методика оценки (Отч.)'!$J$10,'Методика оценки (Отч.)'!$E$10,IF('ИД Шатой'!AX37='Методика оценки (Отч.)'!$J$11,'Методика оценки (Отч.)'!$E$11,IF('ИД Шатой'!AX37='Методика оценки (Отч.)'!$J$12,'Методика оценки (Отч.)'!$E$12,IF('ИД Шатой'!AX37='Методика оценки (Отч.)'!$J$13,'Методика оценки (Отч.)'!$E$13,"ошибка")))))*$C$47</f>
        <v>0</v>
      </c>
      <c r="AY47" s="58">
        <f>IF('ИД Шатой'!AY37='Методика оценки (Отч.)'!$J$9,'Методика оценки (Отч.)'!$E$9,IF('ИД Шатой'!AY37='Методика оценки (Отч.)'!$J$10,'Методика оценки (Отч.)'!$E$10,IF('ИД Шатой'!AY37='Методика оценки (Отч.)'!$J$11,'Методика оценки (Отч.)'!$E$11,IF('ИД Шатой'!AY37='Методика оценки (Отч.)'!$J$12,'Методика оценки (Отч.)'!$E$12,IF('ИД Шатой'!AY37='Методика оценки (Отч.)'!$J$13,'Методика оценки (Отч.)'!$E$13,"ошибка")))))*$C$47</f>
        <v>0</v>
      </c>
      <c r="AZ47" s="58">
        <f>IF('ИД Шатой'!AZ37='Методика оценки (Отч.)'!$J$9,'Методика оценки (Отч.)'!$E$9,IF('ИД Шатой'!AZ37='Методика оценки (Отч.)'!$J$10,'Методика оценки (Отч.)'!$E$10,IF('ИД Шатой'!AZ37='Методика оценки (Отч.)'!$J$11,'Методика оценки (Отч.)'!$E$11,IF('ИД Шатой'!AZ37='Методика оценки (Отч.)'!$J$12,'Методика оценки (Отч.)'!$E$12,IF('ИД Шатой'!AZ37='Методика оценки (Отч.)'!$J$13,'Методика оценки (Отч.)'!$E$13,"ошибка")))))*$C$47</f>
        <v>7.5</v>
      </c>
      <c r="BA47" s="58">
        <f>IF('ИД Шатой'!BA37='Методика оценки (Отч.)'!$J$9,'Методика оценки (Отч.)'!$E$9,IF('ИД Шатой'!BA37='Методика оценки (Отч.)'!$J$10,'Методика оценки (Отч.)'!$E$10,IF('ИД Шатой'!BA37='Методика оценки (Отч.)'!$J$11,'Методика оценки (Отч.)'!$E$11,IF('ИД Шатой'!BA37='Методика оценки (Отч.)'!$J$12,'Методика оценки (Отч.)'!$E$12,IF('ИД Шатой'!BA37='Методика оценки (Отч.)'!$J$13,'Методика оценки (Отч.)'!$E$13,"ошибка")))))*$C$47</f>
        <v>10</v>
      </c>
      <c r="BB47" s="58">
        <f>IF('ИД Шатой'!BB37='Методика оценки (Отч.)'!$J$9,'Методика оценки (Отч.)'!$E$9,IF('ИД Шатой'!BB37='Методика оценки (Отч.)'!$J$10,'Методика оценки (Отч.)'!$E$10,IF('ИД Шатой'!BB37='Методика оценки (Отч.)'!$J$11,'Методика оценки (Отч.)'!$E$11,IF('ИД Шатой'!BB37='Методика оценки (Отч.)'!$J$12,'Методика оценки (Отч.)'!$E$12,IF('ИД Шатой'!BB37='Методика оценки (Отч.)'!$J$13,'Методика оценки (Отч.)'!$E$13,"ошибка")))))*$C$47</f>
        <v>0</v>
      </c>
      <c r="BC47" s="58">
        <f>IF('ИД Шатой'!BC37='Методика оценки (Отч.)'!$J$9,'Методика оценки (Отч.)'!$E$9,IF('ИД Шатой'!BC37='Методика оценки (Отч.)'!$J$10,'Методика оценки (Отч.)'!$E$10,IF('ИД Шатой'!BC37='Методика оценки (Отч.)'!$J$11,'Методика оценки (Отч.)'!$E$11,IF('ИД Шатой'!BC37='Методика оценки (Отч.)'!$J$12,'Методика оценки (Отч.)'!$E$12,IF('ИД Шатой'!BC37='Методика оценки (Отч.)'!$J$13,'Методика оценки (Отч.)'!$E$13,"ошибка")))))*$C$47</f>
        <v>10</v>
      </c>
      <c r="BD47" s="58">
        <f>IF('ИД Шатой'!BD37='Методика оценки (Отч.)'!$J$9,'Методика оценки (Отч.)'!$E$9,IF('ИД Шатой'!BD37='Методика оценки (Отч.)'!$J$10,'Методика оценки (Отч.)'!$E$10,IF('ИД Шатой'!BD37='Методика оценки (Отч.)'!$J$11,'Методика оценки (Отч.)'!$E$11,IF('ИД Шатой'!BD37='Методика оценки (Отч.)'!$J$12,'Методика оценки (Отч.)'!$E$12,IF('ИД Шатой'!BD37='Методика оценки (Отч.)'!$J$13,'Методика оценки (Отч.)'!$E$13,"ошибка")))))*$C$47</f>
        <v>10</v>
      </c>
      <c r="BE47" s="58">
        <f>IF('ИД Шатой'!BE37='Методика оценки (Отч.)'!$J$9,'Методика оценки (Отч.)'!$E$9,IF('ИД Шатой'!BE37='Методика оценки (Отч.)'!$J$10,'Методика оценки (Отч.)'!$E$10,IF('ИД Шатой'!BE37='Методика оценки (Отч.)'!$J$11,'Методика оценки (Отч.)'!$E$11,IF('ИД Шатой'!BE37='Методика оценки (Отч.)'!$J$12,'Методика оценки (Отч.)'!$E$12,IF('ИД Шатой'!BE37='Методика оценки (Отч.)'!$J$13,'Методика оценки (Отч.)'!$E$13,"ошибка")))))*$C$47</f>
        <v>7.5</v>
      </c>
      <c r="BF47" s="58">
        <f>IF('ИД Шатой'!BF37='Методика оценки (Отч.)'!$J$9,'Методика оценки (Отч.)'!$E$9,IF('ИД Шатой'!BF37='Методика оценки (Отч.)'!$J$10,'Методика оценки (Отч.)'!$E$10,IF('ИД Шатой'!BF37='Методика оценки (Отч.)'!$J$11,'Методика оценки (Отч.)'!$E$11,IF('ИД Шатой'!BF37='Методика оценки (Отч.)'!$J$12,'Методика оценки (Отч.)'!$E$12,IF('ИД Шатой'!BF37='Методика оценки (Отч.)'!$J$13,'Методика оценки (Отч.)'!$E$13,"ошибка")))))*$C$47</f>
        <v>0</v>
      </c>
      <c r="BG47" s="58">
        <f>IF('ИД Шатой'!BG37='Методика оценки (Отч.)'!$J$9,'Методика оценки (Отч.)'!$E$9,IF('ИД Шатой'!BG37='Методика оценки (Отч.)'!$J$10,'Методика оценки (Отч.)'!$E$10,IF('ИД Шатой'!BG37='Методика оценки (Отч.)'!$J$11,'Методика оценки (Отч.)'!$E$11,IF('ИД Шатой'!BG37='Методика оценки (Отч.)'!$J$12,'Методика оценки (Отч.)'!$E$12,IF('ИД Шатой'!BG37='Методика оценки (Отч.)'!$J$13,'Методика оценки (Отч.)'!$E$13,"ошибка")))))*$C$47</f>
        <v>0</v>
      </c>
      <c r="BH47" s="58">
        <f>IF('ИД Шатой'!BH37='Методика оценки (Отч.)'!$J$9,'Методика оценки (Отч.)'!$E$9,IF('ИД Шатой'!BH37='Методика оценки (Отч.)'!$J$10,'Методика оценки (Отч.)'!$E$10,IF('ИД Шатой'!BH37='Методика оценки (Отч.)'!$J$11,'Методика оценки (Отч.)'!$E$11,IF('ИД Шатой'!BH37='Методика оценки (Отч.)'!$J$12,'Методика оценки (Отч.)'!$E$12,IF('ИД Шатой'!BH37='Методика оценки (Отч.)'!$J$13,'Методика оценки (Отч.)'!$E$13,"ошибка")))))*$C$47</f>
        <v>0</v>
      </c>
      <c r="BI47" s="58">
        <f>IF('ИД Шатой'!BI37='Методика оценки (Отч.)'!$J$9,'Методика оценки (Отч.)'!$E$9,IF('ИД Шатой'!BI37='Методика оценки (Отч.)'!$J$10,'Методика оценки (Отч.)'!$E$10,IF('ИД Шатой'!BI37='Методика оценки (Отч.)'!$J$11,'Методика оценки (Отч.)'!$E$11,IF('ИД Шатой'!BI37='Методика оценки (Отч.)'!$J$12,'Методика оценки (Отч.)'!$E$12,IF('ИД Шатой'!BI37='Методика оценки (Отч.)'!$J$13,'Методика оценки (Отч.)'!$E$13,"ошибка")))))*$C$47</f>
        <v>0</v>
      </c>
      <c r="BJ47" s="58">
        <f>IF('ИД Шатой'!BJ37='Методика оценки (Отч.)'!$J$9,'Методика оценки (Отч.)'!$E$9,IF('ИД Шатой'!BJ37='Методика оценки (Отч.)'!$J$10,'Методика оценки (Отч.)'!$E$10,IF('ИД Шатой'!BJ37='Методика оценки (Отч.)'!$J$11,'Методика оценки (Отч.)'!$E$11,IF('ИД Шатой'!BJ37='Методика оценки (Отч.)'!$J$12,'Методика оценки (Отч.)'!$E$12,IF('ИД Шатой'!BJ37='Методика оценки (Отч.)'!$J$13,'Методика оценки (Отч.)'!$E$13,"ошибка")))))*$C$47</f>
        <v>10</v>
      </c>
      <c r="BK47" s="58">
        <f>IF('ИД Шатой'!BK37='Методика оценки (Отч.)'!$J$9,'Методика оценки (Отч.)'!$E$9,IF('ИД Шатой'!BK37='Методика оценки (Отч.)'!$J$10,'Методика оценки (Отч.)'!$E$10,IF('ИД Шатой'!BK37='Методика оценки (Отч.)'!$J$11,'Методика оценки (Отч.)'!$E$11,IF('ИД Шатой'!BK37='Методика оценки (Отч.)'!$J$12,'Методика оценки (Отч.)'!$E$12,IF('ИД Шатой'!BK37='Методика оценки (Отч.)'!$J$13,'Методика оценки (Отч.)'!$E$13,"ошибка")))))*$C$47</f>
        <v>7.5</v>
      </c>
      <c r="BL47" s="58">
        <f>IF('ИД Шатой'!BL37='Методика оценки (Отч.)'!$J$9,'Методика оценки (Отч.)'!$E$9,IF('ИД Шатой'!BL37='Методика оценки (Отч.)'!$J$10,'Методика оценки (Отч.)'!$E$10,IF('ИД Шатой'!BL37='Методика оценки (Отч.)'!$J$11,'Методика оценки (Отч.)'!$E$11,IF('ИД Шатой'!BL37='Методика оценки (Отч.)'!$J$12,'Методика оценки (Отч.)'!$E$12,IF('ИД Шатой'!BL37='Методика оценки (Отч.)'!$J$13,'Методика оценки (Отч.)'!$E$13,"ошибка")))))*$C$47</f>
        <v>5</v>
      </c>
      <c r="BM47" s="58">
        <f>IF('ИД Шатой'!BM37='Методика оценки (Отч.)'!$J$9,'Методика оценки (Отч.)'!$E$9,IF('ИД Шатой'!BM37='Методика оценки (Отч.)'!$J$10,'Методика оценки (Отч.)'!$E$10,IF('ИД Шатой'!BM37='Методика оценки (Отч.)'!$J$11,'Методика оценки (Отч.)'!$E$11,IF('ИД Шатой'!BM37='Методика оценки (Отч.)'!$J$12,'Методика оценки (Отч.)'!$E$12,IF('ИД Шатой'!BM37='Методика оценки (Отч.)'!$J$13,'Методика оценки (Отч.)'!$E$13,"ошибка")))))*$C$47</f>
        <v>0</v>
      </c>
      <c r="BN47" s="58">
        <f>IF('ИД Шатой'!BN37='Методика оценки (Отч.)'!$J$9,'Методика оценки (Отч.)'!$E$9,IF('ИД Шатой'!BN37='Методика оценки (Отч.)'!$J$10,'Методика оценки (Отч.)'!$E$10,IF('ИД Шатой'!BN37='Методика оценки (Отч.)'!$J$11,'Методика оценки (Отч.)'!$E$11,IF('ИД Шатой'!BN37='Методика оценки (Отч.)'!$J$12,'Методика оценки (Отч.)'!$E$12,IF('ИД Шатой'!BN37='Методика оценки (Отч.)'!$J$13,'Методика оценки (Отч.)'!$E$13,"ошибка")))))*$C$47</f>
        <v>0</v>
      </c>
      <c r="BO47" s="58">
        <f>IF('ИД Шатой'!BO37='Методика оценки (Отч.)'!$J$9,'Методика оценки (Отч.)'!$E$9,IF('ИД Шатой'!BO37='Методика оценки (Отч.)'!$J$10,'Методика оценки (Отч.)'!$E$10,IF('ИД Шатой'!BO37='Методика оценки (Отч.)'!$J$11,'Методика оценки (Отч.)'!$E$11,IF('ИД Шатой'!BO37='Методика оценки (Отч.)'!$J$12,'Методика оценки (Отч.)'!$E$12,IF('ИД Шатой'!BO37='Методика оценки (Отч.)'!$J$13,'Методика оценки (Отч.)'!$E$13,"ошибка")))))*$C$47</f>
        <v>10</v>
      </c>
      <c r="BP47" s="58">
        <f>IF('ИД Шатой'!BP37='Методика оценки (Отч.)'!$J$9,'Методика оценки (Отч.)'!$E$9,IF('ИД Шатой'!BP37='Методика оценки (Отч.)'!$J$10,'Методика оценки (Отч.)'!$E$10,IF('ИД Шатой'!BP37='Методика оценки (Отч.)'!$J$11,'Методика оценки (Отч.)'!$E$11,IF('ИД Шатой'!BP37='Методика оценки (Отч.)'!$J$12,'Методика оценки (Отч.)'!$E$12,IF('ИД Шатой'!BP37='Методика оценки (Отч.)'!$J$13,'Методика оценки (Отч.)'!$E$13,"ошибка")))))*$C$47</f>
        <v>0</v>
      </c>
    </row>
    <row r="48" spans="1:68" x14ac:dyDescent="0.25">
      <c r="A48" s="67" t="str">
        <f>'Методика оценки (Отч.)'!A209</f>
        <v>N4.1.8.</v>
      </c>
      <c r="B48" s="67" t="str">
        <f>'Методика оценки (Отч.)'!C209</f>
        <v>Оснащение физкультурного зала</v>
      </c>
      <c r="C48" s="121">
        <f>'Методика оценки (Отч.)'!D209</f>
        <v>0.1</v>
      </c>
      <c r="D48" s="58">
        <f>IF('ИД Шатой'!D38='Методика оценки (Отч.)'!$J$9,'Методика оценки (Отч.)'!$E$9,IF('ИД Шатой'!D38='Методика оценки (Отч.)'!$J$10,'Методика оценки (Отч.)'!$E$10,IF('ИД Шатой'!D38='Методика оценки (Отч.)'!$J$11,'Методика оценки (Отч.)'!$E$11,IF('ИД Шатой'!D38='Методика оценки (Отч.)'!$J$12,'Методика оценки (Отч.)'!$E$12,IF('ИД Шатой'!D38='Методика оценки (Отч.)'!$J$13,'Методика оценки (Отч.)'!$E$13,"ошибка")))))*$C$48</f>
        <v>7.5</v>
      </c>
      <c r="E48" s="58">
        <f>IF('ИД Шатой'!E38='Методика оценки (Отч.)'!$J$9,'Методика оценки (Отч.)'!$E$9,IF('ИД Шатой'!E38='Методика оценки (Отч.)'!$J$10,'Методика оценки (Отч.)'!$E$10,IF('ИД Шатой'!E38='Методика оценки (Отч.)'!$J$11,'Методика оценки (Отч.)'!$E$11,IF('ИД Шатой'!E38='Методика оценки (Отч.)'!$J$12,'Методика оценки (Отч.)'!$E$12,IF('ИД Шатой'!E38='Методика оценки (Отч.)'!$J$13,'Методика оценки (Отч.)'!$E$13,"ошибка")))))*$C$48</f>
        <v>0</v>
      </c>
      <c r="F48" s="58">
        <f>IF('ИД Шатой'!F38='Методика оценки (Отч.)'!$J$9,'Методика оценки (Отч.)'!$E$9,IF('ИД Шатой'!F38='Методика оценки (Отч.)'!$J$10,'Методика оценки (Отч.)'!$E$10,IF('ИД Шатой'!F38='Методика оценки (Отч.)'!$J$11,'Методика оценки (Отч.)'!$E$11,IF('ИД Шатой'!F38='Методика оценки (Отч.)'!$J$12,'Методика оценки (Отч.)'!$E$12,IF('ИД Шатой'!F38='Методика оценки (Отч.)'!$J$13,'Методика оценки (Отч.)'!$E$13,"ошибка")))))*$C$48</f>
        <v>0</v>
      </c>
      <c r="G48" s="58">
        <f>IF('ИД Шатой'!G38='Методика оценки (Отч.)'!$J$9,'Методика оценки (Отч.)'!$E$9,IF('ИД Шатой'!G38='Методика оценки (Отч.)'!$J$10,'Методика оценки (Отч.)'!$E$10,IF('ИД Шатой'!G38='Методика оценки (Отч.)'!$J$11,'Методика оценки (Отч.)'!$E$11,IF('ИД Шатой'!G38='Методика оценки (Отч.)'!$J$12,'Методика оценки (Отч.)'!$E$12,IF('ИД Шатой'!G38='Методика оценки (Отч.)'!$J$13,'Методика оценки (Отч.)'!$E$13,"ошибка")))))*$C$48</f>
        <v>7.5</v>
      </c>
      <c r="H48" s="58">
        <f>IF('ИД Шатой'!H38='Методика оценки (Отч.)'!$J$9,'Методика оценки (Отч.)'!$E$9,IF('ИД Шатой'!H38='Методика оценки (Отч.)'!$J$10,'Методика оценки (Отч.)'!$E$10,IF('ИД Шатой'!H38='Методика оценки (Отч.)'!$J$11,'Методика оценки (Отч.)'!$E$11,IF('ИД Шатой'!H38='Методика оценки (Отч.)'!$J$12,'Методика оценки (Отч.)'!$E$12,IF('ИД Шатой'!H38='Методика оценки (Отч.)'!$J$13,'Методика оценки (Отч.)'!$E$13,"ошибка")))))*$C$48</f>
        <v>10</v>
      </c>
      <c r="I48" s="58">
        <f>IF('ИД Шатой'!I38='Методика оценки (Отч.)'!$J$9,'Методика оценки (Отч.)'!$E$9,IF('ИД Шатой'!I38='Методика оценки (Отч.)'!$J$10,'Методика оценки (Отч.)'!$E$10,IF('ИД Шатой'!I38='Методика оценки (Отч.)'!$J$11,'Методика оценки (Отч.)'!$E$11,IF('ИД Шатой'!I38='Методика оценки (Отч.)'!$J$12,'Методика оценки (Отч.)'!$E$12,IF('ИД Шатой'!I38='Методика оценки (Отч.)'!$J$13,'Методика оценки (Отч.)'!$E$13,"ошибка")))))*$C$48</f>
        <v>0</v>
      </c>
      <c r="J48" s="58">
        <f>IF('ИД Шатой'!J38='Методика оценки (Отч.)'!$J$9,'Методика оценки (Отч.)'!$E$9,IF('ИД Шатой'!J38='Методика оценки (Отч.)'!$J$10,'Методика оценки (Отч.)'!$E$10,IF('ИД Шатой'!J38='Методика оценки (Отч.)'!$J$11,'Методика оценки (Отч.)'!$E$11,IF('ИД Шатой'!J38='Методика оценки (Отч.)'!$J$12,'Методика оценки (Отч.)'!$E$12,IF('ИД Шатой'!J38='Методика оценки (Отч.)'!$J$13,'Методика оценки (Отч.)'!$E$13,"ошибка")))))*$C$48</f>
        <v>0</v>
      </c>
      <c r="K48" s="58">
        <f>IF('ИД Шатой'!K38='Методика оценки (Отч.)'!$J$9,'Методика оценки (Отч.)'!$E$9,IF('ИД Шатой'!K38='Методика оценки (Отч.)'!$J$10,'Методика оценки (Отч.)'!$E$10,IF('ИД Шатой'!K38='Методика оценки (Отч.)'!$J$11,'Методика оценки (Отч.)'!$E$11,IF('ИД Шатой'!K38='Методика оценки (Отч.)'!$J$12,'Методика оценки (Отч.)'!$E$12,IF('ИД Шатой'!K38='Методика оценки (Отч.)'!$J$13,'Методика оценки (Отч.)'!$E$13,"ошибка")))))*$C$48</f>
        <v>10</v>
      </c>
      <c r="L48" s="58">
        <f>IF('ИД Шатой'!L38='Методика оценки (Отч.)'!$J$9,'Методика оценки (Отч.)'!$E$9,IF('ИД Шатой'!L38='Методика оценки (Отч.)'!$J$10,'Методика оценки (Отч.)'!$E$10,IF('ИД Шатой'!L38='Методика оценки (Отч.)'!$J$11,'Методика оценки (Отч.)'!$E$11,IF('ИД Шатой'!L38='Методика оценки (Отч.)'!$J$12,'Методика оценки (Отч.)'!$E$12,IF('ИД Шатой'!L38='Методика оценки (Отч.)'!$J$13,'Методика оценки (Отч.)'!$E$13,"ошибка")))))*$C$48</f>
        <v>0</v>
      </c>
      <c r="M48" s="58">
        <f>IF('ИД Шатой'!M38='Методика оценки (Отч.)'!$J$9,'Методика оценки (Отч.)'!$E$9,IF('ИД Шатой'!M38='Методика оценки (Отч.)'!$J$10,'Методика оценки (Отч.)'!$E$10,IF('ИД Шатой'!M38='Методика оценки (Отч.)'!$J$11,'Методика оценки (Отч.)'!$E$11,IF('ИД Шатой'!M38='Методика оценки (Отч.)'!$J$12,'Методика оценки (Отч.)'!$E$12,IF('ИД Шатой'!M38='Методика оценки (Отч.)'!$J$13,'Методика оценки (Отч.)'!$E$13,"ошибка")))))*$C$48</f>
        <v>10</v>
      </c>
      <c r="N48" s="58">
        <f>IF('ИД Шатой'!N38='Методика оценки (Отч.)'!$J$9,'Методика оценки (Отч.)'!$E$9,IF('ИД Шатой'!N38='Методика оценки (Отч.)'!$J$10,'Методика оценки (Отч.)'!$E$10,IF('ИД Шатой'!N38='Методика оценки (Отч.)'!$J$11,'Методика оценки (Отч.)'!$E$11,IF('ИД Шатой'!N38='Методика оценки (Отч.)'!$J$12,'Методика оценки (Отч.)'!$E$12,IF('ИД Шатой'!N38='Методика оценки (Отч.)'!$J$13,'Методика оценки (Отч.)'!$E$13,"ошибка")))))*$C$48</f>
        <v>0</v>
      </c>
      <c r="O48" s="58">
        <f>IF('ИД Шатой'!O38='Методика оценки (Отч.)'!$J$9,'Методика оценки (Отч.)'!$E$9,IF('ИД Шатой'!O38='Методика оценки (Отч.)'!$J$10,'Методика оценки (Отч.)'!$E$10,IF('ИД Шатой'!O38='Методика оценки (Отч.)'!$J$11,'Методика оценки (Отч.)'!$E$11,IF('ИД Шатой'!O38='Методика оценки (Отч.)'!$J$12,'Методика оценки (Отч.)'!$E$12,IF('ИД Шатой'!O38='Методика оценки (Отч.)'!$J$13,'Методика оценки (Отч.)'!$E$13,"ошибка")))))*$C$48</f>
        <v>0</v>
      </c>
      <c r="P48" s="58">
        <f>IF('ИД Шатой'!P38='Методика оценки (Отч.)'!$J$9,'Методика оценки (Отч.)'!$E$9,IF('ИД Шатой'!P38='Методика оценки (Отч.)'!$J$10,'Методика оценки (Отч.)'!$E$10,IF('ИД Шатой'!P38='Методика оценки (Отч.)'!$J$11,'Методика оценки (Отч.)'!$E$11,IF('ИД Шатой'!P38='Методика оценки (Отч.)'!$J$12,'Методика оценки (Отч.)'!$E$12,IF('ИД Шатой'!P38='Методика оценки (Отч.)'!$J$13,'Методика оценки (Отч.)'!$E$13,"ошибка")))))*$C$48</f>
        <v>7.5</v>
      </c>
      <c r="Q48" s="58">
        <f>IF('ИД Шатой'!Q38='Методика оценки (Отч.)'!$J$9,'Методика оценки (Отч.)'!$E$9,IF('ИД Шатой'!Q38='Методика оценки (Отч.)'!$J$10,'Методика оценки (Отч.)'!$E$10,IF('ИД Шатой'!Q38='Методика оценки (Отч.)'!$J$11,'Методика оценки (Отч.)'!$E$11,IF('ИД Шатой'!Q38='Методика оценки (Отч.)'!$J$12,'Методика оценки (Отч.)'!$E$12,IF('ИД Шатой'!Q38='Методика оценки (Отч.)'!$J$13,'Методика оценки (Отч.)'!$E$13,"ошибка")))))*$C$48</f>
        <v>10</v>
      </c>
      <c r="R48" s="58">
        <f>IF('ИД Шатой'!R38='Методика оценки (Отч.)'!$J$9,'Методика оценки (Отч.)'!$E$9,IF('ИД Шатой'!R38='Методика оценки (Отч.)'!$J$10,'Методика оценки (Отч.)'!$E$10,IF('ИД Шатой'!R38='Методика оценки (Отч.)'!$J$11,'Методика оценки (Отч.)'!$E$11,IF('ИД Шатой'!R38='Методика оценки (Отч.)'!$J$12,'Методика оценки (Отч.)'!$E$12,IF('ИД Шатой'!R38='Методика оценки (Отч.)'!$J$13,'Методика оценки (Отч.)'!$E$13,"ошибка")))))*$C$48</f>
        <v>5</v>
      </c>
      <c r="S48" s="58">
        <f>IF('ИД Шатой'!S38='Методика оценки (Отч.)'!$J$9,'Методика оценки (Отч.)'!$E$9,IF('ИД Шатой'!S38='Методика оценки (Отч.)'!$J$10,'Методика оценки (Отч.)'!$E$10,IF('ИД Шатой'!S38='Методика оценки (Отч.)'!$J$11,'Методика оценки (Отч.)'!$E$11,IF('ИД Шатой'!S38='Методика оценки (Отч.)'!$J$12,'Методика оценки (Отч.)'!$E$12,IF('ИД Шатой'!S38='Методика оценки (Отч.)'!$J$13,'Методика оценки (Отч.)'!$E$13,"ошибка")))))*$C$48</f>
        <v>7.5</v>
      </c>
      <c r="T48" s="58">
        <f>IF('ИД Шатой'!T38='Методика оценки (Отч.)'!$J$9,'Методика оценки (Отч.)'!$E$9,IF('ИД Шатой'!T38='Методика оценки (Отч.)'!$J$10,'Методика оценки (Отч.)'!$E$10,IF('ИД Шатой'!T38='Методика оценки (Отч.)'!$J$11,'Методика оценки (Отч.)'!$E$11,IF('ИД Шатой'!T38='Методика оценки (Отч.)'!$J$12,'Методика оценки (Отч.)'!$E$12,IF('ИД Шатой'!T38='Методика оценки (Отч.)'!$J$13,'Методика оценки (Отч.)'!$E$13,"ошибка")))))*$C$48</f>
        <v>0</v>
      </c>
      <c r="U48" s="58">
        <f>IF('ИД Шатой'!U38='Методика оценки (Отч.)'!$J$9,'Методика оценки (Отч.)'!$E$9,IF('ИД Шатой'!U38='Методика оценки (Отч.)'!$J$10,'Методика оценки (Отч.)'!$E$10,IF('ИД Шатой'!U38='Методика оценки (Отч.)'!$J$11,'Методика оценки (Отч.)'!$E$11,IF('ИД Шатой'!U38='Методика оценки (Отч.)'!$J$12,'Методика оценки (Отч.)'!$E$12,IF('ИД Шатой'!U38='Методика оценки (Отч.)'!$J$13,'Методика оценки (Отч.)'!$E$13,"ошибка")))))*$C$48</f>
        <v>7.5</v>
      </c>
      <c r="V48" s="58">
        <f>IF('ИД Шатой'!V38='Методика оценки (Отч.)'!$J$9,'Методика оценки (Отч.)'!$E$9,IF('ИД Шатой'!V38='Методика оценки (Отч.)'!$J$10,'Методика оценки (Отч.)'!$E$10,IF('ИД Шатой'!V38='Методика оценки (Отч.)'!$J$11,'Методика оценки (Отч.)'!$E$11,IF('ИД Шатой'!V38='Методика оценки (Отч.)'!$J$12,'Методика оценки (Отч.)'!$E$12,IF('ИД Шатой'!V38='Методика оценки (Отч.)'!$J$13,'Методика оценки (Отч.)'!$E$13,"ошибка")))))*$C$48</f>
        <v>0</v>
      </c>
      <c r="W48" s="58">
        <f>IF('ИД Шатой'!W38='Методика оценки (Отч.)'!$J$9,'Методика оценки (Отч.)'!$E$9,IF('ИД Шатой'!W38='Методика оценки (Отч.)'!$J$10,'Методика оценки (Отч.)'!$E$10,IF('ИД Шатой'!W38='Методика оценки (Отч.)'!$J$11,'Методика оценки (Отч.)'!$E$11,IF('ИД Шатой'!W38='Методика оценки (Отч.)'!$J$12,'Методика оценки (Отч.)'!$E$12,IF('ИД Шатой'!W38='Методика оценки (Отч.)'!$J$13,'Методика оценки (Отч.)'!$E$13,"ошибка")))))*$C$48</f>
        <v>0</v>
      </c>
      <c r="X48" s="58">
        <f>IF('ИД Шатой'!X38='Методика оценки (Отч.)'!$J$9,'Методика оценки (Отч.)'!$E$9,IF('ИД Шатой'!X38='Методика оценки (Отч.)'!$J$10,'Методика оценки (Отч.)'!$E$10,IF('ИД Шатой'!X38='Методика оценки (Отч.)'!$J$11,'Методика оценки (Отч.)'!$E$11,IF('ИД Шатой'!X38='Методика оценки (Отч.)'!$J$12,'Методика оценки (Отч.)'!$E$12,IF('ИД Шатой'!X38='Методика оценки (Отч.)'!$J$13,'Методика оценки (Отч.)'!$E$13,"ошибка")))))*$C$48</f>
        <v>10</v>
      </c>
      <c r="Y48" s="58">
        <f>IF('ИД Шатой'!Y38='Методика оценки (Отч.)'!$J$9,'Методика оценки (Отч.)'!$E$9,IF('ИД Шатой'!Y38='Методика оценки (Отч.)'!$J$10,'Методика оценки (Отч.)'!$E$10,IF('ИД Шатой'!Y38='Методика оценки (Отч.)'!$J$11,'Методика оценки (Отч.)'!$E$11,IF('ИД Шатой'!Y38='Методика оценки (Отч.)'!$J$12,'Методика оценки (Отч.)'!$E$12,IF('ИД Шатой'!Y38='Методика оценки (Отч.)'!$J$13,'Методика оценки (Отч.)'!$E$13,"ошибка")))))*$C$48</f>
        <v>10</v>
      </c>
      <c r="Z48" s="58">
        <f>IF('ИД Шатой'!Z38='Методика оценки (Отч.)'!$J$9,'Методика оценки (Отч.)'!$E$9,IF('ИД Шатой'!Z38='Методика оценки (Отч.)'!$J$10,'Методика оценки (Отч.)'!$E$10,IF('ИД Шатой'!Z38='Методика оценки (Отч.)'!$J$11,'Методика оценки (Отч.)'!$E$11,IF('ИД Шатой'!Z38='Методика оценки (Отч.)'!$J$12,'Методика оценки (Отч.)'!$E$12,IF('ИД Шатой'!Z38='Методика оценки (Отч.)'!$J$13,'Методика оценки (Отч.)'!$E$13,"ошибка")))))*$C$48</f>
        <v>7.5</v>
      </c>
      <c r="AA48" s="58">
        <f>IF('ИД Шатой'!AA38='Методика оценки (Отч.)'!$J$9,'Методика оценки (Отч.)'!$E$9,IF('ИД Шатой'!AA38='Методика оценки (Отч.)'!$J$10,'Методика оценки (Отч.)'!$E$10,IF('ИД Шатой'!AA38='Методика оценки (Отч.)'!$J$11,'Методика оценки (Отч.)'!$E$11,IF('ИД Шатой'!AA38='Методика оценки (Отч.)'!$J$12,'Методика оценки (Отч.)'!$E$12,IF('ИД Шатой'!AA38='Методика оценки (Отч.)'!$J$13,'Методика оценки (Отч.)'!$E$13,"ошибка")))))*$C$48</f>
        <v>10</v>
      </c>
      <c r="AB48" s="58">
        <f>IF('ИД Шатой'!AB38='Методика оценки (Отч.)'!$J$9,'Методика оценки (Отч.)'!$E$9,IF('ИД Шатой'!AB38='Методика оценки (Отч.)'!$J$10,'Методика оценки (Отч.)'!$E$10,IF('ИД Шатой'!AB38='Методика оценки (Отч.)'!$J$11,'Методика оценки (Отч.)'!$E$11,IF('ИД Шатой'!AB38='Методика оценки (Отч.)'!$J$12,'Методика оценки (Отч.)'!$E$12,IF('ИД Шатой'!AB38='Методика оценки (Отч.)'!$J$13,'Методика оценки (Отч.)'!$E$13,"ошибка")))))*$C$48</f>
        <v>0</v>
      </c>
      <c r="AC48" s="58">
        <f>IF('ИД Шатой'!AC38='Методика оценки (Отч.)'!$J$9,'Методика оценки (Отч.)'!$E$9,IF('ИД Шатой'!AC38='Методика оценки (Отч.)'!$J$10,'Методика оценки (Отч.)'!$E$10,IF('ИД Шатой'!AC38='Методика оценки (Отч.)'!$J$11,'Методика оценки (Отч.)'!$E$11,IF('ИД Шатой'!AC38='Методика оценки (Отч.)'!$J$12,'Методика оценки (Отч.)'!$E$12,IF('ИД Шатой'!AC38='Методика оценки (Отч.)'!$J$13,'Методика оценки (Отч.)'!$E$13,"ошибка")))))*$C$48</f>
        <v>0</v>
      </c>
      <c r="AD48" s="58">
        <f>IF('ИД Шатой'!AD38='Методика оценки (Отч.)'!$J$9,'Методика оценки (Отч.)'!$E$9,IF('ИД Шатой'!AD38='Методика оценки (Отч.)'!$J$10,'Методика оценки (Отч.)'!$E$10,IF('ИД Шатой'!AD38='Методика оценки (Отч.)'!$J$11,'Методика оценки (Отч.)'!$E$11,IF('ИД Шатой'!AD38='Методика оценки (Отч.)'!$J$12,'Методика оценки (Отч.)'!$E$12,IF('ИД Шатой'!AD38='Методика оценки (Отч.)'!$J$13,'Методика оценки (Отч.)'!$E$13,"ошибка")))))*$C$48</f>
        <v>0</v>
      </c>
      <c r="AE48" s="58">
        <f>IF('ИД Шатой'!AE38='Методика оценки (Отч.)'!$J$9,'Методика оценки (Отч.)'!$E$9,IF('ИД Шатой'!AE38='Методика оценки (Отч.)'!$J$10,'Методика оценки (Отч.)'!$E$10,IF('ИД Шатой'!AE38='Методика оценки (Отч.)'!$J$11,'Методика оценки (Отч.)'!$E$11,IF('ИД Шатой'!AE38='Методика оценки (Отч.)'!$J$12,'Методика оценки (Отч.)'!$E$12,IF('ИД Шатой'!AE38='Методика оценки (Отч.)'!$J$13,'Методика оценки (Отч.)'!$E$13,"ошибка")))))*$C$48</f>
        <v>0</v>
      </c>
      <c r="AF48" s="58">
        <f>IF('ИД Шатой'!AF38='Методика оценки (Отч.)'!$J$9,'Методика оценки (Отч.)'!$E$9,IF('ИД Шатой'!AF38='Методика оценки (Отч.)'!$J$10,'Методика оценки (Отч.)'!$E$10,IF('ИД Шатой'!AF38='Методика оценки (Отч.)'!$J$11,'Методика оценки (Отч.)'!$E$11,IF('ИД Шатой'!AF38='Методика оценки (Отч.)'!$J$12,'Методика оценки (Отч.)'!$E$12,IF('ИД Шатой'!AF38='Методика оценки (Отч.)'!$J$13,'Методика оценки (Отч.)'!$E$13,"ошибка")))))*$C$48</f>
        <v>0</v>
      </c>
      <c r="AG48" s="58">
        <f>IF('ИД Шатой'!AG38='Методика оценки (Отч.)'!$J$9,'Методика оценки (Отч.)'!$E$9,IF('ИД Шатой'!AG38='Методика оценки (Отч.)'!$J$10,'Методика оценки (Отч.)'!$E$10,IF('ИД Шатой'!AG38='Методика оценки (Отч.)'!$J$11,'Методика оценки (Отч.)'!$E$11,IF('ИД Шатой'!AG38='Методика оценки (Отч.)'!$J$12,'Методика оценки (Отч.)'!$E$12,IF('ИД Шатой'!AG38='Методика оценки (Отч.)'!$J$13,'Методика оценки (Отч.)'!$E$13,"ошибка")))))*$C$48</f>
        <v>10</v>
      </c>
      <c r="AH48" s="58">
        <f>IF('ИД Шатой'!AH38='Методика оценки (Отч.)'!$J$9,'Методика оценки (Отч.)'!$E$9,IF('ИД Шатой'!AH38='Методика оценки (Отч.)'!$J$10,'Методика оценки (Отч.)'!$E$10,IF('ИД Шатой'!AH38='Методика оценки (Отч.)'!$J$11,'Методика оценки (Отч.)'!$E$11,IF('ИД Шатой'!AH38='Методика оценки (Отч.)'!$J$12,'Методика оценки (Отч.)'!$E$12,IF('ИД Шатой'!AH38='Методика оценки (Отч.)'!$J$13,'Методика оценки (Отч.)'!$E$13,"ошибка")))))*$C$48</f>
        <v>0</v>
      </c>
      <c r="AI48" s="58">
        <f>IF('ИД Шатой'!AI38='Методика оценки (Отч.)'!$J$9,'Методика оценки (Отч.)'!$E$9,IF('ИД Шатой'!AI38='Методика оценки (Отч.)'!$J$10,'Методика оценки (Отч.)'!$E$10,IF('ИД Шатой'!AI38='Методика оценки (Отч.)'!$J$11,'Методика оценки (Отч.)'!$E$11,IF('ИД Шатой'!AI38='Методика оценки (Отч.)'!$J$12,'Методика оценки (Отч.)'!$E$12,IF('ИД Шатой'!AI38='Методика оценки (Отч.)'!$J$13,'Методика оценки (Отч.)'!$E$13,"ошибка")))))*$C$48</f>
        <v>0</v>
      </c>
      <c r="AJ48" s="58">
        <f>IF('ИД Шатой'!AJ38='Методика оценки (Отч.)'!$J$9,'Методика оценки (Отч.)'!$E$9,IF('ИД Шатой'!AJ38='Методика оценки (Отч.)'!$J$10,'Методика оценки (Отч.)'!$E$10,IF('ИД Шатой'!AJ38='Методика оценки (Отч.)'!$J$11,'Методика оценки (Отч.)'!$E$11,IF('ИД Шатой'!AJ38='Методика оценки (Отч.)'!$J$12,'Методика оценки (Отч.)'!$E$12,IF('ИД Шатой'!AJ38='Методика оценки (Отч.)'!$J$13,'Методика оценки (Отч.)'!$E$13,"ошибка")))))*$C$48</f>
        <v>0</v>
      </c>
      <c r="AK48" s="58">
        <f>IF('ИД Шатой'!AK38='Методика оценки (Отч.)'!$J$9,'Методика оценки (Отч.)'!$E$9,IF('ИД Шатой'!AK38='Методика оценки (Отч.)'!$J$10,'Методика оценки (Отч.)'!$E$10,IF('ИД Шатой'!AK38='Методика оценки (Отч.)'!$J$11,'Методика оценки (Отч.)'!$E$11,IF('ИД Шатой'!AK38='Методика оценки (Отч.)'!$J$12,'Методика оценки (Отч.)'!$E$12,IF('ИД Шатой'!AK38='Методика оценки (Отч.)'!$J$13,'Методика оценки (Отч.)'!$E$13,"ошибка")))))*$C$48</f>
        <v>0</v>
      </c>
      <c r="AL48" s="58">
        <f>IF('ИД Шатой'!AL38='Методика оценки (Отч.)'!$J$9,'Методика оценки (Отч.)'!$E$9,IF('ИД Шатой'!AL38='Методика оценки (Отч.)'!$J$10,'Методика оценки (Отч.)'!$E$10,IF('ИД Шатой'!AL38='Методика оценки (Отч.)'!$J$11,'Методика оценки (Отч.)'!$E$11,IF('ИД Шатой'!AL38='Методика оценки (Отч.)'!$J$12,'Методика оценки (Отч.)'!$E$12,IF('ИД Шатой'!AL38='Методика оценки (Отч.)'!$J$13,'Методика оценки (Отч.)'!$E$13,"ошибка")))))*$C$48</f>
        <v>0</v>
      </c>
      <c r="AM48" s="58">
        <f>IF('ИД Шатой'!AM38='Методика оценки (Отч.)'!$J$9,'Методика оценки (Отч.)'!$E$9,IF('ИД Шатой'!AM38='Методика оценки (Отч.)'!$J$10,'Методика оценки (Отч.)'!$E$10,IF('ИД Шатой'!AM38='Методика оценки (Отч.)'!$J$11,'Методика оценки (Отч.)'!$E$11,IF('ИД Шатой'!AM38='Методика оценки (Отч.)'!$J$12,'Методика оценки (Отч.)'!$E$12,IF('ИД Шатой'!AM38='Методика оценки (Отч.)'!$J$13,'Методика оценки (Отч.)'!$E$13,"ошибка")))))*$C$48</f>
        <v>0</v>
      </c>
      <c r="AN48" s="58">
        <f>IF('ИД Шатой'!AN38='Методика оценки (Отч.)'!$J$9,'Методика оценки (Отч.)'!$E$9,IF('ИД Шатой'!AN38='Методика оценки (Отч.)'!$J$10,'Методика оценки (Отч.)'!$E$10,IF('ИД Шатой'!AN38='Методика оценки (Отч.)'!$J$11,'Методика оценки (Отч.)'!$E$11,IF('ИД Шатой'!AN38='Методика оценки (Отч.)'!$J$12,'Методика оценки (Отч.)'!$E$12,IF('ИД Шатой'!AN38='Методика оценки (Отч.)'!$J$13,'Методика оценки (Отч.)'!$E$13,"ошибка")))))*$C$48</f>
        <v>10</v>
      </c>
      <c r="AO48" s="58">
        <f>IF('ИД Шатой'!AO38='Методика оценки (Отч.)'!$J$9,'Методика оценки (Отч.)'!$E$9,IF('ИД Шатой'!AO38='Методика оценки (Отч.)'!$J$10,'Методика оценки (Отч.)'!$E$10,IF('ИД Шатой'!AO38='Методика оценки (Отч.)'!$J$11,'Методика оценки (Отч.)'!$E$11,IF('ИД Шатой'!AO38='Методика оценки (Отч.)'!$J$12,'Методика оценки (Отч.)'!$E$12,IF('ИД Шатой'!AO38='Методика оценки (Отч.)'!$J$13,'Методика оценки (Отч.)'!$E$13,"ошибка")))))*$C$48</f>
        <v>0</v>
      </c>
      <c r="AP48" s="58">
        <f>IF('ИД Шатой'!AP38='Методика оценки (Отч.)'!$J$9,'Методика оценки (Отч.)'!$E$9,IF('ИД Шатой'!AP38='Методика оценки (Отч.)'!$J$10,'Методика оценки (Отч.)'!$E$10,IF('ИД Шатой'!AP38='Методика оценки (Отч.)'!$J$11,'Методика оценки (Отч.)'!$E$11,IF('ИД Шатой'!AP38='Методика оценки (Отч.)'!$J$12,'Методика оценки (Отч.)'!$E$12,IF('ИД Шатой'!AP38='Методика оценки (Отч.)'!$J$13,'Методика оценки (Отч.)'!$E$13,"ошибка")))))*$C$48</f>
        <v>0</v>
      </c>
      <c r="AQ48" s="58">
        <f>IF('ИД Шатой'!AQ38='Методика оценки (Отч.)'!$J$9,'Методика оценки (Отч.)'!$E$9,IF('ИД Шатой'!AQ38='Методика оценки (Отч.)'!$J$10,'Методика оценки (Отч.)'!$E$10,IF('ИД Шатой'!AQ38='Методика оценки (Отч.)'!$J$11,'Методика оценки (Отч.)'!$E$11,IF('ИД Шатой'!AQ38='Методика оценки (Отч.)'!$J$12,'Методика оценки (Отч.)'!$E$12,IF('ИД Шатой'!AQ38='Методика оценки (Отч.)'!$J$13,'Методика оценки (Отч.)'!$E$13,"ошибка")))))*$C$48</f>
        <v>7.5</v>
      </c>
      <c r="AR48" s="58">
        <f>IF('ИД Шатой'!AR38='Методика оценки (Отч.)'!$J$9,'Методика оценки (Отч.)'!$E$9,IF('ИД Шатой'!AR38='Методика оценки (Отч.)'!$J$10,'Методика оценки (Отч.)'!$E$10,IF('ИД Шатой'!AR38='Методика оценки (Отч.)'!$J$11,'Методика оценки (Отч.)'!$E$11,IF('ИД Шатой'!AR38='Методика оценки (Отч.)'!$J$12,'Методика оценки (Отч.)'!$E$12,IF('ИД Шатой'!AR38='Методика оценки (Отч.)'!$J$13,'Методика оценки (Отч.)'!$E$13,"ошибка")))))*$C$48</f>
        <v>0</v>
      </c>
      <c r="AS48" s="58">
        <f>IF('ИД Шатой'!AS38='Методика оценки (Отч.)'!$J$9,'Методика оценки (Отч.)'!$E$9,IF('ИД Шатой'!AS38='Методика оценки (Отч.)'!$J$10,'Методика оценки (Отч.)'!$E$10,IF('ИД Шатой'!AS38='Методика оценки (Отч.)'!$J$11,'Методика оценки (Отч.)'!$E$11,IF('ИД Шатой'!AS38='Методика оценки (Отч.)'!$J$12,'Методика оценки (Отч.)'!$E$12,IF('ИД Шатой'!AS38='Методика оценки (Отч.)'!$J$13,'Методика оценки (Отч.)'!$E$13,"ошибка")))))*$C$48</f>
        <v>10</v>
      </c>
      <c r="AT48" s="58">
        <f>IF('ИД Шатой'!AT38='Методика оценки (Отч.)'!$J$9,'Методика оценки (Отч.)'!$E$9,IF('ИД Шатой'!AT38='Методика оценки (Отч.)'!$J$10,'Методика оценки (Отч.)'!$E$10,IF('ИД Шатой'!AT38='Методика оценки (Отч.)'!$J$11,'Методика оценки (Отч.)'!$E$11,IF('ИД Шатой'!AT38='Методика оценки (Отч.)'!$J$12,'Методика оценки (Отч.)'!$E$12,IF('ИД Шатой'!AT38='Методика оценки (Отч.)'!$J$13,'Методика оценки (Отч.)'!$E$13,"ошибка")))))*$C$48</f>
        <v>7.5</v>
      </c>
      <c r="AU48" s="58">
        <f>IF('ИД Шатой'!AU38='Методика оценки (Отч.)'!$J$9,'Методика оценки (Отч.)'!$E$9,IF('ИД Шатой'!AU38='Методика оценки (Отч.)'!$J$10,'Методика оценки (Отч.)'!$E$10,IF('ИД Шатой'!AU38='Методика оценки (Отч.)'!$J$11,'Методика оценки (Отч.)'!$E$11,IF('ИД Шатой'!AU38='Методика оценки (Отч.)'!$J$12,'Методика оценки (Отч.)'!$E$12,IF('ИД Шатой'!AU38='Методика оценки (Отч.)'!$J$13,'Методика оценки (Отч.)'!$E$13,"ошибка")))))*$C$48</f>
        <v>7.5</v>
      </c>
      <c r="AV48" s="58">
        <f>IF('ИД Шатой'!AV38='Методика оценки (Отч.)'!$J$9,'Методика оценки (Отч.)'!$E$9,IF('ИД Шатой'!AV38='Методика оценки (Отч.)'!$J$10,'Методика оценки (Отч.)'!$E$10,IF('ИД Шатой'!AV38='Методика оценки (Отч.)'!$J$11,'Методика оценки (Отч.)'!$E$11,IF('ИД Шатой'!AV38='Методика оценки (Отч.)'!$J$12,'Методика оценки (Отч.)'!$E$12,IF('ИД Шатой'!AV38='Методика оценки (Отч.)'!$J$13,'Методика оценки (Отч.)'!$E$13,"ошибка")))))*$C$48</f>
        <v>0</v>
      </c>
      <c r="AW48" s="58">
        <f>IF('ИД Шатой'!AW38='Методика оценки (Отч.)'!$J$9,'Методика оценки (Отч.)'!$E$9,IF('ИД Шатой'!AW38='Методика оценки (Отч.)'!$J$10,'Методика оценки (Отч.)'!$E$10,IF('ИД Шатой'!AW38='Методика оценки (Отч.)'!$J$11,'Методика оценки (Отч.)'!$E$11,IF('ИД Шатой'!AW38='Методика оценки (Отч.)'!$J$12,'Методика оценки (Отч.)'!$E$12,IF('ИД Шатой'!AW38='Методика оценки (Отч.)'!$J$13,'Методика оценки (Отч.)'!$E$13,"ошибка")))))*$C$48</f>
        <v>10</v>
      </c>
      <c r="AX48" s="58">
        <f>IF('ИД Шатой'!AX38='Методика оценки (Отч.)'!$J$9,'Методика оценки (Отч.)'!$E$9,IF('ИД Шатой'!AX38='Методика оценки (Отч.)'!$J$10,'Методика оценки (Отч.)'!$E$10,IF('ИД Шатой'!AX38='Методика оценки (Отч.)'!$J$11,'Методика оценки (Отч.)'!$E$11,IF('ИД Шатой'!AX38='Методика оценки (Отч.)'!$J$12,'Методика оценки (Отч.)'!$E$12,IF('ИД Шатой'!AX38='Методика оценки (Отч.)'!$J$13,'Методика оценки (Отч.)'!$E$13,"ошибка")))))*$C$48</f>
        <v>0</v>
      </c>
      <c r="AY48" s="58">
        <f>IF('ИД Шатой'!AY38='Методика оценки (Отч.)'!$J$9,'Методика оценки (Отч.)'!$E$9,IF('ИД Шатой'!AY38='Методика оценки (Отч.)'!$J$10,'Методика оценки (Отч.)'!$E$10,IF('ИД Шатой'!AY38='Методика оценки (Отч.)'!$J$11,'Методика оценки (Отч.)'!$E$11,IF('ИД Шатой'!AY38='Методика оценки (Отч.)'!$J$12,'Методика оценки (Отч.)'!$E$12,IF('ИД Шатой'!AY38='Методика оценки (Отч.)'!$J$13,'Методика оценки (Отч.)'!$E$13,"ошибка")))))*$C$48</f>
        <v>0</v>
      </c>
      <c r="AZ48" s="58">
        <f>IF('ИД Шатой'!AZ38='Методика оценки (Отч.)'!$J$9,'Методика оценки (Отч.)'!$E$9,IF('ИД Шатой'!AZ38='Методика оценки (Отч.)'!$J$10,'Методика оценки (Отч.)'!$E$10,IF('ИД Шатой'!AZ38='Методика оценки (Отч.)'!$J$11,'Методика оценки (Отч.)'!$E$11,IF('ИД Шатой'!AZ38='Методика оценки (Отч.)'!$J$12,'Методика оценки (Отч.)'!$E$12,IF('ИД Шатой'!AZ38='Методика оценки (Отч.)'!$J$13,'Методика оценки (Отч.)'!$E$13,"ошибка")))))*$C$48</f>
        <v>7.5</v>
      </c>
      <c r="BA48" s="58">
        <f>IF('ИД Шатой'!BA38='Методика оценки (Отч.)'!$J$9,'Методика оценки (Отч.)'!$E$9,IF('ИД Шатой'!BA38='Методика оценки (Отч.)'!$J$10,'Методика оценки (Отч.)'!$E$10,IF('ИД Шатой'!BA38='Методика оценки (Отч.)'!$J$11,'Методика оценки (Отч.)'!$E$11,IF('ИД Шатой'!BA38='Методика оценки (Отч.)'!$J$12,'Методика оценки (Отч.)'!$E$12,IF('ИД Шатой'!BA38='Методика оценки (Отч.)'!$J$13,'Методика оценки (Отч.)'!$E$13,"ошибка")))))*$C$48</f>
        <v>7.5</v>
      </c>
      <c r="BB48" s="58">
        <f>IF('ИД Шатой'!BB38='Методика оценки (Отч.)'!$J$9,'Методика оценки (Отч.)'!$E$9,IF('ИД Шатой'!BB38='Методика оценки (Отч.)'!$J$10,'Методика оценки (Отч.)'!$E$10,IF('ИД Шатой'!BB38='Методика оценки (Отч.)'!$J$11,'Методика оценки (Отч.)'!$E$11,IF('ИД Шатой'!BB38='Методика оценки (Отч.)'!$J$12,'Методика оценки (Отч.)'!$E$12,IF('ИД Шатой'!BB38='Методика оценки (Отч.)'!$J$13,'Методика оценки (Отч.)'!$E$13,"ошибка")))))*$C$48</f>
        <v>0</v>
      </c>
      <c r="BC48" s="58">
        <f>IF('ИД Шатой'!BC38='Методика оценки (Отч.)'!$J$9,'Методика оценки (Отч.)'!$E$9,IF('ИД Шатой'!BC38='Методика оценки (Отч.)'!$J$10,'Методика оценки (Отч.)'!$E$10,IF('ИД Шатой'!BC38='Методика оценки (Отч.)'!$J$11,'Методика оценки (Отч.)'!$E$11,IF('ИД Шатой'!BC38='Методика оценки (Отч.)'!$J$12,'Методика оценки (Отч.)'!$E$12,IF('ИД Шатой'!BC38='Методика оценки (Отч.)'!$J$13,'Методика оценки (Отч.)'!$E$13,"ошибка")))))*$C$48</f>
        <v>10</v>
      </c>
      <c r="BD48" s="58">
        <f>IF('ИД Шатой'!BD38='Методика оценки (Отч.)'!$J$9,'Методика оценки (Отч.)'!$E$9,IF('ИД Шатой'!BD38='Методика оценки (Отч.)'!$J$10,'Методика оценки (Отч.)'!$E$10,IF('ИД Шатой'!BD38='Методика оценки (Отч.)'!$J$11,'Методика оценки (Отч.)'!$E$11,IF('ИД Шатой'!BD38='Методика оценки (Отч.)'!$J$12,'Методика оценки (Отч.)'!$E$12,IF('ИД Шатой'!BD38='Методика оценки (Отч.)'!$J$13,'Методика оценки (Отч.)'!$E$13,"ошибка")))))*$C$48</f>
        <v>10</v>
      </c>
      <c r="BE48" s="58">
        <f>IF('ИД Шатой'!BE38='Методика оценки (Отч.)'!$J$9,'Методика оценки (Отч.)'!$E$9,IF('ИД Шатой'!BE38='Методика оценки (Отч.)'!$J$10,'Методика оценки (Отч.)'!$E$10,IF('ИД Шатой'!BE38='Методика оценки (Отч.)'!$J$11,'Методика оценки (Отч.)'!$E$11,IF('ИД Шатой'!BE38='Методика оценки (Отч.)'!$J$12,'Методика оценки (Отч.)'!$E$12,IF('ИД Шатой'!BE38='Методика оценки (Отч.)'!$J$13,'Методика оценки (Отч.)'!$E$13,"ошибка")))))*$C$48</f>
        <v>7.5</v>
      </c>
      <c r="BF48" s="58">
        <f>IF('ИД Шатой'!BF38='Методика оценки (Отч.)'!$J$9,'Методика оценки (Отч.)'!$E$9,IF('ИД Шатой'!BF38='Методика оценки (Отч.)'!$J$10,'Методика оценки (Отч.)'!$E$10,IF('ИД Шатой'!BF38='Методика оценки (Отч.)'!$J$11,'Методика оценки (Отч.)'!$E$11,IF('ИД Шатой'!BF38='Методика оценки (Отч.)'!$J$12,'Методика оценки (Отч.)'!$E$12,IF('ИД Шатой'!BF38='Методика оценки (Отч.)'!$J$13,'Методика оценки (Отч.)'!$E$13,"ошибка")))))*$C$48</f>
        <v>0</v>
      </c>
      <c r="BG48" s="58">
        <f>IF('ИД Шатой'!BG38='Методика оценки (Отч.)'!$J$9,'Методика оценки (Отч.)'!$E$9,IF('ИД Шатой'!BG38='Методика оценки (Отч.)'!$J$10,'Методика оценки (Отч.)'!$E$10,IF('ИД Шатой'!BG38='Методика оценки (Отч.)'!$J$11,'Методика оценки (Отч.)'!$E$11,IF('ИД Шатой'!BG38='Методика оценки (Отч.)'!$J$12,'Методика оценки (Отч.)'!$E$12,IF('ИД Шатой'!BG38='Методика оценки (Отч.)'!$J$13,'Методика оценки (Отч.)'!$E$13,"ошибка")))))*$C$48</f>
        <v>0</v>
      </c>
      <c r="BH48" s="58">
        <f>IF('ИД Шатой'!BH38='Методика оценки (Отч.)'!$J$9,'Методика оценки (Отч.)'!$E$9,IF('ИД Шатой'!BH38='Методика оценки (Отч.)'!$J$10,'Методика оценки (Отч.)'!$E$10,IF('ИД Шатой'!BH38='Методика оценки (Отч.)'!$J$11,'Методика оценки (Отч.)'!$E$11,IF('ИД Шатой'!BH38='Методика оценки (Отч.)'!$J$12,'Методика оценки (Отч.)'!$E$12,IF('ИД Шатой'!BH38='Методика оценки (Отч.)'!$J$13,'Методика оценки (Отч.)'!$E$13,"ошибка")))))*$C$48</f>
        <v>0</v>
      </c>
      <c r="BI48" s="58">
        <f>IF('ИД Шатой'!BI38='Методика оценки (Отч.)'!$J$9,'Методика оценки (Отч.)'!$E$9,IF('ИД Шатой'!BI38='Методика оценки (Отч.)'!$J$10,'Методика оценки (Отч.)'!$E$10,IF('ИД Шатой'!BI38='Методика оценки (Отч.)'!$J$11,'Методика оценки (Отч.)'!$E$11,IF('ИД Шатой'!BI38='Методика оценки (Отч.)'!$J$12,'Методика оценки (Отч.)'!$E$12,IF('ИД Шатой'!BI38='Методика оценки (Отч.)'!$J$13,'Методика оценки (Отч.)'!$E$13,"ошибка")))))*$C$48</f>
        <v>0</v>
      </c>
      <c r="BJ48" s="58">
        <f>IF('ИД Шатой'!BJ38='Методика оценки (Отч.)'!$J$9,'Методика оценки (Отч.)'!$E$9,IF('ИД Шатой'!BJ38='Методика оценки (Отч.)'!$J$10,'Методика оценки (Отч.)'!$E$10,IF('ИД Шатой'!BJ38='Методика оценки (Отч.)'!$J$11,'Методика оценки (Отч.)'!$E$11,IF('ИД Шатой'!BJ38='Методика оценки (Отч.)'!$J$12,'Методика оценки (Отч.)'!$E$12,IF('ИД Шатой'!BJ38='Методика оценки (Отч.)'!$J$13,'Методика оценки (Отч.)'!$E$13,"ошибка")))))*$C$48</f>
        <v>10</v>
      </c>
      <c r="BK48" s="58">
        <f>IF('ИД Шатой'!BK38='Методика оценки (Отч.)'!$J$9,'Методика оценки (Отч.)'!$E$9,IF('ИД Шатой'!BK38='Методика оценки (Отч.)'!$J$10,'Методика оценки (Отч.)'!$E$10,IF('ИД Шатой'!BK38='Методика оценки (Отч.)'!$J$11,'Методика оценки (Отч.)'!$E$11,IF('ИД Шатой'!BK38='Методика оценки (Отч.)'!$J$12,'Методика оценки (Отч.)'!$E$12,IF('ИД Шатой'!BK38='Методика оценки (Отч.)'!$J$13,'Методика оценки (Отч.)'!$E$13,"ошибка")))))*$C$48</f>
        <v>7.5</v>
      </c>
      <c r="BL48" s="58">
        <f>IF('ИД Шатой'!BL38='Методика оценки (Отч.)'!$J$9,'Методика оценки (Отч.)'!$E$9,IF('ИД Шатой'!BL38='Методика оценки (Отч.)'!$J$10,'Методика оценки (Отч.)'!$E$10,IF('ИД Шатой'!BL38='Методика оценки (Отч.)'!$J$11,'Методика оценки (Отч.)'!$E$11,IF('ИД Шатой'!BL38='Методика оценки (Отч.)'!$J$12,'Методика оценки (Отч.)'!$E$12,IF('ИД Шатой'!BL38='Методика оценки (Отч.)'!$J$13,'Методика оценки (Отч.)'!$E$13,"ошибка")))))*$C$48</f>
        <v>5</v>
      </c>
      <c r="BM48" s="58">
        <f>IF('ИД Шатой'!BM38='Методика оценки (Отч.)'!$J$9,'Методика оценки (Отч.)'!$E$9,IF('ИД Шатой'!BM38='Методика оценки (Отч.)'!$J$10,'Методика оценки (Отч.)'!$E$10,IF('ИД Шатой'!BM38='Методика оценки (Отч.)'!$J$11,'Методика оценки (Отч.)'!$E$11,IF('ИД Шатой'!BM38='Методика оценки (Отч.)'!$J$12,'Методика оценки (Отч.)'!$E$12,IF('ИД Шатой'!BM38='Методика оценки (Отч.)'!$J$13,'Методика оценки (Отч.)'!$E$13,"ошибка")))))*$C$48</f>
        <v>0</v>
      </c>
      <c r="BN48" s="58">
        <f>IF('ИД Шатой'!BN38='Методика оценки (Отч.)'!$J$9,'Методика оценки (Отч.)'!$E$9,IF('ИД Шатой'!BN38='Методика оценки (Отч.)'!$J$10,'Методика оценки (Отч.)'!$E$10,IF('ИД Шатой'!BN38='Методика оценки (Отч.)'!$J$11,'Методика оценки (Отч.)'!$E$11,IF('ИД Шатой'!BN38='Методика оценки (Отч.)'!$J$12,'Методика оценки (Отч.)'!$E$12,IF('ИД Шатой'!BN38='Методика оценки (Отч.)'!$J$13,'Методика оценки (Отч.)'!$E$13,"ошибка")))))*$C$48</f>
        <v>0</v>
      </c>
      <c r="BO48" s="58">
        <f>IF('ИД Шатой'!BO38='Методика оценки (Отч.)'!$J$9,'Методика оценки (Отч.)'!$E$9,IF('ИД Шатой'!BO38='Методика оценки (Отч.)'!$J$10,'Методика оценки (Отч.)'!$E$10,IF('ИД Шатой'!BO38='Методика оценки (Отч.)'!$J$11,'Методика оценки (Отч.)'!$E$11,IF('ИД Шатой'!BO38='Методика оценки (Отч.)'!$J$12,'Методика оценки (Отч.)'!$E$12,IF('ИД Шатой'!BO38='Методика оценки (Отч.)'!$J$13,'Методика оценки (Отч.)'!$E$13,"ошибка")))))*$C$48</f>
        <v>7.5</v>
      </c>
      <c r="BP48" s="58">
        <f>IF('ИД Шатой'!BP38='Методика оценки (Отч.)'!$J$9,'Методика оценки (Отч.)'!$E$9,IF('ИД Шатой'!BP38='Методика оценки (Отч.)'!$J$10,'Методика оценки (Отч.)'!$E$10,IF('ИД Шатой'!BP38='Методика оценки (Отч.)'!$J$11,'Методика оценки (Отч.)'!$E$11,IF('ИД Шатой'!BP38='Методика оценки (Отч.)'!$J$12,'Методика оценки (Отч.)'!$E$12,IF('ИД Шатой'!BP38='Методика оценки (Отч.)'!$J$13,'Методика оценки (Отч.)'!$E$13,"ошибка")))))*$C$48</f>
        <v>0</v>
      </c>
    </row>
    <row r="49" spans="1:68" x14ac:dyDescent="0.25">
      <c r="A49" s="67" t="str">
        <f>'Методика оценки (Отч.)'!A215</f>
        <v>N4.1.9.</v>
      </c>
      <c r="B49" s="67" t="str">
        <f>'Методика оценки (Отч.)'!C215</f>
        <v>Оснащение прогулочной площадки</v>
      </c>
      <c r="C49" s="121">
        <f>'Методика оценки (Отч.)'!D215</f>
        <v>0.1</v>
      </c>
      <c r="D49" s="58">
        <f>IF('ИД Шатой'!D39='Методика оценки (Отч.)'!$J$9,'Методика оценки (Отч.)'!$E$9,IF('ИД Шатой'!D39='Методика оценки (Отч.)'!$J$10,'Методика оценки (Отч.)'!$E$10,IF('ИД Шатой'!D39='Методика оценки (Отч.)'!$J$11,'Методика оценки (Отч.)'!$E$11,IF('ИД Шатой'!D39='Методика оценки (Отч.)'!$J$12,'Методика оценки (Отч.)'!$E$12,IF('ИД Шатой'!D39='Методика оценки (Отч.)'!$J$13,'Методика оценки (Отч.)'!$E$13,"ошибка")))))*$C$49</f>
        <v>7.5</v>
      </c>
      <c r="E49" s="58">
        <f>IF('ИД Шатой'!E39='Методика оценки (Отч.)'!$J$9,'Методика оценки (Отч.)'!$E$9,IF('ИД Шатой'!E39='Методика оценки (Отч.)'!$J$10,'Методика оценки (Отч.)'!$E$10,IF('ИД Шатой'!E39='Методика оценки (Отч.)'!$J$11,'Методика оценки (Отч.)'!$E$11,IF('ИД Шатой'!E39='Методика оценки (Отч.)'!$J$12,'Методика оценки (Отч.)'!$E$12,IF('ИД Шатой'!E39='Методика оценки (Отч.)'!$J$13,'Методика оценки (Отч.)'!$E$13,"ошибка")))))*$C$49</f>
        <v>0</v>
      </c>
      <c r="F49" s="58">
        <f>IF('ИД Шатой'!F39='Методика оценки (Отч.)'!$J$9,'Методика оценки (Отч.)'!$E$9,IF('ИД Шатой'!F39='Методика оценки (Отч.)'!$J$10,'Методика оценки (Отч.)'!$E$10,IF('ИД Шатой'!F39='Методика оценки (Отч.)'!$J$11,'Методика оценки (Отч.)'!$E$11,IF('ИД Шатой'!F39='Методика оценки (Отч.)'!$J$12,'Методика оценки (Отч.)'!$E$12,IF('ИД Шатой'!F39='Методика оценки (Отч.)'!$J$13,'Методика оценки (Отч.)'!$E$13,"ошибка")))))*$C$49</f>
        <v>0</v>
      </c>
      <c r="G49" s="58">
        <f>IF('ИД Шатой'!G39='Методика оценки (Отч.)'!$J$9,'Методика оценки (Отч.)'!$E$9,IF('ИД Шатой'!G39='Методика оценки (Отч.)'!$J$10,'Методика оценки (Отч.)'!$E$10,IF('ИД Шатой'!G39='Методика оценки (Отч.)'!$J$11,'Методика оценки (Отч.)'!$E$11,IF('ИД Шатой'!G39='Методика оценки (Отч.)'!$J$12,'Методика оценки (Отч.)'!$E$12,IF('ИД Шатой'!G39='Методика оценки (Отч.)'!$J$13,'Методика оценки (Отч.)'!$E$13,"ошибка")))))*$C$49</f>
        <v>10</v>
      </c>
      <c r="H49" s="58">
        <f>IF('ИД Шатой'!H39='Методика оценки (Отч.)'!$J$9,'Методика оценки (Отч.)'!$E$9,IF('ИД Шатой'!H39='Методика оценки (Отч.)'!$J$10,'Методика оценки (Отч.)'!$E$10,IF('ИД Шатой'!H39='Методика оценки (Отч.)'!$J$11,'Методика оценки (Отч.)'!$E$11,IF('ИД Шатой'!H39='Методика оценки (Отч.)'!$J$12,'Методика оценки (Отч.)'!$E$12,IF('ИД Шатой'!H39='Методика оценки (Отч.)'!$J$13,'Методика оценки (Отч.)'!$E$13,"ошибка")))))*$C$49</f>
        <v>10</v>
      </c>
      <c r="I49" s="58">
        <f>IF('ИД Шатой'!I39='Методика оценки (Отч.)'!$J$9,'Методика оценки (Отч.)'!$E$9,IF('ИД Шатой'!I39='Методика оценки (Отч.)'!$J$10,'Методика оценки (Отч.)'!$E$10,IF('ИД Шатой'!I39='Методика оценки (Отч.)'!$J$11,'Методика оценки (Отч.)'!$E$11,IF('ИД Шатой'!I39='Методика оценки (Отч.)'!$J$12,'Методика оценки (Отч.)'!$E$12,IF('ИД Шатой'!I39='Методика оценки (Отч.)'!$J$13,'Методика оценки (Отч.)'!$E$13,"ошибка")))))*$C$49</f>
        <v>5</v>
      </c>
      <c r="J49" s="58">
        <f>IF('ИД Шатой'!J39='Методика оценки (Отч.)'!$J$9,'Методика оценки (Отч.)'!$E$9,IF('ИД Шатой'!J39='Методика оценки (Отч.)'!$J$10,'Методика оценки (Отч.)'!$E$10,IF('ИД Шатой'!J39='Методика оценки (Отч.)'!$J$11,'Методика оценки (Отч.)'!$E$11,IF('ИД Шатой'!J39='Методика оценки (Отч.)'!$J$12,'Методика оценки (Отч.)'!$E$12,IF('ИД Шатой'!J39='Методика оценки (Отч.)'!$J$13,'Методика оценки (Отч.)'!$E$13,"ошибка")))))*$C$49</f>
        <v>7.5</v>
      </c>
      <c r="K49" s="58">
        <f>IF('ИД Шатой'!K39='Методика оценки (Отч.)'!$J$9,'Методика оценки (Отч.)'!$E$9,IF('ИД Шатой'!K39='Методика оценки (Отч.)'!$J$10,'Методика оценки (Отч.)'!$E$10,IF('ИД Шатой'!K39='Методика оценки (Отч.)'!$J$11,'Методика оценки (Отч.)'!$E$11,IF('ИД Шатой'!K39='Методика оценки (Отч.)'!$J$12,'Методика оценки (Отч.)'!$E$12,IF('ИД Шатой'!K39='Методика оценки (Отч.)'!$J$13,'Методика оценки (Отч.)'!$E$13,"ошибка")))))*$C$49</f>
        <v>10</v>
      </c>
      <c r="L49" s="58">
        <f>IF('ИД Шатой'!L39='Методика оценки (Отч.)'!$J$9,'Методика оценки (Отч.)'!$E$9,IF('ИД Шатой'!L39='Методика оценки (Отч.)'!$J$10,'Методика оценки (Отч.)'!$E$10,IF('ИД Шатой'!L39='Методика оценки (Отч.)'!$J$11,'Методика оценки (Отч.)'!$E$11,IF('ИД Шатой'!L39='Методика оценки (Отч.)'!$J$12,'Методика оценки (Отч.)'!$E$12,IF('ИД Шатой'!L39='Методика оценки (Отч.)'!$J$13,'Методика оценки (Отч.)'!$E$13,"ошибка")))))*$C$49</f>
        <v>10</v>
      </c>
      <c r="M49" s="58">
        <f>IF('ИД Шатой'!M39='Методика оценки (Отч.)'!$J$9,'Методика оценки (Отч.)'!$E$9,IF('ИД Шатой'!M39='Методика оценки (Отч.)'!$J$10,'Методика оценки (Отч.)'!$E$10,IF('ИД Шатой'!M39='Методика оценки (Отч.)'!$J$11,'Методика оценки (Отч.)'!$E$11,IF('ИД Шатой'!M39='Методика оценки (Отч.)'!$J$12,'Методика оценки (Отч.)'!$E$12,IF('ИД Шатой'!M39='Методика оценки (Отч.)'!$J$13,'Методика оценки (Отч.)'!$E$13,"ошибка")))))*$C$49</f>
        <v>10</v>
      </c>
      <c r="N49" s="58">
        <f>IF('ИД Шатой'!N39='Методика оценки (Отч.)'!$J$9,'Методика оценки (Отч.)'!$E$9,IF('ИД Шатой'!N39='Методика оценки (Отч.)'!$J$10,'Методика оценки (Отч.)'!$E$10,IF('ИД Шатой'!N39='Методика оценки (Отч.)'!$J$11,'Методика оценки (Отч.)'!$E$11,IF('ИД Шатой'!N39='Методика оценки (Отч.)'!$J$12,'Методика оценки (Отч.)'!$E$12,IF('ИД Шатой'!N39='Методика оценки (Отч.)'!$J$13,'Методика оценки (Отч.)'!$E$13,"ошибка")))))*$C$49</f>
        <v>7.5</v>
      </c>
      <c r="O49" s="58">
        <f>IF('ИД Шатой'!O39='Методика оценки (Отч.)'!$J$9,'Методика оценки (Отч.)'!$E$9,IF('ИД Шатой'!O39='Методика оценки (Отч.)'!$J$10,'Методика оценки (Отч.)'!$E$10,IF('ИД Шатой'!O39='Методика оценки (Отч.)'!$J$11,'Методика оценки (Отч.)'!$E$11,IF('ИД Шатой'!O39='Методика оценки (Отч.)'!$J$12,'Методика оценки (Отч.)'!$E$12,IF('ИД Шатой'!O39='Методика оценки (Отч.)'!$J$13,'Методика оценки (Отч.)'!$E$13,"ошибка")))))*$C$49</f>
        <v>0</v>
      </c>
      <c r="P49" s="58">
        <f>IF('ИД Шатой'!P39='Методика оценки (Отч.)'!$J$9,'Методика оценки (Отч.)'!$E$9,IF('ИД Шатой'!P39='Методика оценки (Отч.)'!$J$10,'Методика оценки (Отч.)'!$E$10,IF('ИД Шатой'!P39='Методика оценки (Отч.)'!$J$11,'Методика оценки (Отч.)'!$E$11,IF('ИД Шатой'!P39='Методика оценки (Отч.)'!$J$12,'Методика оценки (Отч.)'!$E$12,IF('ИД Шатой'!P39='Методика оценки (Отч.)'!$J$13,'Методика оценки (Отч.)'!$E$13,"ошибка")))))*$C$49</f>
        <v>7.5</v>
      </c>
      <c r="Q49" s="58">
        <f>IF('ИД Шатой'!Q39='Методика оценки (Отч.)'!$J$9,'Методика оценки (Отч.)'!$E$9,IF('ИД Шатой'!Q39='Методика оценки (Отч.)'!$J$10,'Методика оценки (Отч.)'!$E$10,IF('ИД Шатой'!Q39='Методика оценки (Отч.)'!$J$11,'Методика оценки (Отч.)'!$E$11,IF('ИД Шатой'!Q39='Методика оценки (Отч.)'!$J$12,'Методика оценки (Отч.)'!$E$12,IF('ИД Шатой'!Q39='Методика оценки (Отч.)'!$J$13,'Методика оценки (Отч.)'!$E$13,"ошибка")))))*$C$49</f>
        <v>10</v>
      </c>
      <c r="R49" s="58">
        <f>IF('ИД Шатой'!R39='Методика оценки (Отч.)'!$J$9,'Методика оценки (Отч.)'!$E$9,IF('ИД Шатой'!R39='Методика оценки (Отч.)'!$J$10,'Методика оценки (Отч.)'!$E$10,IF('ИД Шатой'!R39='Методика оценки (Отч.)'!$J$11,'Методика оценки (Отч.)'!$E$11,IF('ИД Шатой'!R39='Методика оценки (Отч.)'!$J$12,'Методика оценки (Отч.)'!$E$12,IF('ИД Шатой'!R39='Методика оценки (Отч.)'!$J$13,'Методика оценки (Отч.)'!$E$13,"ошибка")))))*$C$49</f>
        <v>5</v>
      </c>
      <c r="S49" s="58">
        <f>IF('ИД Шатой'!S39='Методика оценки (Отч.)'!$J$9,'Методика оценки (Отч.)'!$E$9,IF('ИД Шатой'!S39='Методика оценки (Отч.)'!$J$10,'Методика оценки (Отч.)'!$E$10,IF('ИД Шатой'!S39='Методика оценки (Отч.)'!$J$11,'Методика оценки (Отч.)'!$E$11,IF('ИД Шатой'!S39='Методика оценки (Отч.)'!$J$12,'Методика оценки (Отч.)'!$E$12,IF('ИД Шатой'!S39='Методика оценки (Отч.)'!$J$13,'Методика оценки (Отч.)'!$E$13,"ошибка")))))*$C$49</f>
        <v>7.5</v>
      </c>
      <c r="T49" s="58">
        <f>IF('ИД Шатой'!T39='Методика оценки (Отч.)'!$J$9,'Методика оценки (Отч.)'!$E$9,IF('ИД Шатой'!T39='Методика оценки (Отч.)'!$J$10,'Методика оценки (Отч.)'!$E$10,IF('ИД Шатой'!T39='Методика оценки (Отч.)'!$J$11,'Методика оценки (Отч.)'!$E$11,IF('ИД Шатой'!T39='Методика оценки (Отч.)'!$J$12,'Методика оценки (Отч.)'!$E$12,IF('ИД Шатой'!T39='Методика оценки (Отч.)'!$J$13,'Методика оценки (Отч.)'!$E$13,"ошибка")))))*$C$49</f>
        <v>0</v>
      </c>
      <c r="U49" s="58">
        <f>IF('ИД Шатой'!U39='Методика оценки (Отч.)'!$J$9,'Методика оценки (Отч.)'!$E$9,IF('ИД Шатой'!U39='Методика оценки (Отч.)'!$J$10,'Методика оценки (Отч.)'!$E$10,IF('ИД Шатой'!U39='Методика оценки (Отч.)'!$J$11,'Методика оценки (Отч.)'!$E$11,IF('ИД Шатой'!U39='Методика оценки (Отч.)'!$J$12,'Методика оценки (Отч.)'!$E$12,IF('ИД Шатой'!U39='Методика оценки (Отч.)'!$J$13,'Методика оценки (Отч.)'!$E$13,"ошибка")))))*$C$49</f>
        <v>7.5</v>
      </c>
      <c r="V49" s="58">
        <f>IF('ИД Шатой'!V39='Методика оценки (Отч.)'!$J$9,'Методика оценки (Отч.)'!$E$9,IF('ИД Шатой'!V39='Методика оценки (Отч.)'!$J$10,'Методика оценки (Отч.)'!$E$10,IF('ИД Шатой'!V39='Методика оценки (Отч.)'!$J$11,'Методика оценки (Отч.)'!$E$11,IF('ИД Шатой'!V39='Методика оценки (Отч.)'!$J$12,'Методика оценки (Отч.)'!$E$12,IF('ИД Шатой'!V39='Методика оценки (Отч.)'!$J$13,'Методика оценки (Отч.)'!$E$13,"ошибка")))))*$C$49</f>
        <v>7.5</v>
      </c>
      <c r="W49" s="58">
        <f>IF('ИД Шатой'!W39='Методика оценки (Отч.)'!$J$9,'Методика оценки (Отч.)'!$E$9,IF('ИД Шатой'!W39='Методика оценки (Отч.)'!$J$10,'Методика оценки (Отч.)'!$E$10,IF('ИД Шатой'!W39='Методика оценки (Отч.)'!$J$11,'Методика оценки (Отч.)'!$E$11,IF('ИД Шатой'!W39='Методика оценки (Отч.)'!$J$12,'Методика оценки (Отч.)'!$E$12,IF('ИД Шатой'!W39='Методика оценки (Отч.)'!$J$13,'Методика оценки (Отч.)'!$E$13,"ошибка")))))*$C$49</f>
        <v>10</v>
      </c>
      <c r="X49" s="58">
        <f>IF('ИД Шатой'!X39='Методика оценки (Отч.)'!$J$9,'Методика оценки (Отч.)'!$E$9,IF('ИД Шатой'!X39='Методика оценки (Отч.)'!$J$10,'Методика оценки (Отч.)'!$E$10,IF('ИД Шатой'!X39='Методика оценки (Отч.)'!$J$11,'Методика оценки (Отч.)'!$E$11,IF('ИД Шатой'!X39='Методика оценки (Отч.)'!$J$12,'Методика оценки (Отч.)'!$E$12,IF('ИД Шатой'!X39='Методика оценки (Отч.)'!$J$13,'Методика оценки (Отч.)'!$E$13,"ошибка")))))*$C$49</f>
        <v>10</v>
      </c>
      <c r="Y49" s="58">
        <f>IF('ИД Шатой'!Y39='Методика оценки (Отч.)'!$J$9,'Методика оценки (Отч.)'!$E$9,IF('ИД Шатой'!Y39='Методика оценки (Отч.)'!$J$10,'Методика оценки (Отч.)'!$E$10,IF('ИД Шатой'!Y39='Методика оценки (Отч.)'!$J$11,'Методика оценки (Отч.)'!$E$11,IF('ИД Шатой'!Y39='Методика оценки (Отч.)'!$J$12,'Методика оценки (Отч.)'!$E$12,IF('ИД Шатой'!Y39='Методика оценки (Отч.)'!$J$13,'Методика оценки (Отч.)'!$E$13,"ошибка")))))*$C$49</f>
        <v>10</v>
      </c>
      <c r="Z49" s="58">
        <f>IF('ИД Шатой'!Z39='Методика оценки (Отч.)'!$J$9,'Методика оценки (Отч.)'!$E$9,IF('ИД Шатой'!Z39='Методика оценки (Отч.)'!$J$10,'Методика оценки (Отч.)'!$E$10,IF('ИД Шатой'!Z39='Методика оценки (Отч.)'!$J$11,'Методика оценки (Отч.)'!$E$11,IF('ИД Шатой'!Z39='Методика оценки (Отч.)'!$J$12,'Методика оценки (Отч.)'!$E$12,IF('ИД Шатой'!Z39='Методика оценки (Отч.)'!$J$13,'Методика оценки (Отч.)'!$E$13,"ошибка")))))*$C$49</f>
        <v>10</v>
      </c>
      <c r="AA49" s="58">
        <f>IF('ИД Шатой'!AA39='Методика оценки (Отч.)'!$J$9,'Методика оценки (Отч.)'!$E$9,IF('ИД Шатой'!AA39='Методика оценки (Отч.)'!$J$10,'Методика оценки (Отч.)'!$E$10,IF('ИД Шатой'!AA39='Методика оценки (Отч.)'!$J$11,'Методика оценки (Отч.)'!$E$11,IF('ИД Шатой'!AA39='Методика оценки (Отч.)'!$J$12,'Методика оценки (Отч.)'!$E$12,IF('ИД Шатой'!AA39='Методика оценки (Отч.)'!$J$13,'Методика оценки (Отч.)'!$E$13,"ошибка")))))*$C$49</f>
        <v>10</v>
      </c>
      <c r="AB49" s="58">
        <f>IF('ИД Шатой'!AB39='Методика оценки (Отч.)'!$J$9,'Методика оценки (Отч.)'!$E$9,IF('ИД Шатой'!AB39='Методика оценки (Отч.)'!$J$10,'Методика оценки (Отч.)'!$E$10,IF('ИД Шатой'!AB39='Методика оценки (Отч.)'!$J$11,'Методика оценки (Отч.)'!$E$11,IF('ИД Шатой'!AB39='Методика оценки (Отч.)'!$J$12,'Методика оценки (Отч.)'!$E$12,IF('ИД Шатой'!AB39='Методика оценки (Отч.)'!$J$13,'Методика оценки (Отч.)'!$E$13,"ошибка")))))*$C$49</f>
        <v>5</v>
      </c>
      <c r="AC49" s="58">
        <f>IF('ИД Шатой'!AC39='Методика оценки (Отч.)'!$J$9,'Методика оценки (Отч.)'!$E$9,IF('ИД Шатой'!AC39='Методика оценки (Отч.)'!$J$10,'Методика оценки (Отч.)'!$E$10,IF('ИД Шатой'!AC39='Методика оценки (Отч.)'!$J$11,'Методика оценки (Отч.)'!$E$11,IF('ИД Шатой'!AC39='Методика оценки (Отч.)'!$J$12,'Методика оценки (Отч.)'!$E$12,IF('ИД Шатой'!AC39='Методика оценки (Отч.)'!$J$13,'Методика оценки (Отч.)'!$E$13,"ошибка")))))*$C$49</f>
        <v>10</v>
      </c>
      <c r="AD49" s="58">
        <f>IF('ИД Шатой'!AD39='Методика оценки (Отч.)'!$J$9,'Методика оценки (Отч.)'!$E$9,IF('ИД Шатой'!AD39='Методика оценки (Отч.)'!$J$10,'Методика оценки (Отч.)'!$E$10,IF('ИД Шатой'!AD39='Методика оценки (Отч.)'!$J$11,'Методика оценки (Отч.)'!$E$11,IF('ИД Шатой'!AD39='Методика оценки (Отч.)'!$J$12,'Методика оценки (Отч.)'!$E$12,IF('ИД Шатой'!AD39='Методика оценки (Отч.)'!$J$13,'Методика оценки (Отч.)'!$E$13,"ошибка")))))*$C$49</f>
        <v>5</v>
      </c>
      <c r="AE49" s="58">
        <f>IF('ИД Шатой'!AE39='Методика оценки (Отч.)'!$J$9,'Методика оценки (Отч.)'!$E$9,IF('ИД Шатой'!AE39='Методика оценки (Отч.)'!$J$10,'Методика оценки (Отч.)'!$E$10,IF('ИД Шатой'!AE39='Методика оценки (Отч.)'!$J$11,'Методика оценки (Отч.)'!$E$11,IF('ИД Шатой'!AE39='Методика оценки (Отч.)'!$J$12,'Методика оценки (Отч.)'!$E$12,IF('ИД Шатой'!AE39='Методика оценки (Отч.)'!$J$13,'Методика оценки (Отч.)'!$E$13,"ошибка")))))*$C$49</f>
        <v>10</v>
      </c>
      <c r="AF49" s="58">
        <f>IF('ИД Шатой'!AF39='Методика оценки (Отч.)'!$J$9,'Методика оценки (Отч.)'!$E$9,IF('ИД Шатой'!AF39='Методика оценки (Отч.)'!$J$10,'Методика оценки (Отч.)'!$E$10,IF('ИД Шатой'!AF39='Методика оценки (Отч.)'!$J$11,'Методика оценки (Отч.)'!$E$11,IF('ИД Шатой'!AF39='Методика оценки (Отч.)'!$J$12,'Методика оценки (Отч.)'!$E$12,IF('ИД Шатой'!AF39='Методика оценки (Отч.)'!$J$13,'Методика оценки (Отч.)'!$E$13,"ошибка")))))*$C$49</f>
        <v>0</v>
      </c>
      <c r="AG49" s="58">
        <f>IF('ИД Шатой'!AG39='Методика оценки (Отч.)'!$J$9,'Методика оценки (Отч.)'!$E$9,IF('ИД Шатой'!AG39='Методика оценки (Отч.)'!$J$10,'Методика оценки (Отч.)'!$E$10,IF('ИД Шатой'!AG39='Методика оценки (Отч.)'!$J$11,'Методика оценки (Отч.)'!$E$11,IF('ИД Шатой'!AG39='Методика оценки (Отч.)'!$J$12,'Методика оценки (Отч.)'!$E$12,IF('ИД Шатой'!AG39='Методика оценки (Отч.)'!$J$13,'Методика оценки (Отч.)'!$E$13,"ошибка")))))*$C$49</f>
        <v>7.5</v>
      </c>
      <c r="AH49" s="58">
        <f>IF('ИД Шатой'!AH39='Методика оценки (Отч.)'!$J$9,'Методика оценки (Отч.)'!$E$9,IF('ИД Шатой'!AH39='Методика оценки (Отч.)'!$J$10,'Методика оценки (Отч.)'!$E$10,IF('ИД Шатой'!AH39='Методика оценки (Отч.)'!$J$11,'Методика оценки (Отч.)'!$E$11,IF('ИД Шатой'!AH39='Методика оценки (Отч.)'!$J$12,'Методика оценки (Отч.)'!$E$12,IF('ИД Шатой'!AH39='Методика оценки (Отч.)'!$J$13,'Методика оценки (Отч.)'!$E$13,"ошибка")))))*$C$49</f>
        <v>7.5</v>
      </c>
      <c r="AI49" s="58">
        <f>IF('ИД Шатой'!AI39='Методика оценки (Отч.)'!$J$9,'Методика оценки (Отч.)'!$E$9,IF('ИД Шатой'!AI39='Методика оценки (Отч.)'!$J$10,'Методика оценки (Отч.)'!$E$10,IF('ИД Шатой'!AI39='Методика оценки (Отч.)'!$J$11,'Методика оценки (Отч.)'!$E$11,IF('ИД Шатой'!AI39='Методика оценки (Отч.)'!$J$12,'Методика оценки (Отч.)'!$E$12,IF('ИД Шатой'!AI39='Методика оценки (Отч.)'!$J$13,'Методика оценки (Отч.)'!$E$13,"ошибка")))))*$C$49</f>
        <v>7.5</v>
      </c>
      <c r="AJ49" s="58">
        <f>IF('ИД Шатой'!AJ39='Методика оценки (Отч.)'!$J$9,'Методика оценки (Отч.)'!$E$9,IF('ИД Шатой'!AJ39='Методика оценки (Отч.)'!$J$10,'Методика оценки (Отч.)'!$E$10,IF('ИД Шатой'!AJ39='Методика оценки (Отч.)'!$J$11,'Методика оценки (Отч.)'!$E$11,IF('ИД Шатой'!AJ39='Методика оценки (Отч.)'!$J$12,'Методика оценки (Отч.)'!$E$12,IF('ИД Шатой'!AJ39='Методика оценки (Отч.)'!$J$13,'Методика оценки (Отч.)'!$E$13,"ошибка")))))*$C$49</f>
        <v>7.5</v>
      </c>
      <c r="AK49" s="58">
        <f>IF('ИД Шатой'!AK39='Методика оценки (Отч.)'!$J$9,'Методика оценки (Отч.)'!$E$9,IF('ИД Шатой'!AK39='Методика оценки (Отч.)'!$J$10,'Методика оценки (Отч.)'!$E$10,IF('ИД Шатой'!AK39='Методика оценки (Отч.)'!$J$11,'Методика оценки (Отч.)'!$E$11,IF('ИД Шатой'!AK39='Методика оценки (Отч.)'!$J$12,'Методика оценки (Отч.)'!$E$12,IF('ИД Шатой'!AK39='Методика оценки (Отч.)'!$J$13,'Методика оценки (Отч.)'!$E$13,"ошибка")))))*$C$49</f>
        <v>7.5</v>
      </c>
      <c r="AL49" s="58">
        <f>IF('ИД Шатой'!AL39='Методика оценки (Отч.)'!$J$9,'Методика оценки (Отч.)'!$E$9,IF('ИД Шатой'!AL39='Методика оценки (Отч.)'!$J$10,'Методика оценки (Отч.)'!$E$10,IF('ИД Шатой'!AL39='Методика оценки (Отч.)'!$J$11,'Методика оценки (Отч.)'!$E$11,IF('ИД Шатой'!AL39='Методика оценки (Отч.)'!$J$12,'Методика оценки (Отч.)'!$E$12,IF('ИД Шатой'!AL39='Методика оценки (Отч.)'!$J$13,'Методика оценки (Отч.)'!$E$13,"ошибка")))))*$C$49</f>
        <v>0</v>
      </c>
      <c r="AM49" s="58">
        <f>IF('ИД Шатой'!AM39='Методика оценки (Отч.)'!$J$9,'Методика оценки (Отч.)'!$E$9,IF('ИД Шатой'!AM39='Методика оценки (Отч.)'!$J$10,'Методика оценки (Отч.)'!$E$10,IF('ИД Шатой'!AM39='Методика оценки (Отч.)'!$J$11,'Методика оценки (Отч.)'!$E$11,IF('ИД Шатой'!AM39='Методика оценки (Отч.)'!$J$12,'Методика оценки (Отч.)'!$E$12,IF('ИД Шатой'!AM39='Методика оценки (Отч.)'!$J$13,'Методика оценки (Отч.)'!$E$13,"ошибка")))))*$C$49</f>
        <v>5</v>
      </c>
      <c r="AN49" s="58">
        <f>IF('ИД Шатой'!AN39='Методика оценки (Отч.)'!$J$9,'Методика оценки (Отч.)'!$E$9,IF('ИД Шатой'!AN39='Методика оценки (Отч.)'!$J$10,'Методика оценки (Отч.)'!$E$10,IF('ИД Шатой'!AN39='Методика оценки (Отч.)'!$J$11,'Методика оценки (Отч.)'!$E$11,IF('ИД Шатой'!AN39='Методика оценки (Отч.)'!$J$12,'Методика оценки (Отч.)'!$E$12,IF('ИД Шатой'!AN39='Методика оценки (Отч.)'!$J$13,'Методика оценки (Отч.)'!$E$13,"ошибка")))))*$C$49</f>
        <v>10</v>
      </c>
      <c r="AO49" s="58">
        <f>IF('ИД Шатой'!AO39='Методика оценки (Отч.)'!$J$9,'Методика оценки (Отч.)'!$E$9,IF('ИД Шатой'!AO39='Методика оценки (Отч.)'!$J$10,'Методика оценки (Отч.)'!$E$10,IF('ИД Шатой'!AO39='Методика оценки (Отч.)'!$J$11,'Методика оценки (Отч.)'!$E$11,IF('ИД Шатой'!AO39='Методика оценки (Отч.)'!$J$12,'Методика оценки (Отч.)'!$E$12,IF('ИД Шатой'!AO39='Методика оценки (Отч.)'!$J$13,'Методика оценки (Отч.)'!$E$13,"ошибка")))))*$C$49</f>
        <v>10</v>
      </c>
      <c r="AP49" s="58">
        <f>IF('ИД Шатой'!AP39='Методика оценки (Отч.)'!$J$9,'Методика оценки (Отч.)'!$E$9,IF('ИД Шатой'!AP39='Методика оценки (Отч.)'!$J$10,'Методика оценки (Отч.)'!$E$10,IF('ИД Шатой'!AP39='Методика оценки (Отч.)'!$J$11,'Методика оценки (Отч.)'!$E$11,IF('ИД Шатой'!AP39='Методика оценки (Отч.)'!$J$12,'Методика оценки (Отч.)'!$E$12,IF('ИД Шатой'!AP39='Методика оценки (Отч.)'!$J$13,'Методика оценки (Отч.)'!$E$13,"ошибка")))))*$C$49</f>
        <v>7.5</v>
      </c>
      <c r="AQ49" s="58">
        <f>IF('ИД Шатой'!AQ39='Методика оценки (Отч.)'!$J$9,'Методика оценки (Отч.)'!$E$9,IF('ИД Шатой'!AQ39='Методика оценки (Отч.)'!$J$10,'Методика оценки (Отч.)'!$E$10,IF('ИД Шатой'!AQ39='Методика оценки (Отч.)'!$J$11,'Методика оценки (Отч.)'!$E$11,IF('ИД Шатой'!AQ39='Методика оценки (Отч.)'!$J$12,'Методика оценки (Отч.)'!$E$12,IF('ИД Шатой'!AQ39='Методика оценки (Отч.)'!$J$13,'Методика оценки (Отч.)'!$E$13,"ошибка")))))*$C$49</f>
        <v>10</v>
      </c>
      <c r="AR49" s="58">
        <f>IF('ИД Шатой'!AR39='Методика оценки (Отч.)'!$J$9,'Методика оценки (Отч.)'!$E$9,IF('ИД Шатой'!AR39='Методика оценки (Отч.)'!$J$10,'Методика оценки (Отч.)'!$E$10,IF('ИД Шатой'!AR39='Методика оценки (Отч.)'!$J$11,'Методика оценки (Отч.)'!$E$11,IF('ИД Шатой'!AR39='Методика оценки (Отч.)'!$J$12,'Методика оценки (Отч.)'!$E$12,IF('ИД Шатой'!AR39='Методика оценки (Отч.)'!$J$13,'Методика оценки (Отч.)'!$E$13,"ошибка")))))*$C$49</f>
        <v>7.5</v>
      </c>
      <c r="AS49" s="58">
        <f>IF('ИД Шатой'!AS39='Методика оценки (Отч.)'!$J$9,'Методика оценки (Отч.)'!$E$9,IF('ИД Шатой'!AS39='Методика оценки (Отч.)'!$J$10,'Методика оценки (Отч.)'!$E$10,IF('ИД Шатой'!AS39='Методика оценки (Отч.)'!$J$11,'Методика оценки (Отч.)'!$E$11,IF('ИД Шатой'!AS39='Методика оценки (Отч.)'!$J$12,'Методика оценки (Отч.)'!$E$12,IF('ИД Шатой'!AS39='Методика оценки (Отч.)'!$J$13,'Методика оценки (Отч.)'!$E$13,"ошибка")))))*$C$49</f>
        <v>10</v>
      </c>
      <c r="AT49" s="58">
        <f>IF('ИД Шатой'!AT39='Методика оценки (Отч.)'!$J$9,'Методика оценки (Отч.)'!$E$9,IF('ИД Шатой'!AT39='Методика оценки (Отч.)'!$J$10,'Методика оценки (Отч.)'!$E$10,IF('ИД Шатой'!AT39='Методика оценки (Отч.)'!$J$11,'Методика оценки (Отч.)'!$E$11,IF('ИД Шатой'!AT39='Методика оценки (Отч.)'!$J$12,'Методика оценки (Отч.)'!$E$12,IF('ИД Шатой'!AT39='Методика оценки (Отч.)'!$J$13,'Методика оценки (Отч.)'!$E$13,"ошибка")))))*$C$49</f>
        <v>7.5</v>
      </c>
      <c r="AU49" s="58">
        <f>IF('ИД Шатой'!AU39='Методика оценки (Отч.)'!$J$9,'Методика оценки (Отч.)'!$E$9,IF('ИД Шатой'!AU39='Методика оценки (Отч.)'!$J$10,'Методика оценки (Отч.)'!$E$10,IF('ИД Шатой'!AU39='Методика оценки (Отч.)'!$J$11,'Методика оценки (Отч.)'!$E$11,IF('ИД Шатой'!AU39='Методика оценки (Отч.)'!$J$12,'Методика оценки (Отч.)'!$E$12,IF('ИД Шатой'!AU39='Методика оценки (Отч.)'!$J$13,'Методика оценки (Отч.)'!$E$13,"ошибка")))))*$C$49</f>
        <v>10</v>
      </c>
      <c r="AV49" s="58">
        <f>IF('ИД Шатой'!AV39='Методика оценки (Отч.)'!$J$9,'Методика оценки (Отч.)'!$E$9,IF('ИД Шатой'!AV39='Методика оценки (Отч.)'!$J$10,'Методика оценки (Отч.)'!$E$10,IF('ИД Шатой'!AV39='Методика оценки (Отч.)'!$J$11,'Методика оценки (Отч.)'!$E$11,IF('ИД Шатой'!AV39='Методика оценки (Отч.)'!$J$12,'Методика оценки (Отч.)'!$E$12,IF('ИД Шатой'!AV39='Методика оценки (Отч.)'!$J$13,'Методика оценки (Отч.)'!$E$13,"ошибка")))))*$C$49</f>
        <v>0</v>
      </c>
      <c r="AW49" s="58">
        <f>IF('ИД Шатой'!AW39='Методика оценки (Отч.)'!$J$9,'Методика оценки (Отч.)'!$E$9,IF('ИД Шатой'!AW39='Методика оценки (Отч.)'!$J$10,'Методика оценки (Отч.)'!$E$10,IF('ИД Шатой'!AW39='Методика оценки (Отч.)'!$J$11,'Методика оценки (Отч.)'!$E$11,IF('ИД Шатой'!AW39='Методика оценки (Отч.)'!$J$12,'Методика оценки (Отч.)'!$E$12,IF('ИД Шатой'!AW39='Методика оценки (Отч.)'!$J$13,'Методика оценки (Отч.)'!$E$13,"ошибка")))))*$C$49</f>
        <v>10</v>
      </c>
      <c r="AX49" s="58">
        <f>IF('ИД Шатой'!AX39='Методика оценки (Отч.)'!$J$9,'Методика оценки (Отч.)'!$E$9,IF('ИД Шатой'!AX39='Методика оценки (Отч.)'!$J$10,'Методика оценки (Отч.)'!$E$10,IF('ИД Шатой'!AX39='Методика оценки (Отч.)'!$J$11,'Методика оценки (Отч.)'!$E$11,IF('ИД Шатой'!AX39='Методика оценки (Отч.)'!$J$12,'Методика оценки (Отч.)'!$E$12,IF('ИД Шатой'!AX39='Методика оценки (Отч.)'!$J$13,'Методика оценки (Отч.)'!$E$13,"ошибка")))))*$C$49</f>
        <v>5</v>
      </c>
      <c r="AY49" s="58">
        <f>IF('ИД Шатой'!AY39='Методика оценки (Отч.)'!$J$9,'Методика оценки (Отч.)'!$E$9,IF('ИД Шатой'!AY39='Методика оценки (Отч.)'!$J$10,'Методика оценки (Отч.)'!$E$10,IF('ИД Шатой'!AY39='Методика оценки (Отч.)'!$J$11,'Методика оценки (Отч.)'!$E$11,IF('ИД Шатой'!AY39='Методика оценки (Отч.)'!$J$12,'Методика оценки (Отч.)'!$E$12,IF('ИД Шатой'!AY39='Методика оценки (Отч.)'!$J$13,'Методика оценки (Отч.)'!$E$13,"ошибка")))))*$C$49</f>
        <v>5</v>
      </c>
      <c r="AZ49" s="58">
        <f>IF('ИД Шатой'!AZ39='Методика оценки (Отч.)'!$J$9,'Методика оценки (Отч.)'!$E$9,IF('ИД Шатой'!AZ39='Методика оценки (Отч.)'!$J$10,'Методика оценки (Отч.)'!$E$10,IF('ИД Шатой'!AZ39='Методика оценки (Отч.)'!$J$11,'Методика оценки (Отч.)'!$E$11,IF('ИД Шатой'!AZ39='Методика оценки (Отч.)'!$J$12,'Методика оценки (Отч.)'!$E$12,IF('ИД Шатой'!AZ39='Методика оценки (Отч.)'!$J$13,'Методика оценки (Отч.)'!$E$13,"ошибка")))))*$C$49</f>
        <v>7.5</v>
      </c>
      <c r="BA49" s="58">
        <f>IF('ИД Шатой'!BA39='Методика оценки (Отч.)'!$J$9,'Методика оценки (Отч.)'!$E$9,IF('ИД Шатой'!BA39='Методика оценки (Отч.)'!$J$10,'Методика оценки (Отч.)'!$E$10,IF('ИД Шатой'!BA39='Методика оценки (Отч.)'!$J$11,'Методика оценки (Отч.)'!$E$11,IF('ИД Шатой'!BA39='Методика оценки (Отч.)'!$J$12,'Методика оценки (Отч.)'!$E$12,IF('ИД Шатой'!BA39='Методика оценки (Отч.)'!$J$13,'Методика оценки (Отч.)'!$E$13,"ошибка")))))*$C$49</f>
        <v>7.5</v>
      </c>
      <c r="BB49" s="58">
        <f>IF('ИД Шатой'!BB39='Методика оценки (Отч.)'!$J$9,'Методика оценки (Отч.)'!$E$9,IF('ИД Шатой'!BB39='Методика оценки (Отч.)'!$J$10,'Методика оценки (Отч.)'!$E$10,IF('ИД Шатой'!BB39='Методика оценки (Отч.)'!$J$11,'Методика оценки (Отч.)'!$E$11,IF('ИД Шатой'!BB39='Методика оценки (Отч.)'!$J$12,'Методика оценки (Отч.)'!$E$12,IF('ИД Шатой'!BB39='Методика оценки (Отч.)'!$J$13,'Методика оценки (Отч.)'!$E$13,"ошибка")))))*$C$49</f>
        <v>0</v>
      </c>
      <c r="BC49" s="58">
        <f>IF('ИД Шатой'!BC39='Методика оценки (Отч.)'!$J$9,'Методика оценки (Отч.)'!$E$9,IF('ИД Шатой'!BC39='Методика оценки (Отч.)'!$J$10,'Методика оценки (Отч.)'!$E$10,IF('ИД Шатой'!BC39='Методика оценки (Отч.)'!$J$11,'Методика оценки (Отч.)'!$E$11,IF('ИД Шатой'!BC39='Методика оценки (Отч.)'!$J$12,'Методика оценки (Отч.)'!$E$12,IF('ИД Шатой'!BC39='Методика оценки (Отч.)'!$J$13,'Методика оценки (Отч.)'!$E$13,"ошибка")))))*$C$49</f>
        <v>10</v>
      </c>
      <c r="BD49" s="58">
        <f>IF('ИД Шатой'!BD39='Методика оценки (Отч.)'!$J$9,'Методика оценки (Отч.)'!$E$9,IF('ИД Шатой'!BD39='Методика оценки (Отч.)'!$J$10,'Методика оценки (Отч.)'!$E$10,IF('ИД Шатой'!BD39='Методика оценки (Отч.)'!$J$11,'Методика оценки (Отч.)'!$E$11,IF('ИД Шатой'!BD39='Методика оценки (Отч.)'!$J$12,'Методика оценки (Отч.)'!$E$12,IF('ИД Шатой'!BD39='Методика оценки (Отч.)'!$J$13,'Методика оценки (Отч.)'!$E$13,"ошибка")))))*$C$49</f>
        <v>10</v>
      </c>
      <c r="BE49" s="58">
        <f>IF('ИД Шатой'!BE39='Методика оценки (Отч.)'!$J$9,'Методика оценки (Отч.)'!$E$9,IF('ИД Шатой'!BE39='Методика оценки (Отч.)'!$J$10,'Методика оценки (Отч.)'!$E$10,IF('ИД Шатой'!BE39='Методика оценки (Отч.)'!$J$11,'Методика оценки (Отч.)'!$E$11,IF('ИД Шатой'!BE39='Методика оценки (Отч.)'!$J$12,'Методика оценки (Отч.)'!$E$12,IF('ИД Шатой'!BE39='Методика оценки (Отч.)'!$J$13,'Методика оценки (Отч.)'!$E$13,"ошибка")))))*$C$49</f>
        <v>10</v>
      </c>
      <c r="BF49" s="58">
        <f>IF('ИД Шатой'!BF39='Методика оценки (Отч.)'!$J$9,'Методика оценки (Отч.)'!$E$9,IF('ИД Шатой'!BF39='Методика оценки (Отч.)'!$J$10,'Методика оценки (Отч.)'!$E$10,IF('ИД Шатой'!BF39='Методика оценки (Отч.)'!$J$11,'Методика оценки (Отч.)'!$E$11,IF('ИД Шатой'!BF39='Методика оценки (Отч.)'!$J$12,'Методика оценки (Отч.)'!$E$12,IF('ИД Шатой'!BF39='Методика оценки (Отч.)'!$J$13,'Методика оценки (Отч.)'!$E$13,"ошибка")))))*$C$49</f>
        <v>7.5</v>
      </c>
      <c r="BG49" s="58">
        <f>IF('ИД Шатой'!BG39='Методика оценки (Отч.)'!$J$9,'Методика оценки (Отч.)'!$E$9,IF('ИД Шатой'!BG39='Методика оценки (Отч.)'!$J$10,'Методика оценки (Отч.)'!$E$10,IF('ИД Шатой'!BG39='Методика оценки (Отч.)'!$J$11,'Методика оценки (Отч.)'!$E$11,IF('ИД Шатой'!BG39='Методика оценки (Отч.)'!$J$12,'Методика оценки (Отч.)'!$E$12,IF('ИД Шатой'!BG39='Методика оценки (Отч.)'!$J$13,'Методика оценки (Отч.)'!$E$13,"ошибка")))))*$C$49</f>
        <v>7.5</v>
      </c>
      <c r="BH49" s="58">
        <f>IF('ИД Шатой'!BH39='Методика оценки (Отч.)'!$J$9,'Методика оценки (Отч.)'!$E$9,IF('ИД Шатой'!BH39='Методика оценки (Отч.)'!$J$10,'Методика оценки (Отч.)'!$E$10,IF('ИД Шатой'!BH39='Методика оценки (Отч.)'!$J$11,'Методика оценки (Отч.)'!$E$11,IF('ИД Шатой'!BH39='Методика оценки (Отч.)'!$J$12,'Методика оценки (Отч.)'!$E$12,IF('ИД Шатой'!BH39='Методика оценки (Отч.)'!$J$13,'Методика оценки (Отч.)'!$E$13,"ошибка")))))*$C$49</f>
        <v>0</v>
      </c>
      <c r="BI49" s="58">
        <f>IF('ИД Шатой'!BI39='Методика оценки (Отч.)'!$J$9,'Методика оценки (Отч.)'!$E$9,IF('ИД Шатой'!BI39='Методика оценки (Отч.)'!$J$10,'Методика оценки (Отч.)'!$E$10,IF('ИД Шатой'!BI39='Методика оценки (Отч.)'!$J$11,'Методика оценки (Отч.)'!$E$11,IF('ИД Шатой'!BI39='Методика оценки (Отч.)'!$J$12,'Методика оценки (Отч.)'!$E$12,IF('ИД Шатой'!BI39='Методика оценки (Отч.)'!$J$13,'Методика оценки (Отч.)'!$E$13,"ошибка")))))*$C$49</f>
        <v>0</v>
      </c>
      <c r="BJ49" s="58">
        <f>IF('ИД Шатой'!BJ39='Методика оценки (Отч.)'!$J$9,'Методика оценки (Отч.)'!$E$9,IF('ИД Шатой'!BJ39='Методика оценки (Отч.)'!$J$10,'Методика оценки (Отч.)'!$E$10,IF('ИД Шатой'!BJ39='Методика оценки (Отч.)'!$J$11,'Методика оценки (Отч.)'!$E$11,IF('ИД Шатой'!BJ39='Методика оценки (Отч.)'!$J$12,'Методика оценки (Отч.)'!$E$12,IF('ИД Шатой'!BJ39='Методика оценки (Отч.)'!$J$13,'Методика оценки (Отч.)'!$E$13,"ошибка")))))*$C$49</f>
        <v>10</v>
      </c>
      <c r="BK49" s="58">
        <f>IF('ИД Шатой'!BK39='Методика оценки (Отч.)'!$J$9,'Методика оценки (Отч.)'!$E$9,IF('ИД Шатой'!BK39='Методика оценки (Отч.)'!$J$10,'Методика оценки (Отч.)'!$E$10,IF('ИД Шатой'!BK39='Методика оценки (Отч.)'!$J$11,'Методика оценки (Отч.)'!$E$11,IF('ИД Шатой'!BK39='Методика оценки (Отч.)'!$J$12,'Методика оценки (Отч.)'!$E$12,IF('ИД Шатой'!BK39='Методика оценки (Отч.)'!$J$13,'Методика оценки (Отч.)'!$E$13,"ошибка")))))*$C$49</f>
        <v>7.5</v>
      </c>
      <c r="BL49" s="58">
        <f>IF('ИД Шатой'!BL39='Методика оценки (Отч.)'!$J$9,'Методика оценки (Отч.)'!$E$9,IF('ИД Шатой'!BL39='Методика оценки (Отч.)'!$J$10,'Методика оценки (Отч.)'!$E$10,IF('ИД Шатой'!BL39='Методика оценки (Отч.)'!$J$11,'Методика оценки (Отч.)'!$E$11,IF('ИД Шатой'!BL39='Методика оценки (Отч.)'!$J$12,'Методика оценки (Отч.)'!$E$12,IF('ИД Шатой'!BL39='Методика оценки (Отч.)'!$J$13,'Методика оценки (Отч.)'!$E$13,"ошибка")))))*$C$49</f>
        <v>5</v>
      </c>
      <c r="BM49" s="58">
        <f>IF('ИД Шатой'!BM39='Методика оценки (Отч.)'!$J$9,'Методика оценки (Отч.)'!$E$9,IF('ИД Шатой'!BM39='Методика оценки (Отч.)'!$J$10,'Методика оценки (Отч.)'!$E$10,IF('ИД Шатой'!BM39='Методика оценки (Отч.)'!$J$11,'Методика оценки (Отч.)'!$E$11,IF('ИД Шатой'!BM39='Методика оценки (Отч.)'!$J$12,'Методика оценки (Отч.)'!$E$12,IF('ИД Шатой'!BM39='Методика оценки (Отч.)'!$J$13,'Методика оценки (Отч.)'!$E$13,"ошибка")))))*$C$49</f>
        <v>10</v>
      </c>
      <c r="BN49" s="58">
        <f>IF('ИД Шатой'!BN39='Методика оценки (Отч.)'!$J$9,'Методика оценки (Отч.)'!$E$9,IF('ИД Шатой'!BN39='Методика оценки (Отч.)'!$J$10,'Методика оценки (Отч.)'!$E$10,IF('ИД Шатой'!BN39='Методика оценки (Отч.)'!$J$11,'Методика оценки (Отч.)'!$E$11,IF('ИД Шатой'!BN39='Методика оценки (Отч.)'!$J$12,'Методика оценки (Отч.)'!$E$12,IF('ИД Шатой'!BN39='Методика оценки (Отч.)'!$J$13,'Методика оценки (Отч.)'!$E$13,"ошибка")))))*$C$49</f>
        <v>7.5</v>
      </c>
      <c r="BO49" s="58">
        <f>IF('ИД Шатой'!BO39='Методика оценки (Отч.)'!$J$9,'Методика оценки (Отч.)'!$E$9,IF('ИД Шатой'!BO39='Методика оценки (Отч.)'!$J$10,'Методика оценки (Отч.)'!$E$10,IF('ИД Шатой'!BO39='Методика оценки (Отч.)'!$J$11,'Методика оценки (Отч.)'!$E$11,IF('ИД Шатой'!BO39='Методика оценки (Отч.)'!$J$12,'Методика оценки (Отч.)'!$E$12,IF('ИД Шатой'!BO39='Методика оценки (Отч.)'!$J$13,'Методика оценки (Отч.)'!$E$13,"ошибка")))))*$C$49</f>
        <v>10</v>
      </c>
      <c r="BP49" s="58">
        <f>IF('ИД Шатой'!BP39='Методика оценки (Отч.)'!$J$9,'Методика оценки (Отч.)'!$E$9,IF('ИД Шатой'!BP39='Методика оценки (Отч.)'!$J$10,'Методика оценки (Отч.)'!$E$10,IF('ИД Шатой'!BP39='Методика оценки (Отч.)'!$J$11,'Методика оценки (Отч.)'!$E$11,IF('ИД Шатой'!BP39='Методика оценки (Отч.)'!$J$12,'Методика оценки (Отч.)'!$E$12,IF('ИД Шатой'!BP39='Методика оценки (Отч.)'!$J$13,'Методика оценки (Отч.)'!$E$13,"ошибка")))))*$C$49</f>
        <v>7.5</v>
      </c>
    </row>
    <row r="50" spans="1:68" x14ac:dyDescent="0.25">
      <c r="A50" s="53" t="str">
        <f>'Методика оценки (Отч.)'!A221</f>
        <v>N4.2.</v>
      </c>
      <c r="B50" s="53" t="str">
        <f>'Методика оценки (Отч.)'!C221</f>
        <v>Состояние имущества детского сада</v>
      </c>
      <c r="C50" s="120">
        <f>'Методика оценки (Отч.)'!D221</f>
        <v>0.5</v>
      </c>
      <c r="D50" s="60">
        <f>SUM(D51:D53)*$C$50</f>
        <v>41.625</v>
      </c>
      <c r="E50" s="60">
        <f t="shared" ref="E50:BP50" si="11">SUM(E51:E53)*$C$50</f>
        <v>37.462500000000006</v>
      </c>
      <c r="F50" s="60">
        <f t="shared" si="11"/>
        <v>24.975000000000001</v>
      </c>
      <c r="G50" s="60">
        <f t="shared" si="11"/>
        <v>45.787500000000009</v>
      </c>
      <c r="H50" s="60">
        <f t="shared" si="11"/>
        <v>49.95</v>
      </c>
      <c r="I50" s="60">
        <f t="shared" si="11"/>
        <v>16.650000000000002</v>
      </c>
      <c r="J50" s="60">
        <f t="shared" si="11"/>
        <v>37.462500000000006</v>
      </c>
      <c r="K50" s="60">
        <f t="shared" si="11"/>
        <v>33.300000000000004</v>
      </c>
      <c r="L50" s="60">
        <f t="shared" si="11"/>
        <v>49.95</v>
      </c>
      <c r="M50" s="60">
        <f t="shared" si="11"/>
        <v>37.462500000000006</v>
      </c>
      <c r="N50" s="60">
        <f t="shared" si="11"/>
        <v>12.487500000000001</v>
      </c>
      <c r="O50" s="60">
        <f t="shared" si="11"/>
        <v>37.462500000000006</v>
      </c>
      <c r="P50" s="60">
        <f t="shared" si="11"/>
        <v>45.787500000000009</v>
      </c>
      <c r="Q50" s="60">
        <f t="shared" si="11"/>
        <v>49.95</v>
      </c>
      <c r="R50" s="60">
        <f t="shared" si="11"/>
        <v>33.300000000000004</v>
      </c>
      <c r="S50" s="60">
        <f t="shared" si="11"/>
        <v>49.95</v>
      </c>
      <c r="T50" s="60">
        <f t="shared" si="11"/>
        <v>24.975000000000001</v>
      </c>
      <c r="U50" s="60">
        <f t="shared" si="11"/>
        <v>41.625</v>
      </c>
      <c r="V50" s="60">
        <f t="shared" si="11"/>
        <v>49.95</v>
      </c>
      <c r="W50" s="60">
        <f t="shared" si="11"/>
        <v>45.787500000000009</v>
      </c>
      <c r="X50" s="60">
        <f t="shared" si="11"/>
        <v>49.95</v>
      </c>
      <c r="Y50" s="60">
        <f t="shared" si="11"/>
        <v>45.787500000000009</v>
      </c>
      <c r="Z50" s="60">
        <f t="shared" si="11"/>
        <v>45.787500000000009</v>
      </c>
      <c r="AA50" s="60">
        <f t="shared" si="11"/>
        <v>49.95</v>
      </c>
      <c r="AB50" s="60">
        <f t="shared" si="11"/>
        <v>45.787500000000009</v>
      </c>
      <c r="AC50" s="60">
        <f t="shared" si="11"/>
        <v>45.787500000000009</v>
      </c>
      <c r="AD50" s="60">
        <f t="shared" si="11"/>
        <v>37.462500000000006</v>
      </c>
      <c r="AE50" s="60">
        <f t="shared" si="11"/>
        <v>49.95</v>
      </c>
      <c r="AF50" s="60">
        <f t="shared" si="11"/>
        <v>37.462500000000006</v>
      </c>
      <c r="AG50" s="60">
        <f t="shared" si="11"/>
        <v>29.137500000000003</v>
      </c>
      <c r="AH50" s="60">
        <f t="shared" si="11"/>
        <v>37.462500000000006</v>
      </c>
      <c r="AI50" s="60">
        <f t="shared" si="11"/>
        <v>37.462500000000006</v>
      </c>
      <c r="AJ50" s="60">
        <f t="shared" si="11"/>
        <v>33.299999999999997</v>
      </c>
      <c r="AK50" s="60">
        <f t="shared" si="11"/>
        <v>49.95</v>
      </c>
      <c r="AL50" s="60">
        <f t="shared" si="11"/>
        <v>33.300000000000004</v>
      </c>
      <c r="AM50" s="60">
        <f t="shared" si="11"/>
        <v>33.299999999999997</v>
      </c>
      <c r="AN50" s="60">
        <f t="shared" si="11"/>
        <v>49.95</v>
      </c>
      <c r="AO50" s="60">
        <f t="shared" si="11"/>
        <v>49.95</v>
      </c>
      <c r="AP50" s="60">
        <f t="shared" si="11"/>
        <v>37.462500000000006</v>
      </c>
      <c r="AQ50" s="60">
        <f t="shared" si="11"/>
        <v>41.625</v>
      </c>
      <c r="AR50" s="60">
        <f t="shared" si="11"/>
        <v>29.137500000000003</v>
      </c>
      <c r="AS50" s="60">
        <f t="shared" si="11"/>
        <v>37.462500000000006</v>
      </c>
      <c r="AT50" s="60">
        <f t="shared" si="11"/>
        <v>24.975000000000001</v>
      </c>
      <c r="AU50" s="60">
        <f t="shared" si="11"/>
        <v>24.975000000000001</v>
      </c>
      <c r="AV50" s="60">
        <f t="shared" si="11"/>
        <v>24.975000000000001</v>
      </c>
      <c r="AW50" s="60">
        <f t="shared" si="11"/>
        <v>49.95</v>
      </c>
      <c r="AX50" s="60">
        <f t="shared" si="11"/>
        <v>33.300000000000004</v>
      </c>
      <c r="AY50" s="60">
        <f t="shared" si="11"/>
        <v>24.975000000000001</v>
      </c>
      <c r="AZ50" s="60">
        <f t="shared" si="11"/>
        <v>41.625</v>
      </c>
      <c r="BA50" s="60">
        <f t="shared" si="11"/>
        <v>45.787500000000009</v>
      </c>
      <c r="BB50" s="60">
        <f t="shared" si="11"/>
        <v>29.137500000000003</v>
      </c>
      <c r="BC50" s="60">
        <f t="shared" si="11"/>
        <v>49.95</v>
      </c>
      <c r="BD50" s="60">
        <f t="shared" si="11"/>
        <v>41.625</v>
      </c>
      <c r="BE50" s="60">
        <f t="shared" si="11"/>
        <v>49.95</v>
      </c>
      <c r="BF50" s="60">
        <f t="shared" si="11"/>
        <v>29.137500000000003</v>
      </c>
      <c r="BG50" s="60">
        <f t="shared" si="11"/>
        <v>37.462500000000006</v>
      </c>
      <c r="BH50" s="60">
        <f t="shared" si="11"/>
        <v>12.487500000000001</v>
      </c>
      <c r="BI50" s="60">
        <f t="shared" si="11"/>
        <v>12.487500000000001</v>
      </c>
      <c r="BJ50" s="60">
        <f t="shared" si="11"/>
        <v>49.95</v>
      </c>
      <c r="BK50" s="60">
        <f t="shared" si="11"/>
        <v>37.462500000000006</v>
      </c>
      <c r="BL50" s="60">
        <f t="shared" si="11"/>
        <v>33.300000000000004</v>
      </c>
      <c r="BM50" s="60">
        <f t="shared" si="11"/>
        <v>33.300000000000004</v>
      </c>
      <c r="BN50" s="60">
        <f t="shared" si="11"/>
        <v>37.462500000000006</v>
      </c>
      <c r="BO50" s="60">
        <f t="shared" si="11"/>
        <v>45.787500000000009</v>
      </c>
      <c r="BP50" s="60">
        <f t="shared" si="11"/>
        <v>33.300000000000004</v>
      </c>
    </row>
    <row r="51" spans="1:68" x14ac:dyDescent="0.25">
      <c r="A51" s="67" t="str">
        <f>'Методика оценки (Отч.)'!A222</f>
        <v>N4.2.1.</v>
      </c>
      <c r="B51" s="67" t="str">
        <f>'Методика оценки (Отч.)'!C222</f>
        <v>Состояние здания детского сада</v>
      </c>
      <c r="C51" s="122">
        <f>'Методика оценки (Отч.)'!D222</f>
        <v>0.33300000000000002</v>
      </c>
      <c r="D51" s="58">
        <f>IF('ИД Шатой'!D40='Методика оценки (Отч.)'!$J$9,'Методика оценки (Отч.)'!$E$9,IF('ИД Шатой'!D40='Методика оценки (Отч.)'!$J$10,'Методика оценки (Отч.)'!$E$10,IF('ИД Шатой'!D40='Методика оценки (Отч.)'!$J$11,'Методика оценки (Отч.)'!$E$11,IF('ИД Шатой'!D40='Методика оценки (Отч.)'!$J$12,'Методика оценки (Отч.)'!$E$12,IF('ИД Шатой'!D40='Методика оценки (Отч.)'!$J$13,'Методика оценки (Отч.)'!$E$13,"ошибка")))))*$C$51</f>
        <v>33.300000000000004</v>
      </c>
      <c r="E51" s="58">
        <f>IF('ИД Шатой'!E40='Методика оценки (Отч.)'!$J$9,'Методика оценки (Отч.)'!$E$9,IF('ИД Шатой'!E40='Методика оценки (Отч.)'!$J$10,'Методика оценки (Отч.)'!$E$10,IF('ИД Шатой'!E40='Методика оценки (Отч.)'!$J$11,'Методика оценки (Отч.)'!$E$11,IF('ИД Шатой'!E40='Методика оценки (Отч.)'!$J$12,'Методика оценки (Отч.)'!$E$12,IF('ИД Шатой'!E40='Методика оценки (Отч.)'!$J$13,'Методика оценки (Отч.)'!$E$13,"ошибка")))))*$C$51</f>
        <v>24.975000000000001</v>
      </c>
      <c r="F51" s="58">
        <f>IF('ИД Шатой'!F40='Методика оценки (Отч.)'!$J$9,'Методика оценки (Отч.)'!$E$9,IF('ИД Шатой'!F40='Методика оценки (Отч.)'!$J$10,'Методика оценки (Отч.)'!$E$10,IF('ИД Шатой'!F40='Методика оценки (Отч.)'!$J$11,'Методика оценки (Отч.)'!$E$11,IF('ИД Шатой'!F40='Методика оценки (Отч.)'!$J$12,'Методика оценки (Отч.)'!$E$12,IF('ИД Шатой'!F40='Методика оценки (Отч.)'!$J$13,'Методика оценки (Отч.)'!$E$13,"ошибка")))))*$C$51</f>
        <v>16.650000000000002</v>
      </c>
      <c r="G51" s="58">
        <f>IF('ИД Шатой'!G40='Методика оценки (Отч.)'!$J$9,'Методика оценки (Отч.)'!$E$9,IF('ИД Шатой'!G40='Методика оценки (Отч.)'!$J$10,'Методика оценки (Отч.)'!$E$10,IF('ИД Шатой'!G40='Методика оценки (Отч.)'!$J$11,'Методика оценки (Отч.)'!$E$11,IF('ИД Шатой'!G40='Методика оценки (Отч.)'!$J$12,'Методика оценки (Отч.)'!$E$12,IF('ИД Шатой'!G40='Методика оценки (Отч.)'!$J$13,'Методика оценки (Отч.)'!$E$13,"ошибка")))))*$C$51</f>
        <v>24.975000000000001</v>
      </c>
      <c r="H51" s="58">
        <f>IF('ИД Шатой'!H40='Методика оценки (Отч.)'!$J$9,'Методика оценки (Отч.)'!$E$9,IF('ИД Шатой'!H40='Методика оценки (Отч.)'!$J$10,'Методика оценки (Отч.)'!$E$10,IF('ИД Шатой'!H40='Методика оценки (Отч.)'!$J$11,'Методика оценки (Отч.)'!$E$11,IF('ИД Шатой'!H40='Методика оценки (Отч.)'!$J$12,'Методика оценки (Отч.)'!$E$12,IF('ИД Шатой'!H40='Методика оценки (Отч.)'!$J$13,'Методика оценки (Отч.)'!$E$13,"ошибка")))))*$C$51</f>
        <v>33.300000000000004</v>
      </c>
      <c r="I51" s="58">
        <f>IF('ИД Шатой'!I40='Методика оценки (Отч.)'!$J$9,'Методика оценки (Отч.)'!$E$9,IF('ИД Шатой'!I40='Методика оценки (Отч.)'!$J$10,'Методика оценки (Отч.)'!$E$10,IF('ИД Шатой'!I40='Методика оценки (Отч.)'!$J$11,'Методика оценки (Отч.)'!$E$11,IF('ИД Шатой'!I40='Методика оценки (Отч.)'!$J$12,'Методика оценки (Отч.)'!$E$12,IF('ИД Шатой'!I40='Методика оценки (Отч.)'!$J$13,'Методика оценки (Отч.)'!$E$13,"ошибка")))))*$C$51</f>
        <v>0</v>
      </c>
      <c r="J51" s="58">
        <f>IF('ИД Шатой'!J40='Методика оценки (Отч.)'!$J$9,'Методика оценки (Отч.)'!$E$9,IF('ИД Шатой'!J40='Методика оценки (Отч.)'!$J$10,'Методика оценки (Отч.)'!$E$10,IF('ИД Шатой'!J40='Методика оценки (Отч.)'!$J$11,'Методика оценки (Отч.)'!$E$11,IF('ИД Шатой'!J40='Методика оценки (Отч.)'!$J$12,'Методика оценки (Отч.)'!$E$12,IF('ИД Шатой'!J40='Методика оценки (Отч.)'!$J$13,'Методика оценки (Отч.)'!$E$13,"ошибка")))))*$C$51</f>
        <v>24.975000000000001</v>
      </c>
      <c r="K51" s="58">
        <f>IF('ИД Шатой'!K40='Методика оценки (Отч.)'!$J$9,'Методика оценки (Отч.)'!$E$9,IF('ИД Шатой'!K40='Методика оценки (Отч.)'!$J$10,'Методика оценки (Отч.)'!$E$10,IF('ИД Шатой'!K40='Методика оценки (Отч.)'!$J$11,'Методика оценки (Отч.)'!$E$11,IF('ИД Шатой'!K40='Методика оценки (Отч.)'!$J$12,'Методика оценки (Отч.)'!$E$12,IF('ИД Шатой'!K40='Методика оценки (Отч.)'!$J$13,'Методика оценки (Отч.)'!$E$13,"ошибка")))))*$C$51</f>
        <v>33.300000000000004</v>
      </c>
      <c r="L51" s="58">
        <f>IF('ИД Шатой'!L40='Методика оценки (Отч.)'!$J$9,'Методика оценки (Отч.)'!$E$9,IF('ИД Шатой'!L40='Методика оценки (Отч.)'!$J$10,'Методика оценки (Отч.)'!$E$10,IF('ИД Шатой'!L40='Методика оценки (Отч.)'!$J$11,'Методика оценки (Отч.)'!$E$11,IF('ИД Шатой'!L40='Методика оценки (Отч.)'!$J$12,'Методика оценки (Отч.)'!$E$12,IF('ИД Шатой'!L40='Методика оценки (Отч.)'!$J$13,'Методика оценки (Отч.)'!$E$13,"ошибка")))))*$C$51</f>
        <v>33.300000000000004</v>
      </c>
      <c r="M51" s="58">
        <f>IF('ИД Шатой'!M40='Методика оценки (Отч.)'!$J$9,'Методика оценки (Отч.)'!$E$9,IF('ИД Шатой'!M40='Методика оценки (Отч.)'!$J$10,'Методика оценки (Отч.)'!$E$10,IF('ИД Шатой'!M40='Методика оценки (Отч.)'!$J$11,'Методика оценки (Отч.)'!$E$11,IF('ИД Шатой'!M40='Методика оценки (Отч.)'!$J$12,'Методика оценки (Отч.)'!$E$12,IF('ИД Шатой'!M40='Методика оценки (Отч.)'!$J$13,'Методика оценки (Отч.)'!$E$13,"ошибка")))))*$C$51</f>
        <v>24.975000000000001</v>
      </c>
      <c r="N51" s="58">
        <f>IF('ИД Шатой'!N40='Методика оценки (Отч.)'!$J$9,'Методика оценки (Отч.)'!$E$9,IF('ИД Шатой'!N40='Методика оценки (Отч.)'!$J$10,'Методика оценки (Отч.)'!$E$10,IF('ИД Шатой'!N40='Методика оценки (Отч.)'!$J$11,'Методика оценки (Отч.)'!$E$11,IF('ИД Шатой'!N40='Методика оценки (Отч.)'!$J$12,'Методика оценки (Отч.)'!$E$12,IF('ИД Шатой'!N40='Методика оценки (Отч.)'!$J$13,'Методика оценки (Отч.)'!$E$13,"ошибка")))))*$C$51</f>
        <v>24.975000000000001</v>
      </c>
      <c r="O51" s="58">
        <f>IF('ИД Шатой'!O40='Методика оценки (Отч.)'!$J$9,'Методика оценки (Отч.)'!$E$9,IF('ИД Шатой'!O40='Методика оценки (Отч.)'!$J$10,'Методика оценки (Отч.)'!$E$10,IF('ИД Шатой'!O40='Методика оценки (Отч.)'!$J$11,'Методика оценки (Отч.)'!$E$11,IF('ИД Шатой'!O40='Методика оценки (Отч.)'!$J$12,'Методика оценки (Отч.)'!$E$12,IF('ИД Шатой'!O40='Методика оценки (Отч.)'!$J$13,'Методика оценки (Отч.)'!$E$13,"ошибка")))))*$C$51</f>
        <v>24.975000000000001</v>
      </c>
      <c r="P51" s="58">
        <f>IF('ИД Шатой'!P40='Методика оценки (Отч.)'!$J$9,'Методика оценки (Отч.)'!$E$9,IF('ИД Шатой'!P40='Методика оценки (Отч.)'!$J$10,'Методика оценки (Отч.)'!$E$10,IF('ИД Шатой'!P40='Методика оценки (Отч.)'!$J$11,'Методика оценки (Отч.)'!$E$11,IF('ИД Шатой'!P40='Методика оценки (Отч.)'!$J$12,'Методика оценки (Отч.)'!$E$12,IF('ИД Шатой'!P40='Методика оценки (Отч.)'!$J$13,'Методика оценки (Отч.)'!$E$13,"ошибка")))))*$C$51</f>
        <v>24.975000000000001</v>
      </c>
      <c r="Q51" s="58">
        <f>IF('ИД Шатой'!Q40='Методика оценки (Отч.)'!$J$9,'Методика оценки (Отч.)'!$E$9,IF('ИД Шатой'!Q40='Методика оценки (Отч.)'!$J$10,'Методика оценки (Отч.)'!$E$10,IF('ИД Шатой'!Q40='Методика оценки (Отч.)'!$J$11,'Методика оценки (Отч.)'!$E$11,IF('ИД Шатой'!Q40='Методика оценки (Отч.)'!$J$12,'Методика оценки (Отч.)'!$E$12,IF('ИД Шатой'!Q40='Методика оценки (Отч.)'!$J$13,'Методика оценки (Отч.)'!$E$13,"ошибка")))))*$C$51</f>
        <v>33.300000000000004</v>
      </c>
      <c r="R51" s="58">
        <f>IF('ИД Шатой'!R40='Методика оценки (Отч.)'!$J$9,'Методика оценки (Отч.)'!$E$9,IF('ИД Шатой'!R40='Методика оценки (Отч.)'!$J$10,'Методика оценки (Отч.)'!$E$10,IF('ИД Шатой'!R40='Методика оценки (Отч.)'!$J$11,'Методика оценки (Отч.)'!$E$11,IF('ИД Шатой'!R40='Методика оценки (Отч.)'!$J$12,'Методика оценки (Отч.)'!$E$12,IF('ИД Шатой'!R40='Методика оценки (Отч.)'!$J$13,'Методика оценки (Отч.)'!$E$13,"ошибка")))))*$C$51</f>
        <v>16.650000000000002</v>
      </c>
      <c r="S51" s="58">
        <f>IF('ИД Шатой'!S40='Методика оценки (Отч.)'!$J$9,'Методика оценки (Отч.)'!$E$9,IF('ИД Шатой'!S40='Методика оценки (Отч.)'!$J$10,'Методика оценки (Отч.)'!$E$10,IF('ИД Шатой'!S40='Методика оценки (Отч.)'!$J$11,'Методика оценки (Отч.)'!$E$11,IF('ИД Шатой'!S40='Методика оценки (Отч.)'!$J$12,'Методика оценки (Отч.)'!$E$12,IF('ИД Шатой'!S40='Методика оценки (Отч.)'!$J$13,'Методика оценки (Отч.)'!$E$13,"ошибка")))))*$C$51</f>
        <v>33.300000000000004</v>
      </c>
      <c r="T51" s="58">
        <f>IF('ИД Шатой'!T40='Методика оценки (Отч.)'!$J$9,'Методика оценки (Отч.)'!$E$9,IF('ИД Шатой'!T40='Методика оценки (Отч.)'!$J$10,'Методика оценки (Отч.)'!$E$10,IF('ИД Шатой'!T40='Методика оценки (Отч.)'!$J$11,'Методика оценки (Отч.)'!$E$11,IF('ИД Шатой'!T40='Методика оценки (Отч.)'!$J$12,'Методика оценки (Отч.)'!$E$12,IF('ИД Шатой'!T40='Методика оценки (Отч.)'!$J$13,'Методика оценки (Отч.)'!$E$13,"ошибка")))))*$C$51</f>
        <v>16.650000000000002</v>
      </c>
      <c r="U51" s="58">
        <f>IF('ИД Шатой'!U40='Методика оценки (Отч.)'!$J$9,'Методика оценки (Отч.)'!$E$9,IF('ИД Шатой'!U40='Методика оценки (Отч.)'!$J$10,'Методика оценки (Отч.)'!$E$10,IF('ИД Шатой'!U40='Методика оценки (Отч.)'!$J$11,'Методика оценки (Отч.)'!$E$11,IF('ИД Шатой'!U40='Методика оценки (Отч.)'!$J$12,'Методика оценки (Отч.)'!$E$12,IF('ИД Шатой'!U40='Методика оценки (Отч.)'!$J$13,'Методика оценки (Отч.)'!$E$13,"ошибка")))))*$C$51</f>
        <v>33.300000000000004</v>
      </c>
      <c r="V51" s="58">
        <f>IF('ИД Шатой'!V40='Методика оценки (Отч.)'!$J$9,'Методика оценки (Отч.)'!$E$9,IF('ИД Шатой'!V40='Методика оценки (Отч.)'!$J$10,'Методика оценки (Отч.)'!$E$10,IF('ИД Шатой'!V40='Методика оценки (Отч.)'!$J$11,'Методика оценки (Отч.)'!$E$11,IF('ИД Шатой'!V40='Методика оценки (Отч.)'!$J$12,'Методика оценки (Отч.)'!$E$12,IF('ИД Шатой'!V40='Методика оценки (Отч.)'!$J$13,'Методика оценки (Отч.)'!$E$13,"ошибка")))))*$C$51</f>
        <v>33.300000000000004</v>
      </c>
      <c r="W51" s="58">
        <f>IF('ИД Шатой'!W40='Методика оценки (Отч.)'!$J$9,'Методика оценки (Отч.)'!$E$9,IF('ИД Шатой'!W40='Методика оценки (Отч.)'!$J$10,'Методика оценки (Отч.)'!$E$10,IF('ИД Шатой'!W40='Методика оценки (Отч.)'!$J$11,'Методика оценки (Отч.)'!$E$11,IF('ИД Шатой'!W40='Методика оценки (Отч.)'!$J$12,'Методика оценки (Отч.)'!$E$12,IF('ИД Шатой'!W40='Методика оценки (Отч.)'!$J$13,'Методика оценки (Отч.)'!$E$13,"ошибка")))))*$C$51</f>
        <v>33.300000000000004</v>
      </c>
      <c r="X51" s="58">
        <f>IF('ИД Шатой'!X40='Методика оценки (Отч.)'!$J$9,'Методика оценки (Отч.)'!$E$9,IF('ИД Шатой'!X40='Методика оценки (Отч.)'!$J$10,'Методика оценки (Отч.)'!$E$10,IF('ИД Шатой'!X40='Методика оценки (Отч.)'!$J$11,'Методика оценки (Отч.)'!$E$11,IF('ИД Шатой'!X40='Методика оценки (Отч.)'!$J$12,'Методика оценки (Отч.)'!$E$12,IF('ИД Шатой'!X40='Методика оценки (Отч.)'!$J$13,'Методика оценки (Отч.)'!$E$13,"ошибка")))))*$C$51</f>
        <v>33.300000000000004</v>
      </c>
      <c r="Y51" s="58">
        <f>IF('ИД Шатой'!Y40='Методика оценки (Отч.)'!$J$9,'Методика оценки (Отч.)'!$E$9,IF('ИД Шатой'!Y40='Методика оценки (Отч.)'!$J$10,'Методика оценки (Отч.)'!$E$10,IF('ИД Шатой'!Y40='Методика оценки (Отч.)'!$J$11,'Методика оценки (Отч.)'!$E$11,IF('ИД Шатой'!Y40='Методика оценки (Отч.)'!$J$12,'Методика оценки (Отч.)'!$E$12,IF('ИД Шатой'!Y40='Методика оценки (Отч.)'!$J$13,'Методика оценки (Отч.)'!$E$13,"ошибка")))))*$C$51</f>
        <v>24.975000000000001</v>
      </c>
      <c r="Z51" s="58">
        <f>IF('ИД Шатой'!Z40='Методика оценки (Отч.)'!$J$9,'Методика оценки (Отч.)'!$E$9,IF('ИД Шатой'!Z40='Методика оценки (Отч.)'!$J$10,'Методика оценки (Отч.)'!$E$10,IF('ИД Шатой'!Z40='Методика оценки (Отч.)'!$J$11,'Методика оценки (Отч.)'!$E$11,IF('ИД Шатой'!Z40='Методика оценки (Отч.)'!$J$12,'Методика оценки (Отч.)'!$E$12,IF('ИД Шатой'!Z40='Методика оценки (Отч.)'!$J$13,'Методика оценки (Отч.)'!$E$13,"ошибка")))))*$C$51</f>
        <v>33.300000000000004</v>
      </c>
      <c r="AA51" s="58">
        <f>IF('ИД Шатой'!AA40='Методика оценки (Отч.)'!$J$9,'Методика оценки (Отч.)'!$E$9,IF('ИД Шатой'!AA40='Методика оценки (Отч.)'!$J$10,'Методика оценки (Отч.)'!$E$10,IF('ИД Шатой'!AA40='Методика оценки (Отч.)'!$J$11,'Методика оценки (Отч.)'!$E$11,IF('ИД Шатой'!AA40='Методика оценки (Отч.)'!$J$12,'Методика оценки (Отч.)'!$E$12,IF('ИД Шатой'!AA40='Методика оценки (Отч.)'!$J$13,'Методика оценки (Отч.)'!$E$13,"ошибка")))))*$C$51</f>
        <v>33.300000000000004</v>
      </c>
      <c r="AB51" s="58">
        <f>IF('ИД Шатой'!AB40='Методика оценки (Отч.)'!$J$9,'Методика оценки (Отч.)'!$E$9,IF('ИД Шатой'!AB40='Методика оценки (Отч.)'!$J$10,'Методика оценки (Отч.)'!$E$10,IF('ИД Шатой'!AB40='Методика оценки (Отч.)'!$J$11,'Методика оценки (Отч.)'!$E$11,IF('ИД Шатой'!AB40='Методика оценки (Отч.)'!$J$12,'Методика оценки (Отч.)'!$E$12,IF('ИД Шатой'!AB40='Методика оценки (Отч.)'!$J$13,'Методика оценки (Отч.)'!$E$13,"ошибка")))))*$C$51</f>
        <v>24.975000000000001</v>
      </c>
      <c r="AC51" s="58">
        <f>IF('ИД Шатой'!AC40='Методика оценки (Отч.)'!$J$9,'Методика оценки (Отч.)'!$E$9,IF('ИД Шатой'!AC40='Методика оценки (Отч.)'!$J$10,'Методика оценки (Отч.)'!$E$10,IF('ИД Шатой'!AC40='Методика оценки (Отч.)'!$J$11,'Методика оценки (Отч.)'!$E$11,IF('ИД Шатой'!AC40='Методика оценки (Отч.)'!$J$12,'Методика оценки (Отч.)'!$E$12,IF('ИД Шатой'!AC40='Методика оценки (Отч.)'!$J$13,'Методика оценки (Отч.)'!$E$13,"ошибка")))))*$C$51</f>
        <v>33.300000000000004</v>
      </c>
      <c r="AD51" s="58">
        <f>IF('ИД Шатой'!AD40='Методика оценки (Отч.)'!$J$9,'Методика оценки (Отч.)'!$E$9,IF('ИД Шатой'!AD40='Методика оценки (Отч.)'!$J$10,'Методика оценки (Отч.)'!$E$10,IF('ИД Шатой'!AD40='Методика оценки (Отч.)'!$J$11,'Методика оценки (Отч.)'!$E$11,IF('ИД Шатой'!AD40='Методика оценки (Отч.)'!$J$12,'Методика оценки (Отч.)'!$E$12,IF('ИД Шатой'!AD40='Методика оценки (Отч.)'!$J$13,'Методика оценки (Отч.)'!$E$13,"ошибка")))))*$C$51</f>
        <v>33.300000000000004</v>
      </c>
      <c r="AE51" s="58">
        <f>IF('ИД Шатой'!AE40='Методика оценки (Отч.)'!$J$9,'Методика оценки (Отч.)'!$E$9,IF('ИД Шатой'!AE40='Методика оценки (Отч.)'!$J$10,'Методика оценки (Отч.)'!$E$10,IF('ИД Шатой'!AE40='Методика оценки (Отч.)'!$J$11,'Методика оценки (Отч.)'!$E$11,IF('ИД Шатой'!AE40='Методика оценки (Отч.)'!$J$12,'Методика оценки (Отч.)'!$E$12,IF('ИД Шатой'!AE40='Методика оценки (Отч.)'!$J$13,'Методика оценки (Отч.)'!$E$13,"ошибка")))))*$C$51</f>
        <v>33.300000000000004</v>
      </c>
      <c r="AF51" s="58">
        <f>IF('ИД Шатой'!AF40='Методика оценки (Отч.)'!$J$9,'Методика оценки (Отч.)'!$E$9,IF('ИД Шатой'!AF40='Методика оценки (Отч.)'!$J$10,'Методика оценки (Отч.)'!$E$10,IF('ИД Шатой'!AF40='Методика оценки (Отч.)'!$J$11,'Методика оценки (Отч.)'!$E$11,IF('ИД Шатой'!AF40='Методика оценки (Отч.)'!$J$12,'Методика оценки (Отч.)'!$E$12,IF('ИД Шатой'!AF40='Методика оценки (Отч.)'!$J$13,'Методика оценки (Отч.)'!$E$13,"ошибка")))))*$C$51</f>
        <v>24.975000000000001</v>
      </c>
      <c r="AG51" s="58">
        <f>IF('ИД Шатой'!AG40='Методика оценки (Отч.)'!$J$9,'Методика оценки (Отч.)'!$E$9,IF('ИД Шатой'!AG40='Методика оценки (Отч.)'!$J$10,'Методика оценки (Отч.)'!$E$10,IF('ИД Шатой'!AG40='Методика оценки (Отч.)'!$J$11,'Методика оценки (Отч.)'!$E$11,IF('ИД Шатой'!AG40='Методика оценки (Отч.)'!$J$12,'Методика оценки (Отч.)'!$E$12,IF('ИД Шатой'!AG40='Методика оценки (Отч.)'!$J$13,'Методика оценки (Отч.)'!$E$13,"ошибка")))))*$C$51</f>
        <v>16.650000000000002</v>
      </c>
      <c r="AH51" s="58">
        <f>IF('ИД Шатой'!AH40='Методика оценки (Отч.)'!$J$9,'Методика оценки (Отч.)'!$E$9,IF('ИД Шатой'!AH40='Методика оценки (Отч.)'!$J$10,'Методика оценки (Отч.)'!$E$10,IF('ИД Шатой'!AH40='Методика оценки (Отч.)'!$J$11,'Методика оценки (Отч.)'!$E$11,IF('ИД Шатой'!AH40='Методика оценки (Отч.)'!$J$12,'Методика оценки (Отч.)'!$E$12,IF('ИД Шатой'!AH40='Методика оценки (Отч.)'!$J$13,'Методика оценки (Отч.)'!$E$13,"ошибка")))))*$C$51</f>
        <v>24.975000000000001</v>
      </c>
      <c r="AI51" s="58">
        <f>IF('ИД Шатой'!AI40='Методика оценки (Отч.)'!$J$9,'Методика оценки (Отч.)'!$E$9,IF('ИД Шатой'!AI40='Методика оценки (Отч.)'!$J$10,'Методика оценки (Отч.)'!$E$10,IF('ИД Шатой'!AI40='Методика оценки (Отч.)'!$J$11,'Методика оценки (Отч.)'!$E$11,IF('ИД Шатой'!AI40='Методика оценки (Отч.)'!$J$12,'Методика оценки (Отч.)'!$E$12,IF('ИД Шатой'!AI40='Методика оценки (Отч.)'!$J$13,'Методика оценки (Отч.)'!$E$13,"ошибка")))))*$C$51</f>
        <v>24.975000000000001</v>
      </c>
      <c r="AJ51" s="58">
        <f>IF('ИД Шатой'!AJ40='Методика оценки (Отч.)'!$J$9,'Методика оценки (Отч.)'!$E$9,IF('ИД Шатой'!AJ40='Методика оценки (Отч.)'!$J$10,'Методика оценки (Отч.)'!$E$10,IF('ИД Шатой'!AJ40='Методика оценки (Отч.)'!$J$11,'Методика оценки (Отч.)'!$E$11,IF('ИД Шатой'!AJ40='Методика оценки (Отч.)'!$J$12,'Методика оценки (Отч.)'!$E$12,IF('ИД Шатой'!AJ40='Методика оценки (Отч.)'!$J$13,'Методика оценки (Отч.)'!$E$13,"ошибка")))))*$C$51</f>
        <v>16.650000000000002</v>
      </c>
      <c r="AK51" s="58">
        <f>IF('ИД Шатой'!AK40='Методика оценки (Отч.)'!$J$9,'Методика оценки (Отч.)'!$E$9,IF('ИД Шатой'!AK40='Методика оценки (Отч.)'!$J$10,'Методика оценки (Отч.)'!$E$10,IF('ИД Шатой'!AK40='Методика оценки (Отч.)'!$J$11,'Методика оценки (Отч.)'!$E$11,IF('ИД Шатой'!AK40='Методика оценки (Отч.)'!$J$12,'Методика оценки (Отч.)'!$E$12,IF('ИД Шатой'!AK40='Методика оценки (Отч.)'!$J$13,'Методика оценки (Отч.)'!$E$13,"ошибка")))))*$C$51</f>
        <v>33.300000000000004</v>
      </c>
      <c r="AL51" s="58">
        <f>IF('ИД Шатой'!AL40='Методика оценки (Отч.)'!$J$9,'Методика оценки (Отч.)'!$E$9,IF('ИД Шатой'!AL40='Методика оценки (Отч.)'!$J$10,'Методика оценки (Отч.)'!$E$10,IF('ИД Шатой'!AL40='Методика оценки (Отч.)'!$J$11,'Методика оценки (Отч.)'!$E$11,IF('ИД Шатой'!AL40='Методика оценки (Отч.)'!$J$12,'Методика оценки (Отч.)'!$E$12,IF('ИД Шатой'!AL40='Методика оценки (Отч.)'!$J$13,'Методика оценки (Отч.)'!$E$13,"ошибка")))))*$C$51</f>
        <v>24.975000000000001</v>
      </c>
      <c r="AM51" s="58">
        <f>IF('ИД Шатой'!AM40='Методика оценки (Отч.)'!$J$9,'Методика оценки (Отч.)'!$E$9,IF('ИД Шатой'!AM40='Методика оценки (Отч.)'!$J$10,'Методика оценки (Отч.)'!$E$10,IF('ИД Шатой'!AM40='Методика оценки (Отч.)'!$J$11,'Методика оценки (Отч.)'!$E$11,IF('ИД Шатой'!AM40='Методика оценки (Отч.)'!$J$12,'Методика оценки (Отч.)'!$E$12,IF('ИД Шатой'!AM40='Методика оценки (Отч.)'!$J$13,'Методика оценки (Отч.)'!$E$13,"ошибка")))))*$C$51</f>
        <v>16.650000000000002</v>
      </c>
      <c r="AN51" s="58">
        <f>IF('ИД Шатой'!AN40='Методика оценки (Отч.)'!$J$9,'Методика оценки (Отч.)'!$E$9,IF('ИД Шатой'!AN40='Методика оценки (Отч.)'!$J$10,'Методика оценки (Отч.)'!$E$10,IF('ИД Шатой'!AN40='Методика оценки (Отч.)'!$J$11,'Методика оценки (Отч.)'!$E$11,IF('ИД Шатой'!AN40='Методика оценки (Отч.)'!$J$12,'Методика оценки (Отч.)'!$E$12,IF('ИД Шатой'!AN40='Методика оценки (Отч.)'!$J$13,'Методика оценки (Отч.)'!$E$13,"ошибка")))))*$C$51</f>
        <v>33.300000000000004</v>
      </c>
      <c r="AO51" s="58">
        <f>IF('ИД Шатой'!AO40='Методика оценки (Отч.)'!$J$9,'Методика оценки (Отч.)'!$E$9,IF('ИД Шатой'!AO40='Методика оценки (Отч.)'!$J$10,'Методика оценки (Отч.)'!$E$10,IF('ИД Шатой'!AO40='Методика оценки (Отч.)'!$J$11,'Методика оценки (Отч.)'!$E$11,IF('ИД Шатой'!AO40='Методика оценки (Отч.)'!$J$12,'Методика оценки (Отч.)'!$E$12,IF('ИД Шатой'!AO40='Методика оценки (Отч.)'!$J$13,'Методика оценки (Отч.)'!$E$13,"ошибка")))))*$C$51</f>
        <v>33.300000000000004</v>
      </c>
      <c r="AP51" s="58">
        <f>IF('ИД Шатой'!AP40='Методика оценки (Отч.)'!$J$9,'Методика оценки (Отч.)'!$E$9,IF('ИД Шатой'!AP40='Методика оценки (Отч.)'!$J$10,'Методика оценки (Отч.)'!$E$10,IF('ИД Шатой'!AP40='Методика оценки (Отч.)'!$J$11,'Методика оценки (Отч.)'!$E$11,IF('ИД Шатой'!AP40='Методика оценки (Отч.)'!$J$12,'Методика оценки (Отч.)'!$E$12,IF('ИД Шатой'!AP40='Методика оценки (Отч.)'!$J$13,'Методика оценки (Отч.)'!$E$13,"ошибка")))))*$C$51</f>
        <v>24.975000000000001</v>
      </c>
      <c r="AQ51" s="58">
        <f>IF('ИД Шатой'!AQ40='Методика оценки (Отч.)'!$J$9,'Методика оценки (Отч.)'!$E$9,IF('ИД Шатой'!AQ40='Методика оценки (Отч.)'!$J$10,'Методика оценки (Отч.)'!$E$10,IF('ИД Шатой'!AQ40='Методика оценки (Отч.)'!$J$11,'Методика оценки (Отч.)'!$E$11,IF('ИД Шатой'!AQ40='Методика оценки (Отч.)'!$J$12,'Методика оценки (Отч.)'!$E$12,IF('ИД Шатой'!AQ40='Методика оценки (Отч.)'!$J$13,'Методика оценки (Отч.)'!$E$13,"ошибка")))))*$C$51</f>
        <v>33.300000000000004</v>
      </c>
      <c r="AR51" s="58">
        <f>IF('ИД Шатой'!AR40='Методика оценки (Отч.)'!$J$9,'Методика оценки (Отч.)'!$E$9,IF('ИД Шатой'!AR40='Методика оценки (Отч.)'!$J$10,'Методика оценки (Отч.)'!$E$10,IF('ИД Шатой'!AR40='Методика оценки (Отч.)'!$J$11,'Методика оценки (Отч.)'!$E$11,IF('ИД Шатой'!AR40='Методика оценки (Отч.)'!$J$12,'Методика оценки (Отч.)'!$E$12,IF('ИД Шатой'!AR40='Методика оценки (Отч.)'!$J$13,'Методика оценки (Отч.)'!$E$13,"ошибка")))))*$C$51</f>
        <v>16.650000000000002</v>
      </c>
      <c r="AS51" s="58">
        <f>IF('ИД Шатой'!AS40='Методика оценки (Отч.)'!$J$9,'Методика оценки (Отч.)'!$E$9,IF('ИД Шатой'!AS40='Методика оценки (Отч.)'!$J$10,'Методика оценки (Отч.)'!$E$10,IF('ИД Шатой'!AS40='Методика оценки (Отч.)'!$J$11,'Методика оценки (Отч.)'!$E$11,IF('ИД Шатой'!AS40='Методика оценки (Отч.)'!$J$12,'Методика оценки (Отч.)'!$E$12,IF('ИД Шатой'!AS40='Методика оценки (Отч.)'!$J$13,'Методика оценки (Отч.)'!$E$13,"ошибка")))))*$C$51</f>
        <v>24.975000000000001</v>
      </c>
      <c r="AT51" s="58">
        <f>IF('ИД Шатой'!AT40='Методика оценки (Отч.)'!$J$9,'Методика оценки (Отч.)'!$E$9,IF('ИД Шатой'!AT40='Методика оценки (Отч.)'!$J$10,'Методика оценки (Отч.)'!$E$10,IF('ИД Шатой'!AT40='Методика оценки (Отч.)'!$J$11,'Методика оценки (Отч.)'!$E$11,IF('ИД Шатой'!AT40='Методика оценки (Отч.)'!$J$12,'Методика оценки (Отч.)'!$E$12,IF('ИД Шатой'!AT40='Методика оценки (Отч.)'!$J$13,'Методика оценки (Отч.)'!$E$13,"ошибка")))))*$C$51</f>
        <v>16.650000000000002</v>
      </c>
      <c r="AU51" s="58">
        <f>IF('ИД Шатой'!AU40='Методика оценки (Отч.)'!$J$9,'Методика оценки (Отч.)'!$E$9,IF('ИД Шатой'!AU40='Методика оценки (Отч.)'!$J$10,'Методика оценки (Отч.)'!$E$10,IF('ИД Шатой'!AU40='Методика оценки (Отч.)'!$J$11,'Методика оценки (Отч.)'!$E$11,IF('ИД Шатой'!AU40='Методика оценки (Отч.)'!$J$12,'Методика оценки (Отч.)'!$E$12,IF('ИД Шатой'!AU40='Методика оценки (Отч.)'!$J$13,'Методика оценки (Отч.)'!$E$13,"ошибка")))))*$C$51</f>
        <v>24.975000000000001</v>
      </c>
      <c r="AV51" s="58">
        <f>IF('ИД Шатой'!AV40='Методика оценки (Отч.)'!$J$9,'Методика оценки (Отч.)'!$E$9,IF('ИД Шатой'!AV40='Методика оценки (Отч.)'!$J$10,'Методика оценки (Отч.)'!$E$10,IF('ИД Шатой'!AV40='Методика оценки (Отч.)'!$J$11,'Методика оценки (Отч.)'!$E$11,IF('ИД Шатой'!AV40='Методика оценки (Отч.)'!$J$12,'Методика оценки (Отч.)'!$E$12,IF('ИД Шатой'!AV40='Методика оценки (Отч.)'!$J$13,'Методика оценки (Отч.)'!$E$13,"ошибка")))))*$C$51</f>
        <v>16.650000000000002</v>
      </c>
      <c r="AW51" s="58">
        <f>IF('ИД Шатой'!AW40='Методика оценки (Отч.)'!$J$9,'Методика оценки (Отч.)'!$E$9,IF('ИД Шатой'!AW40='Методика оценки (Отч.)'!$J$10,'Методика оценки (Отч.)'!$E$10,IF('ИД Шатой'!AW40='Методика оценки (Отч.)'!$J$11,'Методика оценки (Отч.)'!$E$11,IF('ИД Шатой'!AW40='Методика оценки (Отч.)'!$J$12,'Методика оценки (Отч.)'!$E$12,IF('ИД Шатой'!AW40='Методика оценки (Отч.)'!$J$13,'Методика оценки (Отч.)'!$E$13,"ошибка")))))*$C$51</f>
        <v>33.300000000000004</v>
      </c>
      <c r="AX51" s="58">
        <f>IF('ИД Шатой'!AX40='Методика оценки (Отч.)'!$J$9,'Методика оценки (Отч.)'!$E$9,IF('ИД Шатой'!AX40='Методика оценки (Отч.)'!$J$10,'Методика оценки (Отч.)'!$E$10,IF('ИД Шатой'!AX40='Методика оценки (Отч.)'!$J$11,'Методика оценки (Отч.)'!$E$11,IF('ИД Шатой'!AX40='Методика оценки (Отч.)'!$J$12,'Методика оценки (Отч.)'!$E$12,IF('ИД Шатой'!AX40='Методика оценки (Отч.)'!$J$13,'Методика оценки (Отч.)'!$E$13,"ошибка")))))*$C$51</f>
        <v>24.975000000000001</v>
      </c>
      <c r="AY51" s="58">
        <f>IF('ИД Шатой'!AY40='Методика оценки (Отч.)'!$J$9,'Методика оценки (Отч.)'!$E$9,IF('ИД Шатой'!AY40='Методика оценки (Отч.)'!$J$10,'Методика оценки (Отч.)'!$E$10,IF('ИД Шатой'!AY40='Методика оценки (Отч.)'!$J$11,'Методика оценки (Отч.)'!$E$11,IF('ИД Шатой'!AY40='Методика оценки (Отч.)'!$J$12,'Методика оценки (Отч.)'!$E$12,IF('ИД Шатой'!AY40='Методика оценки (Отч.)'!$J$13,'Методика оценки (Отч.)'!$E$13,"ошибка")))))*$C$51</f>
        <v>16.650000000000002</v>
      </c>
      <c r="AZ51" s="58">
        <f>IF('ИД Шатой'!AZ40='Методика оценки (Отч.)'!$J$9,'Методика оценки (Отч.)'!$E$9,IF('ИД Шатой'!AZ40='Методика оценки (Отч.)'!$J$10,'Методика оценки (Отч.)'!$E$10,IF('ИД Шатой'!AZ40='Методика оценки (Отч.)'!$J$11,'Методика оценки (Отч.)'!$E$11,IF('ИД Шатой'!AZ40='Методика оценки (Отч.)'!$J$12,'Методика оценки (Отч.)'!$E$12,IF('ИД Шатой'!AZ40='Методика оценки (Отч.)'!$J$13,'Методика оценки (Отч.)'!$E$13,"ошибка")))))*$C$51</f>
        <v>24.975000000000001</v>
      </c>
      <c r="BA51" s="58">
        <f>IF('ИД Шатой'!BA40='Методика оценки (Отч.)'!$J$9,'Методика оценки (Отч.)'!$E$9,IF('ИД Шатой'!BA40='Методика оценки (Отч.)'!$J$10,'Методика оценки (Отч.)'!$E$10,IF('ИД Шатой'!BA40='Методика оценки (Отч.)'!$J$11,'Методика оценки (Отч.)'!$E$11,IF('ИД Шатой'!BA40='Методика оценки (Отч.)'!$J$12,'Методика оценки (Отч.)'!$E$12,IF('ИД Шатой'!BA40='Методика оценки (Отч.)'!$J$13,'Методика оценки (Отч.)'!$E$13,"ошибка")))))*$C$51</f>
        <v>24.975000000000001</v>
      </c>
      <c r="BB51" s="58">
        <f>IF('ИД Шатой'!BB40='Методика оценки (Отч.)'!$J$9,'Методика оценки (Отч.)'!$E$9,IF('ИД Шатой'!BB40='Методика оценки (Отч.)'!$J$10,'Методика оценки (Отч.)'!$E$10,IF('ИД Шатой'!BB40='Методика оценки (Отч.)'!$J$11,'Методика оценки (Отч.)'!$E$11,IF('ИД Шатой'!BB40='Методика оценки (Отч.)'!$J$12,'Методика оценки (Отч.)'!$E$12,IF('ИД Шатой'!BB40='Методика оценки (Отч.)'!$J$13,'Методика оценки (Отч.)'!$E$13,"ошибка")))))*$C$51</f>
        <v>16.650000000000002</v>
      </c>
      <c r="BC51" s="58">
        <f>IF('ИД Шатой'!BC40='Методика оценки (Отч.)'!$J$9,'Методика оценки (Отч.)'!$E$9,IF('ИД Шатой'!BC40='Методика оценки (Отч.)'!$J$10,'Методика оценки (Отч.)'!$E$10,IF('ИД Шатой'!BC40='Методика оценки (Отч.)'!$J$11,'Методика оценки (Отч.)'!$E$11,IF('ИД Шатой'!BC40='Методика оценки (Отч.)'!$J$12,'Методика оценки (Отч.)'!$E$12,IF('ИД Шатой'!BC40='Методика оценки (Отч.)'!$J$13,'Методика оценки (Отч.)'!$E$13,"ошибка")))))*$C$51</f>
        <v>33.300000000000004</v>
      </c>
      <c r="BD51" s="58">
        <f>IF('ИД Шатой'!BD40='Методика оценки (Отч.)'!$J$9,'Методика оценки (Отч.)'!$E$9,IF('ИД Шатой'!BD40='Методика оценки (Отч.)'!$J$10,'Методика оценки (Отч.)'!$E$10,IF('ИД Шатой'!BD40='Методика оценки (Отч.)'!$J$11,'Методика оценки (Отч.)'!$E$11,IF('ИД Шатой'!BD40='Методика оценки (Отч.)'!$J$12,'Методика оценки (Отч.)'!$E$12,IF('ИД Шатой'!BD40='Методика оценки (Отч.)'!$J$13,'Методика оценки (Отч.)'!$E$13,"ошибка")))))*$C$51</f>
        <v>24.975000000000001</v>
      </c>
      <c r="BE51" s="58">
        <f>IF('ИД Шатой'!BE40='Методика оценки (Отч.)'!$J$9,'Методика оценки (Отч.)'!$E$9,IF('ИД Шатой'!BE40='Методика оценки (Отч.)'!$J$10,'Методика оценки (Отч.)'!$E$10,IF('ИД Шатой'!BE40='Методика оценки (Отч.)'!$J$11,'Методика оценки (Отч.)'!$E$11,IF('ИД Шатой'!BE40='Методика оценки (Отч.)'!$J$12,'Методика оценки (Отч.)'!$E$12,IF('ИД Шатой'!BE40='Методика оценки (Отч.)'!$J$13,'Методика оценки (Отч.)'!$E$13,"ошибка")))))*$C$51</f>
        <v>33.300000000000004</v>
      </c>
      <c r="BF51" s="58">
        <f>IF('ИД Шатой'!BF40='Методика оценки (Отч.)'!$J$9,'Методика оценки (Отч.)'!$E$9,IF('ИД Шатой'!BF40='Методика оценки (Отч.)'!$J$10,'Методика оценки (Отч.)'!$E$10,IF('ИД Шатой'!BF40='Методика оценки (Отч.)'!$J$11,'Методика оценки (Отч.)'!$E$11,IF('ИД Шатой'!BF40='Методика оценки (Отч.)'!$J$12,'Методика оценки (Отч.)'!$E$12,IF('ИД Шатой'!BF40='Методика оценки (Отч.)'!$J$13,'Методика оценки (Отч.)'!$E$13,"ошибка")))))*$C$51</f>
        <v>16.650000000000002</v>
      </c>
      <c r="BG51" s="58">
        <f>IF('ИД Шатой'!BG40='Методика оценки (Отч.)'!$J$9,'Методика оценки (Отч.)'!$E$9,IF('ИД Шатой'!BG40='Методика оценки (Отч.)'!$J$10,'Методика оценки (Отч.)'!$E$10,IF('ИД Шатой'!BG40='Методика оценки (Отч.)'!$J$11,'Методика оценки (Отч.)'!$E$11,IF('ИД Шатой'!BG40='Методика оценки (Отч.)'!$J$12,'Методика оценки (Отч.)'!$E$12,IF('ИД Шатой'!BG40='Методика оценки (Отч.)'!$J$13,'Методика оценки (Отч.)'!$E$13,"ошибка")))))*$C$51</f>
        <v>24.975000000000001</v>
      </c>
      <c r="BH51" s="58">
        <f>IF('ИД Шатой'!BH40='Методика оценки (Отч.)'!$J$9,'Методика оценки (Отч.)'!$E$9,IF('ИД Шатой'!BH40='Методика оценки (Отч.)'!$J$10,'Методика оценки (Отч.)'!$E$10,IF('ИД Шатой'!BH40='Методика оценки (Отч.)'!$J$11,'Методика оценки (Отч.)'!$E$11,IF('ИД Шатой'!BH40='Методика оценки (Отч.)'!$J$12,'Методика оценки (Отч.)'!$E$12,IF('ИД Шатой'!BH40='Методика оценки (Отч.)'!$J$13,'Методика оценки (Отч.)'!$E$13,"ошибка")))))*$C$51</f>
        <v>24.975000000000001</v>
      </c>
      <c r="BI51" s="58">
        <f>IF('ИД Шатой'!BI40='Методика оценки (Отч.)'!$J$9,'Методика оценки (Отч.)'!$E$9,IF('ИД Шатой'!BI40='Методика оценки (Отч.)'!$J$10,'Методика оценки (Отч.)'!$E$10,IF('ИД Шатой'!BI40='Методика оценки (Отч.)'!$J$11,'Методика оценки (Отч.)'!$E$11,IF('ИД Шатой'!BI40='Методика оценки (Отч.)'!$J$12,'Методика оценки (Отч.)'!$E$12,IF('ИД Шатой'!BI40='Методика оценки (Отч.)'!$J$13,'Методика оценки (Отч.)'!$E$13,"ошибка")))))*$C$51</f>
        <v>0</v>
      </c>
      <c r="BJ51" s="58">
        <f>IF('ИД Шатой'!BJ40='Методика оценки (Отч.)'!$J$9,'Методика оценки (Отч.)'!$E$9,IF('ИД Шатой'!BJ40='Методика оценки (Отч.)'!$J$10,'Методика оценки (Отч.)'!$E$10,IF('ИД Шатой'!BJ40='Методика оценки (Отч.)'!$J$11,'Методика оценки (Отч.)'!$E$11,IF('ИД Шатой'!BJ40='Методика оценки (Отч.)'!$J$12,'Методика оценки (Отч.)'!$E$12,IF('ИД Шатой'!BJ40='Методика оценки (Отч.)'!$J$13,'Методика оценки (Отч.)'!$E$13,"ошибка")))))*$C$51</f>
        <v>33.300000000000004</v>
      </c>
      <c r="BK51" s="58">
        <f>IF('ИД Шатой'!BK40='Методика оценки (Отч.)'!$J$9,'Методика оценки (Отч.)'!$E$9,IF('ИД Шатой'!BK40='Методика оценки (Отч.)'!$J$10,'Методика оценки (Отч.)'!$E$10,IF('ИД Шатой'!BK40='Методика оценки (Отч.)'!$J$11,'Методика оценки (Отч.)'!$E$11,IF('ИД Шатой'!BK40='Методика оценки (Отч.)'!$J$12,'Методика оценки (Отч.)'!$E$12,IF('ИД Шатой'!BK40='Методика оценки (Отч.)'!$J$13,'Методика оценки (Отч.)'!$E$13,"ошибка")))))*$C$51</f>
        <v>24.975000000000001</v>
      </c>
      <c r="BL51" s="58">
        <f>IF('ИД Шатой'!BL40='Методика оценки (Отч.)'!$J$9,'Методика оценки (Отч.)'!$E$9,IF('ИД Шатой'!BL40='Методика оценки (Отч.)'!$J$10,'Методика оценки (Отч.)'!$E$10,IF('ИД Шатой'!BL40='Методика оценки (Отч.)'!$J$11,'Методика оценки (Отч.)'!$E$11,IF('ИД Шатой'!BL40='Методика оценки (Отч.)'!$J$12,'Методика оценки (Отч.)'!$E$12,IF('ИД Шатой'!BL40='Методика оценки (Отч.)'!$J$13,'Методика оценки (Отч.)'!$E$13,"ошибка")))))*$C$51</f>
        <v>24.975000000000001</v>
      </c>
      <c r="BM51" s="58">
        <f>IF('ИД Шатой'!BM40='Методика оценки (Отч.)'!$J$9,'Методика оценки (Отч.)'!$E$9,IF('ИД Шатой'!BM40='Методика оценки (Отч.)'!$J$10,'Методика оценки (Отч.)'!$E$10,IF('ИД Шатой'!BM40='Методика оценки (Отч.)'!$J$11,'Методика оценки (Отч.)'!$E$11,IF('ИД Шатой'!BM40='Методика оценки (Отч.)'!$J$12,'Методика оценки (Отч.)'!$E$12,IF('ИД Шатой'!BM40='Методика оценки (Отч.)'!$J$13,'Методика оценки (Отч.)'!$E$13,"ошибка")))))*$C$51</f>
        <v>33.300000000000004</v>
      </c>
      <c r="BN51" s="58">
        <f>IF('ИД Шатой'!BN40='Методика оценки (Отч.)'!$J$9,'Методика оценки (Отч.)'!$E$9,IF('ИД Шатой'!BN40='Методика оценки (Отч.)'!$J$10,'Методика оценки (Отч.)'!$E$10,IF('ИД Шатой'!BN40='Методика оценки (Отч.)'!$J$11,'Методика оценки (Отч.)'!$E$11,IF('ИД Шатой'!BN40='Методика оценки (Отч.)'!$J$12,'Методика оценки (Отч.)'!$E$12,IF('ИД Шатой'!BN40='Методика оценки (Отч.)'!$J$13,'Методика оценки (Отч.)'!$E$13,"ошибка")))))*$C$51</f>
        <v>24.975000000000001</v>
      </c>
      <c r="BO51" s="58">
        <f>IF('ИД Шатой'!BO40='Методика оценки (Отч.)'!$J$9,'Методика оценки (Отч.)'!$E$9,IF('ИД Шатой'!BO40='Методика оценки (Отч.)'!$J$10,'Методика оценки (Отч.)'!$E$10,IF('ИД Шатой'!BO40='Методика оценки (Отч.)'!$J$11,'Методика оценки (Отч.)'!$E$11,IF('ИД Шатой'!BO40='Методика оценки (Отч.)'!$J$12,'Методика оценки (Отч.)'!$E$12,IF('ИД Шатой'!BO40='Методика оценки (Отч.)'!$J$13,'Методика оценки (Отч.)'!$E$13,"ошибка")))))*$C$51</f>
        <v>24.975000000000001</v>
      </c>
      <c r="BP51" s="58">
        <f>IF('ИД Шатой'!BP40='Методика оценки (Отч.)'!$J$9,'Методика оценки (Отч.)'!$E$9,IF('ИД Шатой'!BP40='Методика оценки (Отч.)'!$J$10,'Методика оценки (Отч.)'!$E$10,IF('ИД Шатой'!BP40='Методика оценки (Отч.)'!$J$11,'Методика оценки (Отч.)'!$E$11,IF('ИД Шатой'!BP40='Методика оценки (Отч.)'!$J$12,'Методика оценки (Отч.)'!$E$12,IF('ИД Шатой'!BP40='Методика оценки (Отч.)'!$J$13,'Методика оценки (Отч.)'!$E$13,"ошибка")))))*$C$51</f>
        <v>24.975000000000001</v>
      </c>
    </row>
    <row r="52" spans="1:68" x14ac:dyDescent="0.25">
      <c r="A52" s="67" t="str">
        <f>'Методика оценки (Отч.)'!A228</f>
        <v>N4.2.2.</v>
      </c>
      <c r="B52" s="67" t="str">
        <f>'Методика оценки (Отч.)'!C228</f>
        <v>Состояние инженерно-коммунальных систем (отопление, водопровод и канализация, электроснабжение)</v>
      </c>
      <c r="C52" s="122">
        <f>'Методика оценки (Отч.)'!D228</f>
        <v>0.33300000000000002</v>
      </c>
      <c r="D52" s="58">
        <f>IF('ИД Шатой'!D41='Методика оценки (Отч.)'!$J$9,'Методика оценки (Отч.)'!$E$9,IF('ИД Шатой'!D41='Методика оценки (Отч.)'!$J$10,'Методика оценки (Отч.)'!$E$10,IF('ИД Шатой'!D41='Методика оценки (Отч.)'!$J$11,'Методика оценки (Отч.)'!$E$11,IF('ИД Шатой'!D41='Методика оценки (Отч.)'!$J$12,'Методика оценки (Отч.)'!$E$12,IF('ИД Шатой'!D41='Методика оценки (Отч.)'!$J$13,'Методика оценки (Отч.)'!$E$13,"ошибка")))))*$C$52</f>
        <v>24.975000000000001</v>
      </c>
      <c r="E52" s="58">
        <f>IF('ИД Шатой'!E41='Методика оценки (Отч.)'!$J$9,'Методика оценки (Отч.)'!$E$9,IF('ИД Шатой'!E41='Методика оценки (Отч.)'!$J$10,'Методика оценки (Отч.)'!$E$10,IF('ИД Шатой'!E41='Методика оценки (Отч.)'!$J$11,'Методика оценки (Отч.)'!$E$11,IF('ИД Шатой'!E41='Методика оценки (Отч.)'!$J$12,'Методика оценки (Отч.)'!$E$12,IF('ИД Шатой'!E41='Методика оценки (Отч.)'!$J$13,'Методика оценки (Отч.)'!$E$13,"ошибка")))))*$C$52</f>
        <v>24.975000000000001</v>
      </c>
      <c r="F52" s="58">
        <f>IF('ИД Шатой'!F41='Методика оценки (Отч.)'!$J$9,'Методика оценки (Отч.)'!$E$9,IF('ИД Шатой'!F41='Методика оценки (Отч.)'!$J$10,'Методика оценки (Отч.)'!$E$10,IF('ИД Шатой'!F41='Методика оценки (Отч.)'!$J$11,'Методика оценки (Отч.)'!$E$11,IF('ИД Шатой'!F41='Методика оценки (Отч.)'!$J$12,'Методика оценки (Отч.)'!$E$12,IF('ИД Шатой'!F41='Методика оценки (Отч.)'!$J$13,'Методика оценки (Отч.)'!$E$13,"ошибка")))))*$C$52</f>
        <v>16.650000000000002</v>
      </c>
      <c r="G52" s="58">
        <f>IF('ИД Шатой'!G41='Методика оценки (Отч.)'!$J$9,'Методика оценки (Отч.)'!$E$9,IF('ИД Шатой'!G41='Методика оценки (Отч.)'!$J$10,'Методика оценки (Отч.)'!$E$10,IF('ИД Шатой'!G41='Методика оценки (Отч.)'!$J$11,'Методика оценки (Отч.)'!$E$11,IF('ИД Шатой'!G41='Методика оценки (Отч.)'!$J$12,'Методика оценки (Отч.)'!$E$12,IF('ИД Шатой'!G41='Методика оценки (Отч.)'!$J$13,'Методика оценки (Отч.)'!$E$13,"ошибка")))))*$C$52</f>
        <v>33.300000000000004</v>
      </c>
      <c r="H52" s="58">
        <f>IF('ИД Шатой'!H41='Методика оценки (Отч.)'!$J$9,'Методика оценки (Отч.)'!$E$9,IF('ИД Шатой'!H41='Методика оценки (Отч.)'!$J$10,'Методика оценки (Отч.)'!$E$10,IF('ИД Шатой'!H41='Методика оценки (Отч.)'!$J$11,'Методика оценки (Отч.)'!$E$11,IF('ИД Шатой'!H41='Методика оценки (Отч.)'!$J$12,'Методика оценки (Отч.)'!$E$12,IF('ИД Шатой'!H41='Методика оценки (Отч.)'!$J$13,'Методика оценки (Отч.)'!$E$13,"ошибка")))))*$C$52</f>
        <v>33.300000000000004</v>
      </c>
      <c r="I52" s="58">
        <f>IF('ИД Шатой'!I41='Методика оценки (Отч.)'!$J$9,'Методика оценки (Отч.)'!$E$9,IF('ИД Шатой'!I41='Методика оценки (Отч.)'!$J$10,'Методика оценки (Отч.)'!$E$10,IF('ИД Шатой'!I41='Методика оценки (Отч.)'!$J$11,'Методика оценки (Отч.)'!$E$11,IF('ИД Шатой'!I41='Методика оценки (Отч.)'!$J$12,'Методика оценки (Отч.)'!$E$12,IF('ИД Шатой'!I41='Методика оценки (Отч.)'!$J$13,'Методика оценки (Отч.)'!$E$13,"ошибка")))))*$C$52</f>
        <v>16.650000000000002</v>
      </c>
      <c r="J52" s="58">
        <f>IF('ИД Шатой'!J41='Методика оценки (Отч.)'!$J$9,'Методика оценки (Отч.)'!$E$9,IF('ИД Шатой'!J41='Методика оценки (Отч.)'!$J$10,'Методика оценки (Отч.)'!$E$10,IF('ИД Шатой'!J41='Методика оценки (Отч.)'!$J$11,'Методика оценки (Отч.)'!$E$11,IF('ИД Шатой'!J41='Методика оценки (Отч.)'!$J$12,'Методика оценки (Отч.)'!$E$12,IF('ИД Шатой'!J41='Методика оценки (Отч.)'!$J$13,'Методика оценки (Отч.)'!$E$13,"ошибка")))))*$C$52</f>
        <v>24.975000000000001</v>
      </c>
      <c r="K52" s="58">
        <f>IF('ИД Шатой'!K41='Методика оценки (Отч.)'!$J$9,'Методика оценки (Отч.)'!$E$9,IF('ИД Шатой'!K41='Методика оценки (Отч.)'!$J$10,'Методика оценки (Отч.)'!$E$10,IF('ИД Шатой'!K41='Методика оценки (Отч.)'!$J$11,'Методика оценки (Отч.)'!$E$11,IF('ИД Шатой'!K41='Методика оценки (Отч.)'!$J$12,'Методика оценки (Отч.)'!$E$12,IF('ИД Шатой'!K41='Методика оценки (Отч.)'!$J$13,'Методика оценки (Отч.)'!$E$13,"ошибка")))))*$C$52</f>
        <v>0</v>
      </c>
      <c r="L52" s="58">
        <f>IF('ИД Шатой'!L41='Методика оценки (Отч.)'!$J$9,'Методика оценки (Отч.)'!$E$9,IF('ИД Шатой'!L41='Методика оценки (Отч.)'!$J$10,'Методика оценки (Отч.)'!$E$10,IF('ИД Шатой'!L41='Методика оценки (Отч.)'!$J$11,'Методика оценки (Отч.)'!$E$11,IF('ИД Шатой'!L41='Методика оценки (Отч.)'!$J$12,'Методика оценки (Отч.)'!$E$12,IF('ИД Шатой'!L41='Методика оценки (Отч.)'!$J$13,'Методика оценки (Отч.)'!$E$13,"ошибка")))))*$C$52</f>
        <v>33.300000000000004</v>
      </c>
      <c r="M52" s="58">
        <f>IF('ИД Шатой'!M41='Методика оценки (Отч.)'!$J$9,'Методика оценки (Отч.)'!$E$9,IF('ИД Шатой'!M41='Методика оценки (Отч.)'!$J$10,'Методика оценки (Отч.)'!$E$10,IF('ИД Шатой'!M41='Методика оценки (Отч.)'!$J$11,'Методика оценки (Отч.)'!$E$11,IF('ИД Шатой'!M41='Методика оценки (Отч.)'!$J$12,'Методика оценки (Отч.)'!$E$12,IF('ИД Шатой'!M41='Методика оценки (Отч.)'!$J$13,'Методика оценки (Отч.)'!$E$13,"ошибка")))))*$C$52</f>
        <v>24.975000000000001</v>
      </c>
      <c r="N52" s="58">
        <f>IF('ИД Шатой'!N41='Методика оценки (Отч.)'!$J$9,'Методика оценки (Отч.)'!$E$9,IF('ИД Шатой'!N41='Методика оценки (Отч.)'!$J$10,'Методика оценки (Отч.)'!$E$10,IF('ИД Шатой'!N41='Методика оценки (Отч.)'!$J$11,'Методика оценки (Отч.)'!$E$11,IF('ИД Шатой'!N41='Методика оценки (Отч.)'!$J$12,'Методика оценки (Отч.)'!$E$12,IF('ИД Шатой'!N41='Методика оценки (Отч.)'!$J$13,'Методика оценки (Отч.)'!$E$13,"ошибка")))))*$C$52</f>
        <v>0</v>
      </c>
      <c r="O52" s="58">
        <f>IF('ИД Шатой'!O41='Методика оценки (Отч.)'!$J$9,'Методика оценки (Отч.)'!$E$9,IF('ИД Шатой'!O41='Методика оценки (Отч.)'!$J$10,'Методика оценки (Отч.)'!$E$10,IF('ИД Шатой'!O41='Методика оценки (Отч.)'!$J$11,'Методика оценки (Отч.)'!$E$11,IF('ИД Шатой'!O41='Методика оценки (Отч.)'!$J$12,'Методика оценки (Отч.)'!$E$12,IF('ИД Шатой'!O41='Методика оценки (Отч.)'!$J$13,'Методика оценки (Отч.)'!$E$13,"ошибка")))))*$C$52</f>
        <v>24.975000000000001</v>
      </c>
      <c r="P52" s="58">
        <f>IF('ИД Шатой'!P41='Методика оценки (Отч.)'!$J$9,'Методика оценки (Отч.)'!$E$9,IF('ИД Шатой'!P41='Методика оценки (Отч.)'!$J$10,'Методика оценки (Отч.)'!$E$10,IF('ИД Шатой'!P41='Методика оценки (Отч.)'!$J$11,'Методика оценки (Отч.)'!$E$11,IF('ИД Шатой'!P41='Методика оценки (Отч.)'!$J$12,'Методика оценки (Отч.)'!$E$12,IF('ИД Шатой'!P41='Методика оценки (Отч.)'!$J$13,'Методика оценки (Отч.)'!$E$13,"ошибка")))))*$C$52</f>
        <v>33.300000000000004</v>
      </c>
      <c r="Q52" s="58">
        <f>IF('ИД Шатой'!Q41='Методика оценки (Отч.)'!$J$9,'Методика оценки (Отч.)'!$E$9,IF('ИД Шатой'!Q41='Методика оценки (Отч.)'!$J$10,'Методика оценки (Отч.)'!$E$10,IF('ИД Шатой'!Q41='Методика оценки (Отч.)'!$J$11,'Методика оценки (Отч.)'!$E$11,IF('ИД Шатой'!Q41='Методика оценки (Отч.)'!$J$12,'Методика оценки (Отч.)'!$E$12,IF('ИД Шатой'!Q41='Методика оценки (Отч.)'!$J$13,'Методика оценки (Отч.)'!$E$13,"ошибка")))))*$C$52</f>
        <v>33.300000000000004</v>
      </c>
      <c r="R52" s="58">
        <f>IF('ИД Шатой'!R41='Методика оценки (Отч.)'!$J$9,'Методика оценки (Отч.)'!$E$9,IF('ИД Шатой'!R41='Методика оценки (Отч.)'!$J$10,'Методика оценки (Отч.)'!$E$10,IF('ИД Шатой'!R41='Методика оценки (Отч.)'!$J$11,'Методика оценки (Отч.)'!$E$11,IF('ИД Шатой'!R41='Методика оценки (Отч.)'!$J$12,'Методика оценки (Отч.)'!$E$12,IF('ИД Шатой'!R41='Методика оценки (Отч.)'!$J$13,'Методика оценки (Отч.)'!$E$13,"ошибка")))))*$C$52</f>
        <v>16.650000000000002</v>
      </c>
      <c r="S52" s="58">
        <f>IF('ИД Шатой'!S41='Методика оценки (Отч.)'!$J$9,'Методика оценки (Отч.)'!$E$9,IF('ИД Шатой'!S41='Методика оценки (Отч.)'!$J$10,'Методика оценки (Отч.)'!$E$10,IF('ИД Шатой'!S41='Методика оценки (Отч.)'!$J$11,'Методика оценки (Отч.)'!$E$11,IF('ИД Шатой'!S41='Методика оценки (Отч.)'!$J$12,'Методика оценки (Отч.)'!$E$12,IF('ИД Шатой'!S41='Методика оценки (Отч.)'!$J$13,'Методика оценки (Отч.)'!$E$13,"ошибка")))))*$C$52</f>
        <v>33.300000000000004</v>
      </c>
      <c r="T52" s="58">
        <f>IF('ИД Шатой'!T41='Методика оценки (Отч.)'!$J$9,'Методика оценки (Отч.)'!$E$9,IF('ИД Шатой'!T41='Методика оценки (Отч.)'!$J$10,'Методика оценки (Отч.)'!$E$10,IF('ИД Шатой'!T41='Методика оценки (Отч.)'!$J$11,'Методика оценки (Отч.)'!$E$11,IF('ИД Шатой'!T41='Методика оценки (Отч.)'!$J$12,'Методика оценки (Отч.)'!$E$12,IF('ИД Шатой'!T41='Методика оценки (Отч.)'!$J$13,'Методика оценки (Отч.)'!$E$13,"ошибка")))))*$C$52</f>
        <v>16.650000000000002</v>
      </c>
      <c r="U52" s="58">
        <f>IF('ИД Шатой'!U41='Методика оценки (Отч.)'!$J$9,'Методика оценки (Отч.)'!$E$9,IF('ИД Шатой'!U41='Методика оценки (Отч.)'!$J$10,'Методика оценки (Отч.)'!$E$10,IF('ИД Шатой'!U41='Методика оценки (Отч.)'!$J$11,'Методика оценки (Отч.)'!$E$11,IF('ИД Шатой'!U41='Методика оценки (Отч.)'!$J$12,'Методика оценки (Отч.)'!$E$12,IF('ИД Шатой'!U41='Методика оценки (Отч.)'!$J$13,'Методика оценки (Отч.)'!$E$13,"ошибка")))))*$C$52</f>
        <v>24.975000000000001</v>
      </c>
      <c r="V52" s="58">
        <f>IF('ИД Шатой'!V41='Методика оценки (Отч.)'!$J$9,'Методика оценки (Отч.)'!$E$9,IF('ИД Шатой'!V41='Методика оценки (Отч.)'!$J$10,'Методика оценки (Отч.)'!$E$10,IF('ИД Шатой'!V41='Методика оценки (Отч.)'!$J$11,'Методика оценки (Отч.)'!$E$11,IF('ИД Шатой'!V41='Методика оценки (Отч.)'!$J$12,'Методика оценки (Отч.)'!$E$12,IF('ИД Шатой'!V41='Методика оценки (Отч.)'!$J$13,'Методика оценки (Отч.)'!$E$13,"ошибка")))))*$C$52</f>
        <v>33.300000000000004</v>
      </c>
      <c r="W52" s="58">
        <f>IF('ИД Шатой'!W41='Методика оценки (Отч.)'!$J$9,'Методика оценки (Отч.)'!$E$9,IF('ИД Шатой'!W41='Методика оценки (Отч.)'!$J$10,'Методика оценки (Отч.)'!$E$10,IF('ИД Шатой'!W41='Методика оценки (Отч.)'!$J$11,'Методика оценки (Отч.)'!$E$11,IF('ИД Шатой'!W41='Методика оценки (Отч.)'!$J$12,'Методика оценки (Отч.)'!$E$12,IF('ИД Шатой'!W41='Методика оценки (Отч.)'!$J$13,'Методика оценки (Отч.)'!$E$13,"ошибка")))))*$C$52</f>
        <v>24.975000000000001</v>
      </c>
      <c r="X52" s="58">
        <f>IF('ИД Шатой'!X41='Методика оценки (Отч.)'!$J$9,'Методика оценки (Отч.)'!$E$9,IF('ИД Шатой'!X41='Методика оценки (Отч.)'!$J$10,'Методика оценки (Отч.)'!$E$10,IF('ИД Шатой'!X41='Методика оценки (Отч.)'!$J$11,'Методика оценки (Отч.)'!$E$11,IF('ИД Шатой'!X41='Методика оценки (Отч.)'!$J$12,'Методика оценки (Отч.)'!$E$12,IF('ИД Шатой'!X41='Методика оценки (Отч.)'!$J$13,'Методика оценки (Отч.)'!$E$13,"ошибка")))))*$C$52</f>
        <v>33.300000000000004</v>
      </c>
      <c r="Y52" s="58">
        <f>IF('ИД Шатой'!Y41='Методика оценки (Отч.)'!$J$9,'Методика оценки (Отч.)'!$E$9,IF('ИД Шатой'!Y41='Методика оценки (Отч.)'!$J$10,'Методика оценки (Отч.)'!$E$10,IF('ИД Шатой'!Y41='Методика оценки (Отч.)'!$J$11,'Методика оценки (Отч.)'!$E$11,IF('ИД Шатой'!Y41='Методика оценки (Отч.)'!$J$12,'Методика оценки (Отч.)'!$E$12,IF('ИД Шатой'!Y41='Методика оценки (Отч.)'!$J$13,'Методика оценки (Отч.)'!$E$13,"ошибка")))))*$C$52</f>
        <v>33.300000000000004</v>
      </c>
      <c r="Z52" s="58">
        <f>IF('ИД Шатой'!Z41='Методика оценки (Отч.)'!$J$9,'Методика оценки (Отч.)'!$E$9,IF('ИД Шатой'!Z41='Методика оценки (Отч.)'!$J$10,'Методика оценки (Отч.)'!$E$10,IF('ИД Шатой'!Z41='Методика оценки (Отч.)'!$J$11,'Методика оценки (Отч.)'!$E$11,IF('ИД Шатой'!Z41='Методика оценки (Отч.)'!$J$12,'Методика оценки (Отч.)'!$E$12,IF('ИД Шатой'!Z41='Методика оценки (Отч.)'!$J$13,'Методика оценки (Отч.)'!$E$13,"ошибка")))))*$C$52</f>
        <v>24.975000000000001</v>
      </c>
      <c r="AA52" s="58">
        <f>IF('ИД Шатой'!AA41='Методика оценки (Отч.)'!$J$9,'Методика оценки (Отч.)'!$E$9,IF('ИД Шатой'!AA41='Методика оценки (Отч.)'!$J$10,'Методика оценки (Отч.)'!$E$10,IF('ИД Шатой'!AA41='Методика оценки (Отч.)'!$J$11,'Методика оценки (Отч.)'!$E$11,IF('ИД Шатой'!AA41='Методика оценки (Отч.)'!$J$12,'Методика оценки (Отч.)'!$E$12,IF('ИД Шатой'!AA41='Методика оценки (Отч.)'!$J$13,'Методика оценки (Отч.)'!$E$13,"ошибка")))))*$C$52</f>
        <v>33.300000000000004</v>
      </c>
      <c r="AB52" s="58">
        <f>IF('ИД Шатой'!AB41='Методика оценки (Отч.)'!$J$9,'Методика оценки (Отч.)'!$E$9,IF('ИД Шатой'!AB41='Методика оценки (Отч.)'!$J$10,'Методика оценки (Отч.)'!$E$10,IF('ИД Шатой'!AB41='Методика оценки (Отч.)'!$J$11,'Методика оценки (Отч.)'!$E$11,IF('ИД Шатой'!AB41='Методика оценки (Отч.)'!$J$12,'Методика оценки (Отч.)'!$E$12,IF('ИД Шатой'!AB41='Методика оценки (Отч.)'!$J$13,'Методика оценки (Отч.)'!$E$13,"ошибка")))))*$C$52</f>
        <v>33.300000000000004</v>
      </c>
      <c r="AC52" s="58">
        <f>IF('ИД Шатой'!AC41='Методика оценки (Отч.)'!$J$9,'Методика оценки (Отч.)'!$E$9,IF('ИД Шатой'!AC41='Методика оценки (Отч.)'!$J$10,'Методика оценки (Отч.)'!$E$10,IF('ИД Шатой'!AC41='Методика оценки (Отч.)'!$J$11,'Методика оценки (Отч.)'!$E$11,IF('ИД Шатой'!AC41='Методика оценки (Отч.)'!$J$12,'Методика оценки (Отч.)'!$E$12,IF('ИД Шатой'!AC41='Методика оценки (Отч.)'!$J$13,'Методика оценки (Отч.)'!$E$13,"ошибка")))))*$C$52</f>
        <v>24.975000000000001</v>
      </c>
      <c r="AD52" s="58">
        <f>IF('ИД Шатой'!AD41='Методика оценки (Отч.)'!$J$9,'Методика оценки (Отч.)'!$E$9,IF('ИД Шатой'!AD41='Методика оценки (Отч.)'!$J$10,'Методика оценки (Отч.)'!$E$10,IF('ИД Шатой'!AD41='Методика оценки (Отч.)'!$J$11,'Методика оценки (Отч.)'!$E$11,IF('ИД Шатой'!AD41='Методика оценки (Отч.)'!$J$12,'Методика оценки (Отч.)'!$E$12,IF('ИД Шатой'!AD41='Методика оценки (Отч.)'!$J$13,'Методика оценки (Отч.)'!$E$13,"ошибка")))))*$C$52</f>
        <v>24.975000000000001</v>
      </c>
      <c r="AE52" s="58">
        <f>IF('ИД Шатой'!AE41='Методика оценки (Отч.)'!$J$9,'Методика оценки (Отч.)'!$E$9,IF('ИД Шатой'!AE41='Методика оценки (Отч.)'!$J$10,'Методика оценки (Отч.)'!$E$10,IF('ИД Шатой'!AE41='Методика оценки (Отч.)'!$J$11,'Методика оценки (Отч.)'!$E$11,IF('ИД Шатой'!AE41='Методика оценки (Отч.)'!$J$12,'Методика оценки (Отч.)'!$E$12,IF('ИД Шатой'!AE41='Методика оценки (Отч.)'!$J$13,'Методика оценки (Отч.)'!$E$13,"ошибка")))))*$C$52</f>
        <v>33.300000000000004</v>
      </c>
      <c r="AF52" s="58">
        <f>IF('ИД Шатой'!AF41='Методика оценки (Отч.)'!$J$9,'Методика оценки (Отч.)'!$E$9,IF('ИД Шатой'!AF41='Методика оценки (Отч.)'!$J$10,'Методика оценки (Отч.)'!$E$10,IF('ИД Шатой'!AF41='Методика оценки (Отч.)'!$J$11,'Методика оценки (Отч.)'!$E$11,IF('ИД Шатой'!AF41='Методика оценки (Отч.)'!$J$12,'Методика оценки (Отч.)'!$E$12,IF('ИД Шатой'!AF41='Методика оценки (Отч.)'!$J$13,'Методика оценки (Отч.)'!$E$13,"ошибка")))))*$C$52</f>
        <v>24.975000000000001</v>
      </c>
      <c r="AG52" s="58">
        <f>IF('ИД Шатой'!AG41='Методика оценки (Отч.)'!$J$9,'Методика оценки (Отч.)'!$E$9,IF('ИД Шатой'!AG41='Методика оценки (Отч.)'!$J$10,'Методика оценки (Отч.)'!$E$10,IF('ИД Шатой'!AG41='Методика оценки (Отч.)'!$J$11,'Методика оценки (Отч.)'!$E$11,IF('ИД Шатой'!AG41='Методика оценки (Отч.)'!$J$12,'Методика оценки (Отч.)'!$E$12,IF('ИД Шатой'!AG41='Методика оценки (Отч.)'!$J$13,'Методика оценки (Отч.)'!$E$13,"ошибка")))))*$C$52</f>
        <v>16.650000000000002</v>
      </c>
      <c r="AH52" s="58">
        <f>IF('ИД Шатой'!AH41='Методика оценки (Отч.)'!$J$9,'Методика оценки (Отч.)'!$E$9,IF('ИД Шатой'!AH41='Методика оценки (Отч.)'!$J$10,'Методика оценки (Отч.)'!$E$10,IF('ИД Шатой'!AH41='Методика оценки (Отч.)'!$J$11,'Методика оценки (Отч.)'!$E$11,IF('ИД Шатой'!AH41='Методика оценки (Отч.)'!$J$12,'Методика оценки (Отч.)'!$E$12,IF('ИД Шатой'!AH41='Методика оценки (Отч.)'!$J$13,'Методика оценки (Отч.)'!$E$13,"ошибка")))))*$C$52</f>
        <v>24.975000000000001</v>
      </c>
      <c r="AI52" s="58">
        <f>IF('ИД Шатой'!AI41='Методика оценки (Отч.)'!$J$9,'Методика оценки (Отч.)'!$E$9,IF('ИД Шатой'!AI41='Методика оценки (Отч.)'!$J$10,'Методика оценки (Отч.)'!$E$10,IF('ИД Шатой'!AI41='Методика оценки (Отч.)'!$J$11,'Методика оценки (Отч.)'!$E$11,IF('ИД Шатой'!AI41='Методика оценки (Отч.)'!$J$12,'Методика оценки (Отч.)'!$E$12,IF('ИД Шатой'!AI41='Методика оценки (Отч.)'!$J$13,'Методика оценки (Отч.)'!$E$13,"ошибка")))))*$C$52</f>
        <v>24.975000000000001</v>
      </c>
      <c r="AJ52" s="58">
        <f>IF('ИД Шатой'!AJ41='Методика оценки (Отч.)'!$J$9,'Методика оценки (Отч.)'!$E$9,IF('ИД Шатой'!AJ41='Методика оценки (Отч.)'!$J$10,'Методика оценки (Отч.)'!$E$10,IF('ИД Шатой'!AJ41='Методика оценки (Отч.)'!$J$11,'Методика оценки (Отч.)'!$E$11,IF('ИД Шатой'!AJ41='Методика оценки (Отч.)'!$J$12,'Методика оценки (Отч.)'!$E$12,IF('ИД Шатой'!AJ41='Методика оценки (Отч.)'!$J$13,'Методика оценки (Отч.)'!$E$13,"ошибка")))))*$C$52</f>
        <v>24.975000000000001</v>
      </c>
      <c r="AK52" s="58">
        <f>IF('ИД Шатой'!AK41='Методика оценки (Отч.)'!$J$9,'Методика оценки (Отч.)'!$E$9,IF('ИД Шатой'!AK41='Методика оценки (Отч.)'!$J$10,'Методика оценки (Отч.)'!$E$10,IF('ИД Шатой'!AK41='Методика оценки (Отч.)'!$J$11,'Методика оценки (Отч.)'!$E$11,IF('ИД Шатой'!AK41='Методика оценки (Отч.)'!$J$12,'Методика оценки (Отч.)'!$E$12,IF('ИД Шатой'!AK41='Методика оценки (Отч.)'!$J$13,'Методика оценки (Отч.)'!$E$13,"ошибка")))))*$C$52</f>
        <v>33.300000000000004</v>
      </c>
      <c r="AL52" s="58">
        <f>IF('ИД Шатой'!AL41='Методика оценки (Отч.)'!$J$9,'Методика оценки (Отч.)'!$E$9,IF('ИД Шатой'!AL41='Методика оценки (Отч.)'!$J$10,'Методика оценки (Отч.)'!$E$10,IF('ИД Шатой'!AL41='Методика оценки (Отч.)'!$J$11,'Методика оценки (Отч.)'!$E$11,IF('ИД Шатой'!AL41='Методика оценки (Отч.)'!$J$12,'Методика оценки (Отч.)'!$E$12,IF('ИД Шатой'!AL41='Методика оценки (Отч.)'!$J$13,'Методика оценки (Отч.)'!$E$13,"ошибка")))))*$C$52</f>
        <v>24.975000000000001</v>
      </c>
      <c r="AM52" s="58">
        <f>IF('ИД Шатой'!AM41='Методика оценки (Отч.)'!$J$9,'Методика оценки (Отч.)'!$E$9,IF('ИД Шатой'!AM41='Методика оценки (Отч.)'!$J$10,'Методика оценки (Отч.)'!$E$10,IF('ИД Шатой'!AM41='Методика оценки (Отч.)'!$J$11,'Методика оценки (Отч.)'!$E$11,IF('ИД Шатой'!AM41='Методика оценки (Отч.)'!$J$12,'Методика оценки (Отч.)'!$E$12,IF('ИД Шатой'!AM41='Методика оценки (Отч.)'!$J$13,'Методика оценки (Отч.)'!$E$13,"ошибка")))))*$C$52</f>
        <v>24.975000000000001</v>
      </c>
      <c r="AN52" s="58">
        <f>IF('ИД Шатой'!AN41='Методика оценки (Отч.)'!$J$9,'Методика оценки (Отч.)'!$E$9,IF('ИД Шатой'!AN41='Методика оценки (Отч.)'!$J$10,'Методика оценки (Отч.)'!$E$10,IF('ИД Шатой'!AN41='Методика оценки (Отч.)'!$J$11,'Методика оценки (Отч.)'!$E$11,IF('ИД Шатой'!AN41='Методика оценки (Отч.)'!$J$12,'Методика оценки (Отч.)'!$E$12,IF('ИД Шатой'!AN41='Методика оценки (Отч.)'!$J$13,'Методика оценки (Отч.)'!$E$13,"ошибка")))))*$C$52</f>
        <v>33.300000000000004</v>
      </c>
      <c r="AO52" s="58">
        <f>IF('ИД Шатой'!AO41='Методика оценки (Отч.)'!$J$9,'Методика оценки (Отч.)'!$E$9,IF('ИД Шатой'!AO41='Методика оценки (Отч.)'!$J$10,'Методика оценки (Отч.)'!$E$10,IF('ИД Шатой'!AO41='Методика оценки (Отч.)'!$J$11,'Методика оценки (Отч.)'!$E$11,IF('ИД Шатой'!AO41='Методика оценки (Отч.)'!$J$12,'Методика оценки (Отч.)'!$E$12,IF('ИД Шатой'!AO41='Методика оценки (Отч.)'!$J$13,'Методика оценки (Отч.)'!$E$13,"ошибка")))))*$C$52</f>
        <v>33.300000000000004</v>
      </c>
      <c r="AP52" s="58">
        <f>IF('ИД Шатой'!AP41='Методика оценки (Отч.)'!$J$9,'Методика оценки (Отч.)'!$E$9,IF('ИД Шатой'!AP41='Методика оценки (Отч.)'!$J$10,'Методика оценки (Отч.)'!$E$10,IF('ИД Шатой'!AP41='Методика оценки (Отч.)'!$J$11,'Методика оценки (Отч.)'!$E$11,IF('ИД Шатой'!AP41='Методика оценки (Отч.)'!$J$12,'Методика оценки (Отч.)'!$E$12,IF('ИД Шатой'!AP41='Методика оценки (Отч.)'!$J$13,'Методика оценки (Отч.)'!$E$13,"ошибка")))))*$C$52</f>
        <v>24.975000000000001</v>
      </c>
      <c r="AQ52" s="58">
        <f>IF('ИД Шатой'!AQ41='Методика оценки (Отч.)'!$J$9,'Методика оценки (Отч.)'!$E$9,IF('ИД Шатой'!AQ41='Методика оценки (Отч.)'!$J$10,'Методика оценки (Отч.)'!$E$10,IF('ИД Шатой'!AQ41='Методика оценки (Отч.)'!$J$11,'Методика оценки (Отч.)'!$E$11,IF('ИД Шатой'!AQ41='Методика оценки (Отч.)'!$J$12,'Методика оценки (Отч.)'!$E$12,IF('ИД Шатой'!AQ41='Методика оценки (Отч.)'!$J$13,'Методика оценки (Отч.)'!$E$13,"ошибка")))))*$C$52</f>
        <v>24.975000000000001</v>
      </c>
      <c r="AR52" s="58">
        <f>IF('ИД Шатой'!AR41='Методика оценки (Отч.)'!$J$9,'Методика оценки (Отч.)'!$E$9,IF('ИД Шатой'!AR41='Методика оценки (Отч.)'!$J$10,'Методика оценки (Отч.)'!$E$10,IF('ИД Шатой'!AR41='Методика оценки (Отч.)'!$J$11,'Методика оценки (Отч.)'!$E$11,IF('ИД Шатой'!AR41='Методика оценки (Отч.)'!$J$12,'Методика оценки (Отч.)'!$E$12,IF('ИД Шатой'!AR41='Методика оценки (Отч.)'!$J$13,'Методика оценки (Отч.)'!$E$13,"ошибка")))))*$C$52</f>
        <v>16.650000000000002</v>
      </c>
      <c r="AS52" s="58">
        <f>IF('ИД Шатой'!AS41='Методика оценки (Отч.)'!$J$9,'Методика оценки (Отч.)'!$E$9,IF('ИД Шатой'!AS41='Методика оценки (Отч.)'!$J$10,'Методика оценки (Отч.)'!$E$10,IF('ИД Шатой'!AS41='Методика оценки (Отч.)'!$J$11,'Методика оценки (Отч.)'!$E$11,IF('ИД Шатой'!AS41='Методика оценки (Отч.)'!$J$12,'Методика оценки (Отч.)'!$E$12,IF('ИД Шатой'!AS41='Методика оценки (Отч.)'!$J$13,'Методика оценки (Отч.)'!$E$13,"ошибка")))))*$C$52</f>
        <v>24.975000000000001</v>
      </c>
      <c r="AT52" s="58">
        <f>IF('ИД Шатой'!AT41='Методика оценки (Отч.)'!$J$9,'Методика оценки (Отч.)'!$E$9,IF('ИД Шатой'!AT41='Методика оценки (Отч.)'!$J$10,'Методика оценки (Отч.)'!$E$10,IF('ИД Шатой'!AT41='Методика оценки (Отч.)'!$J$11,'Методика оценки (Отч.)'!$E$11,IF('ИД Шатой'!AT41='Методика оценки (Отч.)'!$J$12,'Методика оценки (Отч.)'!$E$12,IF('ИД Шатой'!AT41='Методика оценки (Отч.)'!$J$13,'Методика оценки (Отч.)'!$E$13,"ошибка")))))*$C$52</f>
        <v>0</v>
      </c>
      <c r="AU52" s="58">
        <f>IF('ИД Шатой'!AU41='Методика оценки (Отч.)'!$J$9,'Методика оценки (Отч.)'!$E$9,IF('ИД Шатой'!AU41='Методика оценки (Отч.)'!$J$10,'Методика оценки (Отч.)'!$E$10,IF('ИД Шатой'!AU41='Методика оценки (Отч.)'!$J$11,'Методика оценки (Отч.)'!$E$11,IF('ИД Шатой'!AU41='Методика оценки (Отч.)'!$J$12,'Методика оценки (Отч.)'!$E$12,IF('ИД Шатой'!AU41='Методика оценки (Отч.)'!$J$13,'Методика оценки (Отч.)'!$E$13,"ошибка")))))*$C$52</f>
        <v>0</v>
      </c>
      <c r="AV52" s="58">
        <f>IF('ИД Шатой'!AV41='Методика оценки (Отч.)'!$J$9,'Методика оценки (Отч.)'!$E$9,IF('ИД Шатой'!AV41='Методика оценки (Отч.)'!$J$10,'Методика оценки (Отч.)'!$E$10,IF('ИД Шатой'!AV41='Методика оценки (Отч.)'!$J$11,'Методика оценки (Отч.)'!$E$11,IF('ИД Шатой'!AV41='Методика оценки (Отч.)'!$J$12,'Методика оценки (Отч.)'!$E$12,IF('ИД Шатой'!AV41='Методика оценки (Отч.)'!$J$13,'Методика оценки (Отч.)'!$E$13,"ошибка")))))*$C$52</f>
        <v>16.650000000000002</v>
      </c>
      <c r="AW52" s="58">
        <f>IF('ИД Шатой'!AW41='Методика оценки (Отч.)'!$J$9,'Методика оценки (Отч.)'!$E$9,IF('ИД Шатой'!AW41='Методика оценки (Отч.)'!$J$10,'Методика оценки (Отч.)'!$E$10,IF('ИД Шатой'!AW41='Методика оценки (Отч.)'!$J$11,'Методика оценки (Отч.)'!$E$11,IF('ИД Шатой'!AW41='Методика оценки (Отч.)'!$J$12,'Методика оценки (Отч.)'!$E$12,IF('ИД Шатой'!AW41='Методика оценки (Отч.)'!$J$13,'Методика оценки (Отч.)'!$E$13,"ошибка")))))*$C$52</f>
        <v>33.300000000000004</v>
      </c>
      <c r="AX52" s="58">
        <f>IF('ИД Шатой'!AX41='Методика оценки (Отч.)'!$J$9,'Методика оценки (Отч.)'!$E$9,IF('ИД Шатой'!AX41='Методика оценки (Отч.)'!$J$10,'Методика оценки (Отч.)'!$E$10,IF('ИД Шатой'!AX41='Методика оценки (Отч.)'!$J$11,'Методика оценки (Отч.)'!$E$11,IF('ИД Шатой'!AX41='Методика оценки (Отч.)'!$J$12,'Методика оценки (Отч.)'!$E$12,IF('ИД Шатой'!AX41='Методика оценки (Отч.)'!$J$13,'Методика оценки (Отч.)'!$E$13,"ошибка")))))*$C$52</f>
        <v>24.975000000000001</v>
      </c>
      <c r="AY52" s="58">
        <f>IF('ИД Шатой'!AY41='Методика оценки (Отч.)'!$J$9,'Методика оценки (Отч.)'!$E$9,IF('ИД Шатой'!AY41='Методика оценки (Отч.)'!$J$10,'Методика оценки (Отч.)'!$E$10,IF('ИД Шатой'!AY41='Методика оценки (Отч.)'!$J$11,'Методика оценки (Отч.)'!$E$11,IF('ИД Шатой'!AY41='Методика оценки (Отч.)'!$J$12,'Методика оценки (Отч.)'!$E$12,IF('ИД Шатой'!AY41='Методика оценки (Отч.)'!$J$13,'Методика оценки (Отч.)'!$E$13,"ошибка")))))*$C$52</f>
        <v>16.650000000000002</v>
      </c>
      <c r="AZ52" s="58">
        <f>IF('ИД Шатой'!AZ41='Методика оценки (Отч.)'!$J$9,'Методика оценки (Отч.)'!$E$9,IF('ИД Шатой'!AZ41='Методика оценки (Отч.)'!$J$10,'Методика оценки (Отч.)'!$E$10,IF('ИД Шатой'!AZ41='Методика оценки (Отч.)'!$J$11,'Методика оценки (Отч.)'!$E$11,IF('ИД Шатой'!AZ41='Методика оценки (Отч.)'!$J$12,'Методика оценки (Отч.)'!$E$12,IF('ИД Шатой'!AZ41='Методика оценки (Отч.)'!$J$13,'Методика оценки (Отч.)'!$E$13,"ошибка")))))*$C$52</f>
        <v>24.975000000000001</v>
      </c>
      <c r="BA52" s="58">
        <f>IF('ИД Шатой'!BA41='Методика оценки (Отч.)'!$J$9,'Методика оценки (Отч.)'!$E$9,IF('ИД Шатой'!BA41='Методика оценки (Отч.)'!$J$10,'Методика оценки (Отч.)'!$E$10,IF('ИД Шатой'!BA41='Методика оценки (Отч.)'!$J$11,'Методика оценки (Отч.)'!$E$11,IF('ИД Шатой'!BA41='Методика оценки (Отч.)'!$J$12,'Методика оценки (Отч.)'!$E$12,IF('ИД Шатой'!BA41='Методика оценки (Отч.)'!$J$13,'Методика оценки (Отч.)'!$E$13,"ошибка")))))*$C$52</f>
        <v>33.300000000000004</v>
      </c>
      <c r="BB52" s="58">
        <f>IF('ИД Шатой'!BB41='Методика оценки (Отч.)'!$J$9,'Методика оценки (Отч.)'!$E$9,IF('ИД Шатой'!BB41='Методика оценки (Отч.)'!$J$10,'Методика оценки (Отч.)'!$E$10,IF('ИД Шатой'!BB41='Методика оценки (Отч.)'!$J$11,'Методика оценки (Отч.)'!$E$11,IF('ИД Шатой'!BB41='Методика оценки (Отч.)'!$J$12,'Методика оценки (Отч.)'!$E$12,IF('ИД Шатой'!BB41='Методика оценки (Отч.)'!$J$13,'Методика оценки (Отч.)'!$E$13,"ошибка")))))*$C$52</f>
        <v>24.975000000000001</v>
      </c>
      <c r="BC52" s="58">
        <f>IF('ИД Шатой'!BC41='Методика оценки (Отч.)'!$J$9,'Методика оценки (Отч.)'!$E$9,IF('ИД Шатой'!BC41='Методика оценки (Отч.)'!$J$10,'Методика оценки (Отч.)'!$E$10,IF('ИД Шатой'!BC41='Методика оценки (Отч.)'!$J$11,'Методика оценки (Отч.)'!$E$11,IF('ИД Шатой'!BC41='Методика оценки (Отч.)'!$J$12,'Методика оценки (Отч.)'!$E$12,IF('ИД Шатой'!BC41='Методика оценки (Отч.)'!$J$13,'Методика оценки (Отч.)'!$E$13,"ошибка")))))*$C$52</f>
        <v>33.300000000000004</v>
      </c>
      <c r="BD52" s="58">
        <f>IF('ИД Шатой'!BD41='Методика оценки (Отч.)'!$J$9,'Методика оценки (Отч.)'!$E$9,IF('ИД Шатой'!BD41='Методика оценки (Отч.)'!$J$10,'Методика оценки (Отч.)'!$E$10,IF('ИД Шатой'!BD41='Методика оценки (Отч.)'!$J$11,'Методика оценки (Отч.)'!$E$11,IF('ИД Шатой'!BD41='Методика оценки (Отч.)'!$J$12,'Методика оценки (Отч.)'!$E$12,IF('ИД Шатой'!BD41='Методика оценки (Отч.)'!$J$13,'Методика оценки (Отч.)'!$E$13,"ошибка")))))*$C$52</f>
        <v>33.300000000000004</v>
      </c>
      <c r="BE52" s="58">
        <f>IF('ИД Шатой'!BE41='Методика оценки (Отч.)'!$J$9,'Методика оценки (Отч.)'!$E$9,IF('ИД Шатой'!BE41='Методика оценки (Отч.)'!$J$10,'Методика оценки (Отч.)'!$E$10,IF('ИД Шатой'!BE41='Методика оценки (Отч.)'!$J$11,'Методика оценки (Отч.)'!$E$11,IF('ИД Шатой'!BE41='Методика оценки (Отч.)'!$J$12,'Методика оценки (Отч.)'!$E$12,IF('ИД Шатой'!BE41='Методика оценки (Отч.)'!$J$13,'Методика оценки (Отч.)'!$E$13,"ошибка")))))*$C$52</f>
        <v>33.300000000000004</v>
      </c>
      <c r="BF52" s="58">
        <f>IF('ИД Шатой'!BF41='Методика оценки (Отч.)'!$J$9,'Методика оценки (Отч.)'!$E$9,IF('ИД Шатой'!BF41='Методика оценки (Отч.)'!$J$10,'Методика оценки (Отч.)'!$E$10,IF('ИД Шатой'!BF41='Методика оценки (Отч.)'!$J$11,'Методика оценки (Отч.)'!$E$11,IF('ИД Шатой'!BF41='Методика оценки (Отч.)'!$J$12,'Методика оценки (Отч.)'!$E$12,IF('ИД Шатой'!BF41='Методика оценки (Отч.)'!$J$13,'Методика оценки (Отч.)'!$E$13,"ошибка")))))*$C$52</f>
        <v>16.650000000000002</v>
      </c>
      <c r="BG52" s="58">
        <f>IF('ИД Шатой'!BG41='Методика оценки (Отч.)'!$J$9,'Методика оценки (Отч.)'!$E$9,IF('ИД Шатой'!BG41='Методика оценки (Отч.)'!$J$10,'Методика оценки (Отч.)'!$E$10,IF('ИД Шатой'!BG41='Методика оценки (Отч.)'!$J$11,'Методика оценки (Отч.)'!$E$11,IF('ИД Шатой'!BG41='Методика оценки (Отч.)'!$J$12,'Методика оценки (Отч.)'!$E$12,IF('ИД Шатой'!BG41='Методика оценки (Отч.)'!$J$13,'Методика оценки (Отч.)'!$E$13,"ошибка")))))*$C$52</f>
        <v>24.975000000000001</v>
      </c>
      <c r="BH52" s="58">
        <f>IF('ИД Шатой'!BH41='Методика оценки (Отч.)'!$J$9,'Методика оценки (Отч.)'!$E$9,IF('ИД Шатой'!BH41='Методика оценки (Отч.)'!$J$10,'Методика оценки (Отч.)'!$E$10,IF('ИД Шатой'!BH41='Методика оценки (Отч.)'!$J$11,'Методика оценки (Отч.)'!$E$11,IF('ИД Шатой'!BH41='Методика оценки (Отч.)'!$J$12,'Методика оценки (Отч.)'!$E$12,IF('ИД Шатой'!BH41='Методика оценки (Отч.)'!$J$13,'Методика оценки (Отч.)'!$E$13,"ошибка")))))*$C$52</f>
        <v>0</v>
      </c>
      <c r="BI52" s="58">
        <f>IF('ИД Шатой'!BI41='Методика оценки (Отч.)'!$J$9,'Методика оценки (Отч.)'!$E$9,IF('ИД Шатой'!BI41='Методика оценки (Отч.)'!$J$10,'Методика оценки (Отч.)'!$E$10,IF('ИД Шатой'!BI41='Методика оценки (Отч.)'!$J$11,'Методика оценки (Отч.)'!$E$11,IF('ИД Шатой'!BI41='Методика оценки (Отч.)'!$J$12,'Методика оценки (Отч.)'!$E$12,IF('ИД Шатой'!BI41='Методика оценки (Отч.)'!$J$13,'Методика оценки (Отч.)'!$E$13,"ошибка")))))*$C$52</f>
        <v>0</v>
      </c>
      <c r="BJ52" s="58">
        <f>IF('ИД Шатой'!BJ41='Методика оценки (Отч.)'!$J$9,'Методика оценки (Отч.)'!$E$9,IF('ИД Шатой'!BJ41='Методика оценки (Отч.)'!$J$10,'Методика оценки (Отч.)'!$E$10,IF('ИД Шатой'!BJ41='Методика оценки (Отч.)'!$J$11,'Методика оценки (Отч.)'!$E$11,IF('ИД Шатой'!BJ41='Методика оценки (Отч.)'!$J$12,'Методика оценки (Отч.)'!$E$12,IF('ИД Шатой'!BJ41='Методика оценки (Отч.)'!$J$13,'Методика оценки (Отч.)'!$E$13,"ошибка")))))*$C$52</f>
        <v>33.300000000000004</v>
      </c>
      <c r="BK52" s="58">
        <f>IF('ИД Шатой'!BK41='Методика оценки (Отч.)'!$J$9,'Методика оценки (Отч.)'!$E$9,IF('ИД Шатой'!BK41='Методика оценки (Отч.)'!$J$10,'Методика оценки (Отч.)'!$E$10,IF('ИД Шатой'!BK41='Методика оценки (Отч.)'!$J$11,'Методика оценки (Отч.)'!$E$11,IF('ИД Шатой'!BK41='Методика оценки (Отч.)'!$J$12,'Методика оценки (Отч.)'!$E$12,IF('ИД Шатой'!BK41='Методика оценки (Отч.)'!$J$13,'Методика оценки (Отч.)'!$E$13,"ошибка")))))*$C$52</f>
        <v>24.975000000000001</v>
      </c>
      <c r="BL52" s="58">
        <f>IF('ИД Шатой'!BL41='Методика оценки (Отч.)'!$J$9,'Методика оценки (Отч.)'!$E$9,IF('ИД Шатой'!BL41='Методика оценки (Отч.)'!$J$10,'Методика оценки (Отч.)'!$E$10,IF('ИД Шатой'!BL41='Методика оценки (Отч.)'!$J$11,'Методика оценки (Отч.)'!$E$11,IF('ИД Шатой'!BL41='Методика оценки (Отч.)'!$J$12,'Методика оценки (Отч.)'!$E$12,IF('ИД Шатой'!BL41='Методика оценки (Отч.)'!$J$13,'Методика оценки (Отч.)'!$E$13,"ошибка")))))*$C$52</f>
        <v>24.975000000000001</v>
      </c>
      <c r="BM52" s="58">
        <f>IF('ИД Шатой'!BM41='Методика оценки (Отч.)'!$J$9,'Методика оценки (Отч.)'!$E$9,IF('ИД Шатой'!BM41='Методика оценки (Отч.)'!$J$10,'Методика оценки (Отч.)'!$E$10,IF('ИД Шатой'!BM41='Методика оценки (Отч.)'!$J$11,'Методика оценки (Отч.)'!$E$11,IF('ИД Шатой'!BM41='Методика оценки (Отч.)'!$J$12,'Методика оценки (Отч.)'!$E$12,IF('ИД Шатой'!BM41='Методика оценки (Отч.)'!$J$13,'Методика оценки (Отч.)'!$E$13,"ошибка")))))*$C$52</f>
        <v>33.300000000000004</v>
      </c>
      <c r="BN52" s="58">
        <f>IF('ИД Шатой'!BN41='Методика оценки (Отч.)'!$J$9,'Методика оценки (Отч.)'!$E$9,IF('ИД Шатой'!BN41='Методика оценки (Отч.)'!$J$10,'Методика оценки (Отч.)'!$E$10,IF('ИД Шатой'!BN41='Методика оценки (Отч.)'!$J$11,'Методика оценки (Отч.)'!$E$11,IF('ИД Шатой'!BN41='Методика оценки (Отч.)'!$J$12,'Методика оценки (Отч.)'!$E$12,IF('ИД Шатой'!BN41='Методика оценки (Отч.)'!$J$13,'Методика оценки (Отч.)'!$E$13,"ошибка")))))*$C$52</f>
        <v>24.975000000000001</v>
      </c>
      <c r="BO52" s="58">
        <f>IF('ИД Шатой'!BO41='Методика оценки (Отч.)'!$J$9,'Методика оценки (Отч.)'!$E$9,IF('ИД Шатой'!BO41='Методика оценки (Отч.)'!$J$10,'Методика оценки (Отч.)'!$E$10,IF('ИД Шатой'!BO41='Методика оценки (Отч.)'!$J$11,'Методика оценки (Отч.)'!$E$11,IF('ИД Шатой'!BO41='Методика оценки (Отч.)'!$J$12,'Методика оценки (Отч.)'!$E$12,IF('ИД Шатой'!BO41='Методика оценки (Отч.)'!$J$13,'Методика оценки (Отч.)'!$E$13,"ошибка")))))*$C$52</f>
        <v>33.300000000000004</v>
      </c>
      <c r="BP52" s="58">
        <f>IF('ИД Шатой'!BP41='Методика оценки (Отч.)'!$J$9,'Методика оценки (Отч.)'!$E$9,IF('ИД Шатой'!BP41='Методика оценки (Отч.)'!$J$10,'Методика оценки (Отч.)'!$E$10,IF('ИД Шатой'!BP41='Методика оценки (Отч.)'!$J$11,'Методика оценки (Отч.)'!$E$11,IF('ИД Шатой'!BP41='Методика оценки (Отч.)'!$J$12,'Методика оценки (Отч.)'!$E$12,IF('ИД Шатой'!BP41='Методика оценки (Отч.)'!$J$13,'Методика оценки (Отч.)'!$E$13,"ошибка")))))*$C$52</f>
        <v>24.975000000000001</v>
      </c>
    </row>
    <row r="53" spans="1:68" ht="30" x14ac:dyDescent="0.25">
      <c r="A53" s="67" t="str">
        <f>'Методика оценки (Отч.)'!A234</f>
        <v>N4.2.3.</v>
      </c>
      <c r="B53" s="67" t="str">
        <f>'Методика оценки (Отч.)'!C234</f>
        <v>Обеспеченность здания системами безопасности (видеонаблюдение, охранная и противопожарная сигнализации и др.)</v>
      </c>
      <c r="C53" s="122">
        <f>'Методика оценки (Отч.)'!D234</f>
        <v>0.33300000000000002</v>
      </c>
      <c r="D53" s="58">
        <f>IF('ИД Шатой'!D42='Методика оценки (Отч.)'!$J$9,'Методика оценки (Отч.)'!$E$9,IF('ИД Шатой'!D42='Методика оценки (Отч.)'!$J$10,'Методика оценки (Отч.)'!$E$10,IF('ИД Шатой'!D42='Методика оценки (Отч.)'!$J$11,'Методика оценки (Отч.)'!$E$11,IF('ИД Шатой'!D42='Методика оценки (Отч.)'!$J$12,'Методика оценки (Отч.)'!$E$12,IF('ИД Шатой'!D42='Методика оценки (Отч.)'!$J$13,'Методика оценки (Отч.)'!$E$13,"ошибка")))))*$C$53</f>
        <v>24.975000000000001</v>
      </c>
      <c r="E53" s="58">
        <f>IF('ИД Шатой'!E42='Методика оценки (Отч.)'!$J$9,'Методика оценки (Отч.)'!$E$9,IF('ИД Шатой'!E42='Методика оценки (Отч.)'!$J$10,'Методика оценки (Отч.)'!$E$10,IF('ИД Шатой'!E42='Методика оценки (Отч.)'!$J$11,'Методика оценки (Отч.)'!$E$11,IF('ИД Шатой'!E42='Методика оценки (Отч.)'!$J$12,'Методика оценки (Отч.)'!$E$12,IF('ИД Шатой'!E42='Методика оценки (Отч.)'!$J$13,'Методика оценки (Отч.)'!$E$13,"ошибка")))))*$C$53</f>
        <v>24.975000000000001</v>
      </c>
      <c r="F53" s="58">
        <f>IF('ИД Шатой'!F42='Методика оценки (Отч.)'!$J$9,'Методика оценки (Отч.)'!$E$9,IF('ИД Шатой'!F42='Методика оценки (Отч.)'!$J$10,'Методика оценки (Отч.)'!$E$10,IF('ИД Шатой'!F42='Методика оценки (Отч.)'!$J$11,'Методика оценки (Отч.)'!$E$11,IF('ИД Шатой'!F42='Методика оценки (Отч.)'!$J$12,'Методика оценки (Отч.)'!$E$12,IF('ИД Шатой'!F42='Методика оценки (Отч.)'!$J$13,'Методика оценки (Отч.)'!$E$13,"ошибка")))))*$C$53</f>
        <v>16.650000000000002</v>
      </c>
      <c r="G53" s="58">
        <f>IF('ИД Шатой'!G42='Методика оценки (Отч.)'!$J$9,'Методика оценки (Отч.)'!$E$9,IF('ИД Шатой'!G42='Методика оценки (Отч.)'!$J$10,'Методика оценки (Отч.)'!$E$10,IF('ИД Шатой'!G42='Методика оценки (Отч.)'!$J$11,'Методика оценки (Отч.)'!$E$11,IF('ИД Шатой'!G42='Методика оценки (Отч.)'!$J$12,'Методика оценки (Отч.)'!$E$12,IF('ИД Шатой'!G42='Методика оценки (Отч.)'!$J$13,'Методика оценки (Отч.)'!$E$13,"ошибка")))))*$C$53</f>
        <v>33.300000000000004</v>
      </c>
      <c r="H53" s="58">
        <f>IF('ИД Шатой'!H42='Методика оценки (Отч.)'!$J$9,'Методика оценки (Отч.)'!$E$9,IF('ИД Шатой'!H42='Методика оценки (Отч.)'!$J$10,'Методика оценки (Отч.)'!$E$10,IF('ИД Шатой'!H42='Методика оценки (Отч.)'!$J$11,'Методика оценки (Отч.)'!$E$11,IF('ИД Шатой'!H42='Методика оценки (Отч.)'!$J$12,'Методика оценки (Отч.)'!$E$12,IF('ИД Шатой'!H42='Методика оценки (Отч.)'!$J$13,'Методика оценки (Отч.)'!$E$13,"ошибка")))))*$C$53</f>
        <v>33.300000000000004</v>
      </c>
      <c r="I53" s="58">
        <f>IF('ИД Шатой'!I42='Методика оценки (Отч.)'!$J$9,'Методика оценки (Отч.)'!$E$9,IF('ИД Шатой'!I42='Методика оценки (Отч.)'!$J$10,'Методика оценки (Отч.)'!$E$10,IF('ИД Шатой'!I42='Методика оценки (Отч.)'!$J$11,'Методика оценки (Отч.)'!$E$11,IF('ИД Шатой'!I42='Методика оценки (Отч.)'!$J$12,'Методика оценки (Отч.)'!$E$12,IF('ИД Шатой'!I42='Методика оценки (Отч.)'!$J$13,'Методика оценки (Отч.)'!$E$13,"ошибка")))))*$C$53</f>
        <v>16.650000000000002</v>
      </c>
      <c r="J53" s="58">
        <f>IF('ИД Шатой'!J42='Методика оценки (Отч.)'!$J$9,'Методика оценки (Отч.)'!$E$9,IF('ИД Шатой'!J42='Методика оценки (Отч.)'!$J$10,'Методика оценки (Отч.)'!$E$10,IF('ИД Шатой'!J42='Методика оценки (Отч.)'!$J$11,'Методика оценки (Отч.)'!$E$11,IF('ИД Шатой'!J42='Методика оценки (Отч.)'!$J$12,'Методика оценки (Отч.)'!$E$12,IF('ИД Шатой'!J42='Методика оценки (Отч.)'!$J$13,'Методика оценки (Отч.)'!$E$13,"ошибка")))))*$C$53</f>
        <v>24.975000000000001</v>
      </c>
      <c r="K53" s="58">
        <f>IF('ИД Шатой'!K42='Методика оценки (Отч.)'!$J$9,'Методика оценки (Отч.)'!$E$9,IF('ИД Шатой'!K42='Методика оценки (Отч.)'!$J$10,'Методика оценки (Отч.)'!$E$10,IF('ИД Шатой'!K42='Методика оценки (Отч.)'!$J$11,'Методика оценки (Отч.)'!$E$11,IF('ИД Шатой'!K42='Методика оценки (Отч.)'!$J$12,'Методика оценки (Отч.)'!$E$12,IF('ИД Шатой'!K42='Методика оценки (Отч.)'!$J$13,'Методика оценки (Отч.)'!$E$13,"ошибка")))))*$C$53</f>
        <v>33.300000000000004</v>
      </c>
      <c r="L53" s="58">
        <f>IF('ИД Шатой'!L42='Методика оценки (Отч.)'!$J$9,'Методика оценки (Отч.)'!$E$9,IF('ИД Шатой'!L42='Методика оценки (Отч.)'!$J$10,'Методика оценки (Отч.)'!$E$10,IF('ИД Шатой'!L42='Методика оценки (Отч.)'!$J$11,'Методика оценки (Отч.)'!$E$11,IF('ИД Шатой'!L42='Методика оценки (Отч.)'!$J$12,'Методика оценки (Отч.)'!$E$12,IF('ИД Шатой'!L42='Методика оценки (Отч.)'!$J$13,'Методика оценки (Отч.)'!$E$13,"ошибка")))))*$C$53</f>
        <v>33.300000000000004</v>
      </c>
      <c r="M53" s="58">
        <f>IF('ИД Шатой'!M42='Методика оценки (Отч.)'!$J$9,'Методика оценки (Отч.)'!$E$9,IF('ИД Шатой'!M42='Методика оценки (Отч.)'!$J$10,'Методика оценки (Отч.)'!$E$10,IF('ИД Шатой'!M42='Методика оценки (Отч.)'!$J$11,'Методика оценки (Отч.)'!$E$11,IF('ИД Шатой'!M42='Методика оценки (Отч.)'!$J$12,'Методика оценки (Отч.)'!$E$12,IF('ИД Шатой'!M42='Методика оценки (Отч.)'!$J$13,'Методика оценки (Отч.)'!$E$13,"ошибка")))))*$C$53</f>
        <v>24.975000000000001</v>
      </c>
      <c r="N53" s="58">
        <f>IF('ИД Шатой'!N42='Методика оценки (Отч.)'!$J$9,'Методика оценки (Отч.)'!$E$9,IF('ИД Шатой'!N42='Методика оценки (Отч.)'!$J$10,'Методика оценки (Отч.)'!$E$10,IF('ИД Шатой'!N42='Методика оценки (Отч.)'!$J$11,'Методика оценки (Отч.)'!$E$11,IF('ИД Шатой'!N42='Методика оценки (Отч.)'!$J$12,'Методика оценки (Отч.)'!$E$12,IF('ИД Шатой'!N42='Методика оценки (Отч.)'!$J$13,'Методика оценки (Отч.)'!$E$13,"ошибка")))))*$C$53</f>
        <v>0</v>
      </c>
      <c r="O53" s="58">
        <f>IF('ИД Шатой'!O42='Методика оценки (Отч.)'!$J$9,'Методика оценки (Отч.)'!$E$9,IF('ИД Шатой'!O42='Методика оценки (Отч.)'!$J$10,'Методика оценки (Отч.)'!$E$10,IF('ИД Шатой'!O42='Методика оценки (Отч.)'!$J$11,'Методика оценки (Отч.)'!$E$11,IF('ИД Шатой'!O42='Методика оценки (Отч.)'!$J$12,'Методика оценки (Отч.)'!$E$12,IF('ИД Шатой'!O42='Методика оценки (Отч.)'!$J$13,'Методика оценки (Отч.)'!$E$13,"ошибка")))))*$C$53</f>
        <v>24.975000000000001</v>
      </c>
      <c r="P53" s="58">
        <f>IF('ИД Шатой'!P42='Методика оценки (Отч.)'!$J$9,'Методика оценки (Отч.)'!$E$9,IF('ИД Шатой'!P42='Методика оценки (Отч.)'!$J$10,'Методика оценки (Отч.)'!$E$10,IF('ИД Шатой'!P42='Методика оценки (Отч.)'!$J$11,'Методика оценки (Отч.)'!$E$11,IF('ИД Шатой'!P42='Методика оценки (Отч.)'!$J$12,'Методика оценки (Отч.)'!$E$12,IF('ИД Шатой'!P42='Методика оценки (Отч.)'!$J$13,'Методика оценки (Отч.)'!$E$13,"ошибка")))))*$C$53</f>
        <v>33.300000000000004</v>
      </c>
      <c r="Q53" s="58">
        <f>IF('ИД Шатой'!Q42='Методика оценки (Отч.)'!$J$9,'Методика оценки (Отч.)'!$E$9,IF('ИД Шатой'!Q42='Методика оценки (Отч.)'!$J$10,'Методика оценки (Отч.)'!$E$10,IF('ИД Шатой'!Q42='Методика оценки (Отч.)'!$J$11,'Методика оценки (Отч.)'!$E$11,IF('ИД Шатой'!Q42='Методика оценки (Отч.)'!$J$12,'Методика оценки (Отч.)'!$E$12,IF('ИД Шатой'!Q42='Методика оценки (Отч.)'!$J$13,'Методика оценки (Отч.)'!$E$13,"ошибка")))))*$C$53</f>
        <v>33.300000000000004</v>
      </c>
      <c r="R53" s="58">
        <f>IF('ИД Шатой'!R42='Методика оценки (Отч.)'!$J$9,'Методика оценки (Отч.)'!$E$9,IF('ИД Шатой'!R42='Методика оценки (Отч.)'!$J$10,'Методика оценки (Отч.)'!$E$10,IF('ИД Шатой'!R42='Методика оценки (Отч.)'!$J$11,'Методика оценки (Отч.)'!$E$11,IF('ИД Шатой'!R42='Методика оценки (Отч.)'!$J$12,'Методика оценки (Отч.)'!$E$12,IF('ИД Шатой'!R42='Методика оценки (Отч.)'!$J$13,'Методика оценки (Отч.)'!$E$13,"ошибка")))))*$C$53</f>
        <v>33.300000000000004</v>
      </c>
      <c r="S53" s="58">
        <f>IF('ИД Шатой'!S42='Методика оценки (Отч.)'!$J$9,'Методика оценки (Отч.)'!$E$9,IF('ИД Шатой'!S42='Методика оценки (Отч.)'!$J$10,'Методика оценки (Отч.)'!$E$10,IF('ИД Шатой'!S42='Методика оценки (Отч.)'!$J$11,'Методика оценки (Отч.)'!$E$11,IF('ИД Шатой'!S42='Методика оценки (Отч.)'!$J$12,'Методика оценки (Отч.)'!$E$12,IF('ИД Шатой'!S42='Методика оценки (Отч.)'!$J$13,'Методика оценки (Отч.)'!$E$13,"ошибка")))))*$C$53</f>
        <v>33.300000000000004</v>
      </c>
      <c r="T53" s="58">
        <f>IF('ИД Шатой'!T42='Методика оценки (Отч.)'!$J$9,'Методика оценки (Отч.)'!$E$9,IF('ИД Шатой'!T42='Методика оценки (Отч.)'!$J$10,'Методика оценки (Отч.)'!$E$10,IF('ИД Шатой'!T42='Методика оценки (Отч.)'!$J$11,'Методика оценки (Отч.)'!$E$11,IF('ИД Шатой'!T42='Методика оценки (Отч.)'!$J$12,'Методика оценки (Отч.)'!$E$12,IF('ИД Шатой'!T42='Методика оценки (Отч.)'!$J$13,'Методика оценки (Отч.)'!$E$13,"ошибка")))))*$C$53</f>
        <v>16.650000000000002</v>
      </c>
      <c r="U53" s="58">
        <f>IF('ИД Шатой'!U42='Методика оценки (Отч.)'!$J$9,'Методика оценки (Отч.)'!$E$9,IF('ИД Шатой'!U42='Методика оценки (Отч.)'!$J$10,'Методика оценки (Отч.)'!$E$10,IF('ИД Шатой'!U42='Методика оценки (Отч.)'!$J$11,'Методика оценки (Отч.)'!$E$11,IF('ИД Шатой'!U42='Методика оценки (Отч.)'!$J$12,'Методика оценки (Отч.)'!$E$12,IF('ИД Шатой'!U42='Методика оценки (Отч.)'!$J$13,'Методика оценки (Отч.)'!$E$13,"ошибка")))))*$C$53</f>
        <v>24.975000000000001</v>
      </c>
      <c r="V53" s="58">
        <f>IF('ИД Шатой'!V42='Методика оценки (Отч.)'!$J$9,'Методика оценки (Отч.)'!$E$9,IF('ИД Шатой'!V42='Методика оценки (Отч.)'!$J$10,'Методика оценки (Отч.)'!$E$10,IF('ИД Шатой'!V42='Методика оценки (Отч.)'!$J$11,'Методика оценки (Отч.)'!$E$11,IF('ИД Шатой'!V42='Методика оценки (Отч.)'!$J$12,'Методика оценки (Отч.)'!$E$12,IF('ИД Шатой'!V42='Методика оценки (Отч.)'!$J$13,'Методика оценки (Отч.)'!$E$13,"ошибка")))))*$C$53</f>
        <v>33.300000000000004</v>
      </c>
      <c r="W53" s="58">
        <f>IF('ИД Шатой'!W42='Методика оценки (Отч.)'!$J$9,'Методика оценки (Отч.)'!$E$9,IF('ИД Шатой'!W42='Методика оценки (Отч.)'!$J$10,'Методика оценки (Отч.)'!$E$10,IF('ИД Шатой'!W42='Методика оценки (Отч.)'!$J$11,'Методика оценки (Отч.)'!$E$11,IF('ИД Шатой'!W42='Методика оценки (Отч.)'!$J$12,'Методика оценки (Отч.)'!$E$12,IF('ИД Шатой'!W42='Методика оценки (Отч.)'!$J$13,'Методика оценки (Отч.)'!$E$13,"ошибка")))))*$C$53</f>
        <v>33.300000000000004</v>
      </c>
      <c r="X53" s="58">
        <f>IF('ИД Шатой'!X42='Методика оценки (Отч.)'!$J$9,'Методика оценки (Отч.)'!$E$9,IF('ИД Шатой'!X42='Методика оценки (Отч.)'!$J$10,'Методика оценки (Отч.)'!$E$10,IF('ИД Шатой'!X42='Методика оценки (Отч.)'!$J$11,'Методика оценки (Отч.)'!$E$11,IF('ИД Шатой'!X42='Методика оценки (Отч.)'!$J$12,'Методика оценки (Отч.)'!$E$12,IF('ИД Шатой'!X42='Методика оценки (Отч.)'!$J$13,'Методика оценки (Отч.)'!$E$13,"ошибка")))))*$C$53</f>
        <v>33.300000000000004</v>
      </c>
      <c r="Y53" s="58">
        <f>IF('ИД Шатой'!Y42='Методика оценки (Отч.)'!$J$9,'Методика оценки (Отч.)'!$E$9,IF('ИД Шатой'!Y42='Методика оценки (Отч.)'!$J$10,'Методика оценки (Отч.)'!$E$10,IF('ИД Шатой'!Y42='Методика оценки (Отч.)'!$J$11,'Методика оценки (Отч.)'!$E$11,IF('ИД Шатой'!Y42='Методика оценки (Отч.)'!$J$12,'Методика оценки (Отч.)'!$E$12,IF('ИД Шатой'!Y42='Методика оценки (Отч.)'!$J$13,'Методика оценки (Отч.)'!$E$13,"ошибка")))))*$C$53</f>
        <v>33.300000000000004</v>
      </c>
      <c r="Z53" s="58">
        <f>IF('ИД Шатой'!Z42='Методика оценки (Отч.)'!$J$9,'Методика оценки (Отч.)'!$E$9,IF('ИД Шатой'!Z42='Методика оценки (Отч.)'!$J$10,'Методика оценки (Отч.)'!$E$10,IF('ИД Шатой'!Z42='Методика оценки (Отч.)'!$J$11,'Методика оценки (Отч.)'!$E$11,IF('ИД Шатой'!Z42='Методика оценки (Отч.)'!$J$12,'Методика оценки (Отч.)'!$E$12,IF('ИД Шатой'!Z42='Методика оценки (Отч.)'!$J$13,'Методика оценки (Отч.)'!$E$13,"ошибка")))))*$C$53</f>
        <v>33.300000000000004</v>
      </c>
      <c r="AA53" s="58">
        <f>IF('ИД Шатой'!AA42='Методика оценки (Отч.)'!$J$9,'Методика оценки (Отч.)'!$E$9,IF('ИД Шатой'!AA42='Методика оценки (Отч.)'!$J$10,'Методика оценки (Отч.)'!$E$10,IF('ИД Шатой'!AA42='Методика оценки (Отч.)'!$J$11,'Методика оценки (Отч.)'!$E$11,IF('ИД Шатой'!AA42='Методика оценки (Отч.)'!$J$12,'Методика оценки (Отч.)'!$E$12,IF('ИД Шатой'!AA42='Методика оценки (Отч.)'!$J$13,'Методика оценки (Отч.)'!$E$13,"ошибка")))))*$C$53</f>
        <v>33.300000000000004</v>
      </c>
      <c r="AB53" s="58">
        <f>IF('ИД Шатой'!AB42='Методика оценки (Отч.)'!$J$9,'Методика оценки (Отч.)'!$E$9,IF('ИД Шатой'!AB42='Методика оценки (Отч.)'!$J$10,'Методика оценки (Отч.)'!$E$10,IF('ИД Шатой'!AB42='Методика оценки (Отч.)'!$J$11,'Методика оценки (Отч.)'!$E$11,IF('ИД Шатой'!AB42='Методика оценки (Отч.)'!$J$12,'Методика оценки (Отч.)'!$E$12,IF('ИД Шатой'!AB42='Методика оценки (Отч.)'!$J$13,'Методика оценки (Отч.)'!$E$13,"ошибка")))))*$C$53</f>
        <v>33.300000000000004</v>
      </c>
      <c r="AC53" s="58">
        <f>IF('ИД Шатой'!AC42='Методика оценки (Отч.)'!$J$9,'Методика оценки (Отч.)'!$E$9,IF('ИД Шатой'!AC42='Методика оценки (Отч.)'!$J$10,'Методика оценки (Отч.)'!$E$10,IF('ИД Шатой'!AC42='Методика оценки (Отч.)'!$J$11,'Методика оценки (Отч.)'!$E$11,IF('ИД Шатой'!AC42='Методика оценки (Отч.)'!$J$12,'Методика оценки (Отч.)'!$E$12,IF('ИД Шатой'!AC42='Методика оценки (Отч.)'!$J$13,'Методика оценки (Отч.)'!$E$13,"ошибка")))))*$C$53</f>
        <v>33.300000000000004</v>
      </c>
      <c r="AD53" s="58">
        <f>IF('ИД Шатой'!AD42='Методика оценки (Отч.)'!$J$9,'Методика оценки (Отч.)'!$E$9,IF('ИД Шатой'!AD42='Методика оценки (Отч.)'!$J$10,'Методика оценки (Отч.)'!$E$10,IF('ИД Шатой'!AD42='Методика оценки (Отч.)'!$J$11,'Методика оценки (Отч.)'!$E$11,IF('ИД Шатой'!AD42='Методика оценки (Отч.)'!$J$12,'Методика оценки (Отч.)'!$E$12,IF('ИД Шатой'!AD42='Методика оценки (Отч.)'!$J$13,'Методика оценки (Отч.)'!$E$13,"ошибка")))))*$C$53</f>
        <v>16.650000000000002</v>
      </c>
      <c r="AE53" s="58">
        <f>IF('ИД Шатой'!AE42='Методика оценки (Отч.)'!$J$9,'Методика оценки (Отч.)'!$E$9,IF('ИД Шатой'!AE42='Методика оценки (Отч.)'!$J$10,'Методика оценки (Отч.)'!$E$10,IF('ИД Шатой'!AE42='Методика оценки (Отч.)'!$J$11,'Методика оценки (Отч.)'!$E$11,IF('ИД Шатой'!AE42='Методика оценки (Отч.)'!$J$12,'Методика оценки (Отч.)'!$E$12,IF('ИД Шатой'!AE42='Методика оценки (Отч.)'!$J$13,'Методика оценки (Отч.)'!$E$13,"ошибка")))))*$C$53</f>
        <v>33.300000000000004</v>
      </c>
      <c r="AF53" s="58">
        <f>IF('ИД Шатой'!AF42='Методика оценки (Отч.)'!$J$9,'Методика оценки (Отч.)'!$E$9,IF('ИД Шатой'!AF42='Методика оценки (Отч.)'!$J$10,'Методика оценки (Отч.)'!$E$10,IF('ИД Шатой'!AF42='Методика оценки (Отч.)'!$J$11,'Методика оценки (Отч.)'!$E$11,IF('ИД Шатой'!AF42='Методика оценки (Отч.)'!$J$12,'Методика оценки (Отч.)'!$E$12,IF('ИД Шатой'!AF42='Методика оценки (Отч.)'!$J$13,'Методика оценки (Отч.)'!$E$13,"ошибка")))))*$C$53</f>
        <v>24.975000000000001</v>
      </c>
      <c r="AG53" s="58">
        <f>IF('ИД Шатой'!AG42='Методика оценки (Отч.)'!$J$9,'Методика оценки (Отч.)'!$E$9,IF('ИД Шатой'!AG42='Методика оценки (Отч.)'!$J$10,'Методика оценки (Отч.)'!$E$10,IF('ИД Шатой'!AG42='Методика оценки (Отч.)'!$J$11,'Методика оценки (Отч.)'!$E$11,IF('ИД Шатой'!AG42='Методика оценки (Отч.)'!$J$12,'Методика оценки (Отч.)'!$E$12,IF('ИД Шатой'!AG42='Методика оценки (Отч.)'!$J$13,'Методика оценки (Отч.)'!$E$13,"ошибка")))))*$C$53</f>
        <v>24.975000000000001</v>
      </c>
      <c r="AH53" s="58">
        <f>IF('ИД Шатой'!AH42='Методика оценки (Отч.)'!$J$9,'Методика оценки (Отч.)'!$E$9,IF('ИД Шатой'!AH42='Методика оценки (Отч.)'!$J$10,'Методика оценки (Отч.)'!$E$10,IF('ИД Шатой'!AH42='Методика оценки (Отч.)'!$J$11,'Методика оценки (Отч.)'!$E$11,IF('ИД Шатой'!AH42='Методика оценки (Отч.)'!$J$12,'Методика оценки (Отч.)'!$E$12,IF('ИД Шатой'!AH42='Методика оценки (Отч.)'!$J$13,'Методика оценки (Отч.)'!$E$13,"ошибка")))))*$C$53</f>
        <v>24.975000000000001</v>
      </c>
      <c r="AI53" s="58">
        <f>IF('ИД Шатой'!AI42='Методика оценки (Отч.)'!$J$9,'Методика оценки (Отч.)'!$E$9,IF('ИД Шатой'!AI42='Методика оценки (Отч.)'!$J$10,'Методика оценки (Отч.)'!$E$10,IF('ИД Шатой'!AI42='Методика оценки (Отч.)'!$J$11,'Методика оценки (Отч.)'!$E$11,IF('ИД Шатой'!AI42='Методика оценки (Отч.)'!$J$12,'Методика оценки (Отч.)'!$E$12,IF('ИД Шатой'!AI42='Методика оценки (Отч.)'!$J$13,'Методика оценки (Отч.)'!$E$13,"ошибка")))))*$C$53</f>
        <v>24.975000000000001</v>
      </c>
      <c r="AJ53" s="58">
        <f>IF('ИД Шатой'!AJ42='Методика оценки (Отч.)'!$J$9,'Методика оценки (Отч.)'!$E$9,IF('ИД Шатой'!AJ42='Методика оценки (Отч.)'!$J$10,'Методика оценки (Отч.)'!$E$10,IF('ИД Шатой'!AJ42='Методика оценки (Отч.)'!$J$11,'Методика оценки (Отч.)'!$E$11,IF('ИД Шатой'!AJ42='Методика оценки (Отч.)'!$J$12,'Методика оценки (Отч.)'!$E$12,IF('ИД Шатой'!AJ42='Методика оценки (Отч.)'!$J$13,'Методика оценки (Отч.)'!$E$13,"ошибка")))))*$C$53</f>
        <v>24.975000000000001</v>
      </c>
      <c r="AK53" s="58">
        <f>IF('ИД Шатой'!AK42='Методика оценки (Отч.)'!$J$9,'Методика оценки (Отч.)'!$E$9,IF('ИД Шатой'!AK42='Методика оценки (Отч.)'!$J$10,'Методика оценки (Отч.)'!$E$10,IF('ИД Шатой'!AK42='Методика оценки (Отч.)'!$J$11,'Методика оценки (Отч.)'!$E$11,IF('ИД Шатой'!AK42='Методика оценки (Отч.)'!$J$12,'Методика оценки (Отч.)'!$E$12,IF('ИД Шатой'!AK42='Методика оценки (Отч.)'!$J$13,'Методика оценки (Отч.)'!$E$13,"ошибка")))))*$C$53</f>
        <v>33.300000000000004</v>
      </c>
      <c r="AL53" s="58">
        <f>IF('ИД Шатой'!AL42='Методика оценки (Отч.)'!$J$9,'Методика оценки (Отч.)'!$E$9,IF('ИД Шатой'!AL42='Методика оценки (Отч.)'!$J$10,'Методика оценки (Отч.)'!$E$10,IF('ИД Шатой'!AL42='Методика оценки (Отч.)'!$J$11,'Методика оценки (Отч.)'!$E$11,IF('ИД Шатой'!AL42='Методика оценки (Отч.)'!$J$12,'Методика оценки (Отч.)'!$E$12,IF('ИД Шатой'!AL42='Методика оценки (Отч.)'!$J$13,'Методика оценки (Отч.)'!$E$13,"ошибка")))))*$C$53</f>
        <v>16.650000000000002</v>
      </c>
      <c r="AM53" s="58">
        <f>IF('ИД Шатой'!AM42='Методика оценки (Отч.)'!$J$9,'Методика оценки (Отч.)'!$E$9,IF('ИД Шатой'!AM42='Методика оценки (Отч.)'!$J$10,'Методика оценки (Отч.)'!$E$10,IF('ИД Шатой'!AM42='Методика оценки (Отч.)'!$J$11,'Методика оценки (Отч.)'!$E$11,IF('ИД Шатой'!AM42='Методика оценки (Отч.)'!$J$12,'Методика оценки (Отч.)'!$E$12,IF('ИД Шатой'!AM42='Методика оценки (Отч.)'!$J$13,'Методика оценки (Отч.)'!$E$13,"ошибка")))))*$C$53</f>
        <v>24.975000000000001</v>
      </c>
      <c r="AN53" s="58">
        <f>IF('ИД Шатой'!AN42='Методика оценки (Отч.)'!$J$9,'Методика оценки (Отч.)'!$E$9,IF('ИД Шатой'!AN42='Методика оценки (Отч.)'!$J$10,'Методика оценки (Отч.)'!$E$10,IF('ИД Шатой'!AN42='Методика оценки (Отч.)'!$J$11,'Методика оценки (Отч.)'!$E$11,IF('ИД Шатой'!AN42='Методика оценки (Отч.)'!$J$12,'Методика оценки (Отч.)'!$E$12,IF('ИД Шатой'!AN42='Методика оценки (Отч.)'!$J$13,'Методика оценки (Отч.)'!$E$13,"ошибка")))))*$C$53</f>
        <v>33.300000000000004</v>
      </c>
      <c r="AO53" s="58">
        <f>IF('ИД Шатой'!AO42='Методика оценки (Отч.)'!$J$9,'Методика оценки (Отч.)'!$E$9,IF('ИД Шатой'!AO42='Методика оценки (Отч.)'!$J$10,'Методика оценки (Отч.)'!$E$10,IF('ИД Шатой'!AO42='Методика оценки (Отч.)'!$J$11,'Методика оценки (Отч.)'!$E$11,IF('ИД Шатой'!AO42='Методика оценки (Отч.)'!$J$12,'Методика оценки (Отч.)'!$E$12,IF('ИД Шатой'!AO42='Методика оценки (Отч.)'!$J$13,'Методика оценки (Отч.)'!$E$13,"ошибка")))))*$C$53</f>
        <v>33.300000000000004</v>
      </c>
      <c r="AP53" s="58">
        <f>IF('ИД Шатой'!AP42='Методика оценки (Отч.)'!$J$9,'Методика оценки (Отч.)'!$E$9,IF('ИД Шатой'!AP42='Методика оценки (Отч.)'!$J$10,'Методика оценки (Отч.)'!$E$10,IF('ИД Шатой'!AP42='Методика оценки (Отч.)'!$J$11,'Методика оценки (Отч.)'!$E$11,IF('ИД Шатой'!AP42='Методика оценки (Отч.)'!$J$12,'Методика оценки (Отч.)'!$E$12,IF('ИД Шатой'!AP42='Методика оценки (Отч.)'!$J$13,'Методика оценки (Отч.)'!$E$13,"ошибка")))))*$C$53</f>
        <v>24.975000000000001</v>
      </c>
      <c r="AQ53" s="58">
        <f>IF('ИД Шатой'!AQ42='Методика оценки (Отч.)'!$J$9,'Методика оценки (Отч.)'!$E$9,IF('ИД Шатой'!AQ42='Методика оценки (Отч.)'!$J$10,'Методика оценки (Отч.)'!$E$10,IF('ИД Шатой'!AQ42='Методика оценки (Отч.)'!$J$11,'Методика оценки (Отч.)'!$E$11,IF('ИД Шатой'!AQ42='Методика оценки (Отч.)'!$J$12,'Методика оценки (Отч.)'!$E$12,IF('ИД Шатой'!AQ42='Методика оценки (Отч.)'!$J$13,'Методика оценки (Отч.)'!$E$13,"ошибка")))))*$C$53</f>
        <v>24.975000000000001</v>
      </c>
      <c r="AR53" s="58">
        <f>IF('ИД Шатой'!AR42='Методика оценки (Отч.)'!$J$9,'Методика оценки (Отч.)'!$E$9,IF('ИД Шатой'!AR42='Методика оценки (Отч.)'!$J$10,'Методика оценки (Отч.)'!$E$10,IF('ИД Шатой'!AR42='Методика оценки (Отч.)'!$J$11,'Методика оценки (Отч.)'!$E$11,IF('ИД Шатой'!AR42='Методика оценки (Отч.)'!$J$12,'Методика оценки (Отч.)'!$E$12,IF('ИД Шатой'!AR42='Методика оценки (Отч.)'!$J$13,'Методика оценки (Отч.)'!$E$13,"ошибка")))))*$C$53</f>
        <v>24.975000000000001</v>
      </c>
      <c r="AS53" s="58">
        <f>IF('ИД Шатой'!AS42='Методика оценки (Отч.)'!$J$9,'Методика оценки (Отч.)'!$E$9,IF('ИД Шатой'!AS42='Методика оценки (Отч.)'!$J$10,'Методика оценки (Отч.)'!$E$10,IF('ИД Шатой'!AS42='Методика оценки (Отч.)'!$J$11,'Методика оценки (Отч.)'!$E$11,IF('ИД Шатой'!AS42='Методика оценки (Отч.)'!$J$12,'Методика оценки (Отч.)'!$E$12,IF('ИД Шатой'!AS42='Методика оценки (Отч.)'!$J$13,'Методика оценки (Отч.)'!$E$13,"ошибка")))))*$C$53</f>
        <v>24.975000000000001</v>
      </c>
      <c r="AT53" s="58">
        <f>IF('ИД Шатой'!AT42='Методика оценки (Отч.)'!$J$9,'Методика оценки (Отч.)'!$E$9,IF('ИД Шатой'!AT42='Методика оценки (Отч.)'!$J$10,'Методика оценки (Отч.)'!$E$10,IF('ИД Шатой'!AT42='Методика оценки (Отч.)'!$J$11,'Методика оценки (Отч.)'!$E$11,IF('ИД Шатой'!AT42='Методика оценки (Отч.)'!$J$12,'Методика оценки (Отч.)'!$E$12,IF('ИД Шатой'!AT42='Методика оценки (Отч.)'!$J$13,'Методика оценки (Отч.)'!$E$13,"ошибка")))))*$C$53</f>
        <v>33.300000000000004</v>
      </c>
      <c r="AU53" s="58">
        <f>IF('ИД Шатой'!AU42='Методика оценки (Отч.)'!$J$9,'Методика оценки (Отч.)'!$E$9,IF('ИД Шатой'!AU42='Методика оценки (Отч.)'!$J$10,'Методика оценки (Отч.)'!$E$10,IF('ИД Шатой'!AU42='Методика оценки (Отч.)'!$J$11,'Методика оценки (Отч.)'!$E$11,IF('ИД Шатой'!AU42='Методика оценки (Отч.)'!$J$12,'Методика оценки (Отч.)'!$E$12,IF('ИД Шатой'!AU42='Методика оценки (Отч.)'!$J$13,'Методика оценки (Отч.)'!$E$13,"ошибка")))))*$C$53</f>
        <v>24.975000000000001</v>
      </c>
      <c r="AV53" s="58">
        <f>IF('ИД Шатой'!AV42='Методика оценки (Отч.)'!$J$9,'Методика оценки (Отч.)'!$E$9,IF('ИД Шатой'!AV42='Методика оценки (Отч.)'!$J$10,'Методика оценки (Отч.)'!$E$10,IF('ИД Шатой'!AV42='Методика оценки (Отч.)'!$J$11,'Методика оценки (Отч.)'!$E$11,IF('ИД Шатой'!AV42='Методика оценки (Отч.)'!$J$12,'Методика оценки (Отч.)'!$E$12,IF('ИД Шатой'!AV42='Методика оценки (Отч.)'!$J$13,'Методика оценки (Отч.)'!$E$13,"ошибка")))))*$C$53</f>
        <v>16.650000000000002</v>
      </c>
      <c r="AW53" s="58">
        <f>IF('ИД Шатой'!AW42='Методика оценки (Отч.)'!$J$9,'Методика оценки (Отч.)'!$E$9,IF('ИД Шатой'!AW42='Методика оценки (Отч.)'!$J$10,'Методика оценки (Отч.)'!$E$10,IF('ИД Шатой'!AW42='Методика оценки (Отч.)'!$J$11,'Методика оценки (Отч.)'!$E$11,IF('ИД Шатой'!AW42='Методика оценки (Отч.)'!$J$12,'Методика оценки (Отч.)'!$E$12,IF('ИД Шатой'!AW42='Методика оценки (Отч.)'!$J$13,'Методика оценки (Отч.)'!$E$13,"ошибка")))))*$C$53</f>
        <v>33.300000000000004</v>
      </c>
      <c r="AX53" s="58">
        <f>IF('ИД Шатой'!AX42='Методика оценки (Отч.)'!$J$9,'Методика оценки (Отч.)'!$E$9,IF('ИД Шатой'!AX42='Методика оценки (Отч.)'!$J$10,'Методика оценки (Отч.)'!$E$10,IF('ИД Шатой'!AX42='Методика оценки (Отч.)'!$J$11,'Методика оценки (Отч.)'!$E$11,IF('ИД Шатой'!AX42='Методика оценки (Отч.)'!$J$12,'Методика оценки (Отч.)'!$E$12,IF('ИД Шатой'!AX42='Методика оценки (Отч.)'!$J$13,'Методика оценки (Отч.)'!$E$13,"ошибка")))))*$C$53</f>
        <v>16.650000000000002</v>
      </c>
      <c r="AY53" s="58">
        <f>IF('ИД Шатой'!AY42='Методика оценки (Отч.)'!$J$9,'Методика оценки (Отч.)'!$E$9,IF('ИД Шатой'!AY42='Методика оценки (Отч.)'!$J$10,'Методика оценки (Отч.)'!$E$10,IF('ИД Шатой'!AY42='Методика оценки (Отч.)'!$J$11,'Методика оценки (Отч.)'!$E$11,IF('ИД Шатой'!AY42='Методика оценки (Отч.)'!$J$12,'Методика оценки (Отч.)'!$E$12,IF('ИД Шатой'!AY42='Методика оценки (Отч.)'!$J$13,'Методика оценки (Отч.)'!$E$13,"ошибка")))))*$C$53</f>
        <v>16.650000000000002</v>
      </c>
      <c r="AZ53" s="58">
        <f>IF('ИД Шатой'!AZ42='Методика оценки (Отч.)'!$J$9,'Методика оценки (Отч.)'!$E$9,IF('ИД Шатой'!AZ42='Методика оценки (Отч.)'!$J$10,'Методика оценки (Отч.)'!$E$10,IF('ИД Шатой'!AZ42='Методика оценки (Отч.)'!$J$11,'Методика оценки (Отч.)'!$E$11,IF('ИД Шатой'!AZ42='Методика оценки (Отч.)'!$J$12,'Методика оценки (Отч.)'!$E$12,IF('ИД Шатой'!AZ42='Методика оценки (Отч.)'!$J$13,'Методика оценки (Отч.)'!$E$13,"ошибка")))))*$C$53</f>
        <v>33.300000000000004</v>
      </c>
      <c r="BA53" s="58">
        <f>IF('ИД Шатой'!BA42='Методика оценки (Отч.)'!$J$9,'Методика оценки (Отч.)'!$E$9,IF('ИД Шатой'!BA42='Методика оценки (Отч.)'!$J$10,'Методика оценки (Отч.)'!$E$10,IF('ИД Шатой'!BA42='Методика оценки (Отч.)'!$J$11,'Методика оценки (Отч.)'!$E$11,IF('ИД Шатой'!BA42='Методика оценки (Отч.)'!$J$12,'Методика оценки (Отч.)'!$E$12,IF('ИД Шатой'!BA42='Методика оценки (Отч.)'!$J$13,'Методика оценки (Отч.)'!$E$13,"ошибка")))))*$C$53</f>
        <v>33.300000000000004</v>
      </c>
      <c r="BB53" s="58">
        <f>IF('ИД Шатой'!BB42='Методика оценки (Отч.)'!$J$9,'Методика оценки (Отч.)'!$E$9,IF('ИД Шатой'!BB42='Методика оценки (Отч.)'!$J$10,'Методика оценки (Отч.)'!$E$10,IF('ИД Шатой'!BB42='Методика оценки (Отч.)'!$J$11,'Методика оценки (Отч.)'!$E$11,IF('ИД Шатой'!BB42='Методика оценки (Отч.)'!$J$12,'Методика оценки (Отч.)'!$E$12,IF('ИД Шатой'!BB42='Методика оценки (Отч.)'!$J$13,'Методика оценки (Отч.)'!$E$13,"ошибка")))))*$C$53</f>
        <v>16.650000000000002</v>
      </c>
      <c r="BC53" s="58">
        <f>IF('ИД Шатой'!BC42='Методика оценки (Отч.)'!$J$9,'Методика оценки (Отч.)'!$E$9,IF('ИД Шатой'!BC42='Методика оценки (Отч.)'!$J$10,'Методика оценки (Отч.)'!$E$10,IF('ИД Шатой'!BC42='Методика оценки (Отч.)'!$J$11,'Методика оценки (Отч.)'!$E$11,IF('ИД Шатой'!BC42='Методика оценки (Отч.)'!$J$12,'Методика оценки (Отч.)'!$E$12,IF('ИД Шатой'!BC42='Методика оценки (Отч.)'!$J$13,'Методика оценки (Отч.)'!$E$13,"ошибка")))))*$C$53</f>
        <v>33.300000000000004</v>
      </c>
      <c r="BD53" s="58">
        <f>IF('ИД Шатой'!BD42='Методика оценки (Отч.)'!$J$9,'Методика оценки (Отч.)'!$E$9,IF('ИД Шатой'!BD42='Методика оценки (Отч.)'!$J$10,'Методика оценки (Отч.)'!$E$10,IF('ИД Шатой'!BD42='Методика оценки (Отч.)'!$J$11,'Методика оценки (Отч.)'!$E$11,IF('ИД Шатой'!BD42='Методика оценки (Отч.)'!$J$12,'Методика оценки (Отч.)'!$E$12,IF('ИД Шатой'!BD42='Методика оценки (Отч.)'!$J$13,'Методика оценки (Отч.)'!$E$13,"ошибка")))))*$C$53</f>
        <v>24.975000000000001</v>
      </c>
      <c r="BE53" s="58">
        <f>IF('ИД Шатой'!BE42='Методика оценки (Отч.)'!$J$9,'Методика оценки (Отч.)'!$E$9,IF('ИД Шатой'!BE42='Методика оценки (Отч.)'!$J$10,'Методика оценки (Отч.)'!$E$10,IF('ИД Шатой'!BE42='Методика оценки (Отч.)'!$J$11,'Методика оценки (Отч.)'!$E$11,IF('ИД Шатой'!BE42='Методика оценки (Отч.)'!$J$12,'Методика оценки (Отч.)'!$E$12,IF('ИД Шатой'!BE42='Методика оценки (Отч.)'!$J$13,'Методика оценки (Отч.)'!$E$13,"ошибка")))))*$C$53</f>
        <v>33.300000000000004</v>
      </c>
      <c r="BF53" s="58">
        <f>IF('ИД Шатой'!BF42='Методика оценки (Отч.)'!$J$9,'Методика оценки (Отч.)'!$E$9,IF('ИД Шатой'!BF42='Методика оценки (Отч.)'!$J$10,'Методика оценки (Отч.)'!$E$10,IF('ИД Шатой'!BF42='Методика оценки (Отч.)'!$J$11,'Методика оценки (Отч.)'!$E$11,IF('ИД Шатой'!BF42='Методика оценки (Отч.)'!$J$12,'Методика оценки (Отч.)'!$E$12,IF('ИД Шатой'!BF42='Методика оценки (Отч.)'!$J$13,'Методика оценки (Отч.)'!$E$13,"ошибка")))))*$C$53</f>
        <v>24.975000000000001</v>
      </c>
      <c r="BG53" s="58">
        <f>IF('ИД Шатой'!BG42='Методика оценки (Отч.)'!$J$9,'Методика оценки (Отч.)'!$E$9,IF('ИД Шатой'!BG42='Методика оценки (Отч.)'!$J$10,'Методика оценки (Отч.)'!$E$10,IF('ИД Шатой'!BG42='Методика оценки (Отч.)'!$J$11,'Методика оценки (Отч.)'!$E$11,IF('ИД Шатой'!BG42='Методика оценки (Отч.)'!$J$12,'Методика оценки (Отч.)'!$E$12,IF('ИД Шатой'!BG42='Методика оценки (Отч.)'!$J$13,'Методика оценки (Отч.)'!$E$13,"ошибка")))))*$C$53</f>
        <v>24.975000000000001</v>
      </c>
      <c r="BH53" s="58">
        <f>IF('ИД Шатой'!BH42='Методика оценки (Отч.)'!$J$9,'Методика оценки (Отч.)'!$E$9,IF('ИД Шатой'!BH42='Методика оценки (Отч.)'!$J$10,'Методика оценки (Отч.)'!$E$10,IF('ИД Шатой'!BH42='Методика оценки (Отч.)'!$J$11,'Методика оценки (Отч.)'!$E$11,IF('ИД Шатой'!BH42='Методика оценки (Отч.)'!$J$12,'Методика оценки (Отч.)'!$E$12,IF('ИД Шатой'!BH42='Методика оценки (Отч.)'!$J$13,'Методика оценки (Отч.)'!$E$13,"ошибка")))))*$C$53</f>
        <v>0</v>
      </c>
      <c r="BI53" s="58">
        <f>IF('ИД Шатой'!BI42='Методика оценки (Отч.)'!$J$9,'Методика оценки (Отч.)'!$E$9,IF('ИД Шатой'!BI42='Методика оценки (Отч.)'!$J$10,'Методика оценки (Отч.)'!$E$10,IF('ИД Шатой'!BI42='Методика оценки (Отч.)'!$J$11,'Методика оценки (Отч.)'!$E$11,IF('ИД Шатой'!BI42='Методика оценки (Отч.)'!$J$12,'Методика оценки (Отч.)'!$E$12,IF('ИД Шатой'!BI42='Методика оценки (Отч.)'!$J$13,'Методика оценки (Отч.)'!$E$13,"ошибка")))))*$C$53</f>
        <v>24.975000000000001</v>
      </c>
      <c r="BJ53" s="58">
        <f>IF('ИД Шатой'!BJ42='Методика оценки (Отч.)'!$J$9,'Методика оценки (Отч.)'!$E$9,IF('ИД Шатой'!BJ42='Методика оценки (Отч.)'!$J$10,'Методика оценки (Отч.)'!$E$10,IF('ИД Шатой'!BJ42='Методика оценки (Отч.)'!$J$11,'Методика оценки (Отч.)'!$E$11,IF('ИД Шатой'!BJ42='Методика оценки (Отч.)'!$J$12,'Методика оценки (Отч.)'!$E$12,IF('ИД Шатой'!BJ42='Методика оценки (Отч.)'!$J$13,'Методика оценки (Отч.)'!$E$13,"ошибка")))))*$C$53</f>
        <v>33.300000000000004</v>
      </c>
      <c r="BK53" s="58">
        <f>IF('ИД Шатой'!BK42='Методика оценки (Отч.)'!$J$9,'Методика оценки (Отч.)'!$E$9,IF('ИД Шатой'!BK42='Методика оценки (Отч.)'!$J$10,'Методика оценки (Отч.)'!$E$10,IF('ИД Шатой'!BK42='Методика оценки (Отч.)'!$J$11,'Методика оценки (Отч.)'!$E$11,IF('ИД Шатой'!BK42='Методика оценки (Отч.)'!$J$12,'Методика оценки (Отч.)'!$E$12,IF('ИД Шатой'!BK42='Методика оценки (Отч.)'!$J$13,'Методика оценки (Отч.)'!$E$13,"ошибка")))))*$C$53</f>
        <v>24.975000000000001</v>
      </c>
      <c r="BL53" s="58">
        <f>IF('ИД Шатой'!BL42='Методика оценки (Отч.)'!$J$9,'Методика оценки (Отч.)'!$E$9,IF('ИД Шатой'!BL42='Методика оценки (Отч.)'!$J$10,'Методика оценки (Отч.)'!$E$10,IF('ИД Шатой'!BL42='Методика оценки (Отч.)'!$J$11,'Методика оценки (Отч.)'!$E$11,IF('ИД Шатой'!BL42='Методика оценки (Отч.)'!$J$12,'Методика оценки (Отч.)'!$E$12,IF('ИД Шатой'!BL42='Методика оценки (Отч.)'!$J$13,'Методика оценки (Отч.)'!$E$13,"ошибка")))))*$C$53</f>
        <v>16.650000000000002</v>
      </c>
      <c r="BM53" s="58">
        <f>IF('ИД Шатой'!BM42='Методика оценки (Отч.)'!$J$9,'Методика оценки (Отч.)'!$E$9,IF('ИД Шатой'!BM42='Методика оценки (Отч.)'!$J$10,'Методика оценки (Отч.)'!$E$10,IF('ИД Шатой'!BM42='Методика оценки (Отч.)'!$J$11,'Методика оценки (Отч.)'!$E$11,IF('ИД Шатой'!BM42='Методика оценки (Отч.)'!$J$12,'Методика оценки (Отч.)'!$E$12,IF('ИД Шатой'!BM42='Методика оценки (Отч.)'!$J$13,'Методика оценки (Отч.)'!$E$13,"ошибка")))))*$C$53</f>
        <v>0</v>
      </c>
      <c r="BN53" s="58">
        <f>IF('ИД Шатой'!BN42='Методика оценки (Отч.)'!$J$9,'Методика оценки (Отч.)'!$E$9,IF('ИД Шатой'!BN42='Методика оценки (Отч.)'!$J$10,'Методика оценки (Отч.)'!$E$10,IF('ИД Шатой'!BN42='Методика оценки (Отч.)'!$J$11,'Методика оценки (Отч.)'!$E$11,IF('ИД Шатой'!BN42='Методика оценки (Отч.)'!$J$12,'Методика оценки (Отч.)'!$E$12,IF('ИД Шатой'!BN42='Методика оценки (Отч.)'!$J$13,'Методика оценки (Отч.)'!$E$13,"ошибка")))))*$C$53</f>
        <v>24.975000000000001</v>
      </c>
      <c r="BO53" s="58">
        <f>IF('ИД Шатой'!BO42='Методика оценки (Отч.)'!$J$9,'Методика оценки (Отч.)'!$E$9,IF('ИД Шатой'!BO42='Методика оценки (Отч.)'!$J$10,'Методика оценки (Отч.)'!$E$10,IF('ИД Шатой'!BO42='Методика оценки (Отч.)'!$J$11,'Методика оценки (Отч.)'!$E$11,IF('ИД Шатой'!BO42='Методика оценки (Отч.)'!$J$12,'Методика оценки (Отч.)'!$E$12,IF('ИД Шатой'!BO42='Методика оценки (Отч.)'!$J$13,'Методика оценки (Отч.)'!$E$13,"ошибка")))))*$C$53</f>
        <v>33.300000000000004</v>
      </c>
      <c r="BP53" s="58">
        <f>IF('ИД Шатой'!BP42='Методика оценки (Отч.)'!$J$9,'Методика оценки (Отч.)'!$E$9,IF('ИД Шатой'!BP42='Методика оценки (Отч.)'!$J$10,'Методика оценки (Отч.)'!$E$10,IF('ИД Шатой'!BP42='Методика оценки (Отч.)'!$J$11,'Методика оценки (Отч.)'!$E$11,IF('ИД Шатой'!BP42='Методика оценки (Отч.)'!$J$12,'Методика оценки (Отч.)'!$E$12,IF('ИД Шатой'!BP42='Методика оценки (Отч.)'!$J$13,'Методика оценки (Отч.)'!$E$13,"ошибка")))))*$C$53</f>
        <v>16.650000000000002</v>
      </c>
    </row>
    <row r="54" spans="1:68" x14ac:dyDescent="0.25">
      <c r="A54" s="74" t="str">
        <f>'Методика оценки (Отч.)'!A240</f>
        <v>N5</v>
      </c>
      <c r="B54" s="74" t="str">
        <f>'Методика оценки (Отч.)'!B240</f>
        <v>V. Обеспеченность финансовыми ресурсами</v>
      </c>
      <c r="C54" s="119">
        <f>'Методика оценки (Отч.)'!D240</f>
        <v>0.1</v>
      </c>
      <c r="D54" s="59">
        <f>(D55+D58)*$C$54</f>
        <v>0</v>
      </c>
      <c r="E54" s="59">
        <f t="shared" ref="E54:BP54" si="12">(E55+E58)*$C$54</f>
        <v>9</v>
      </c>
      <c r="F54" s="59">
        <f t="shared" si="12"/>
        <v>6</v>
      </c>
      <c r="G54" s="59">
        <f t="shared" si="12"/>
        <v>9</v>
      </c>
      <c r="H54" s="59">
        <f t="shared" si="12"/>
        <v>9</v>
      </c>
      <c r="I54" s="59">
        <f t="shared" si="12"/>
        <v>3</v>
      </c>
      <c r="J54" s="59">
        <f t="shared" si="12"/>
        <v>9</v>
      </c>
      <c r="K54" s="59">
        <f t="shared" si="12"/>
        <v>9</v>
      </c>
      <c r="L54" s="59">
        <f t="shared" si="12"/>
        <v>10</v>
      </c>
      <c r="M54" s="59">
        <f t="shared" si="12"/>
        <v>10</v>
      </c>
      <c r="N54" s="59">
        <f t="shared" si="12"/>
        <v>6</v>
      </c>
      <c r="O54" s="59">
        <f t="shared" si="12"/>
        <v>8</v>
      </c>
      <c r="P54" s="59">
        <f t="shared" si="12"/>
        <v>9</v>
      </c>
      <c r="Q54" s="59">
        <f t="shared" si="12"/>
        <v>9</v>
      </c>
      <c r="R54" s="59">
        <f t="shared" si="12"/>
        <v>8</v>
      </c>
      <c r="S54" s="59">
        <f t="shared" si="12"/>
        <v>9</v>
      </c>
      <c r="T54" s="59">
        <f t="shared" si="12"/>
        <v>9</v>
      </c>
      <c r="U54" s="59">
        <f t="shared" si="12"/>
        <v>9</v>
      </c>
      <c r="V54" s="59">
        <f t="shared" si="12"/>
        <v>9</v>
      </c>
      <c r="W54" s="59">
        <f t="shared" si="12"/>
        <v>10</v>
      </c>
      <c r="X54" s="59">
        <f t="shared" si="12"/>
        <v>10</v>
      </c>
      <c r="Y54" s="59">
        <f t="shared" si="12"/>
        <v>10</v>
      </c>
      <c r="Z54" s="59">
        <f t="shared" si="12"/>
        <v>10</v>
      </c>
      <c r="AA54" s="59">
        <f t="shared" si="12"/>
        <v>9</v>
      </c>
      <c r="AB54" s="59">
        <f t="shared" si="12"/>
        <v>9</v>
      </c>
      <c r="AC54" s="59">
        <f t="shared" si="12"/>
        <v>9</v>
      </c>
      <c r="AD54" s="59">
        <f t="shared" si="12"/>
        <v>10</v>
      </c>
      <c r="AE54" s="59">
        <f t="shared" si="12"/>
        <v>10</v>
      </c>
      <c r="AF54" s="59">
        <f t="shared" si="12"/>
        <v>6</v>
      </c>
      <c r="AG54" s="59">
        <f t="shared" si="12"/>
        <v>5</v>
      </c>
      <c r="AH54" s="59">
        <f t="shared" si="12"/>
        <v>6</v>
      </c>
      <c r="AI54" s="59">
        <f t="shared" si="12"/>
        <v>9</v>
      </c>
      <c r="AJ54" s="59">
        <f t="shared" si="12"/>
        <v>9</v>
      </c>
      <c r="AK54" s="59">
        <f t="shared" si="12"/>
        <v>9</v>
      </c>
      <c r="AL54" s="59">
        <f t="shared" si="12"/>
        <v>8</v>
      </c>
      <c r="AM54" s="59">
        <f t="shared" si="12"/>
        <v>6</v>
      </c>
      <c r="AN54" s="59">
        <f t="shared" si="12"/>
        <v>9</v>
      </c>
      <c r="AO54" s="59">
        <f t="shared" si="12"/>
        <v>9</v>
      </c>
      <c r="AP54" s="59">
        <f t="shared" si="12"/>
        <v>9</v>
      </c>
      <c r="AQ54" s="59">
        <f t="shared" si="12"/>
        <v>9</v>
      </c>
      <c r="AR54" s="59">
        <f t="shared" si="12"/>
        <v>8</v>
      </c>
      <c r="AS54" s="59">
        <f t="shared" si="12"/>
        <v>9</v>
      </c>
      <c r="AT54" s="59">
        <f t="shared" si="12"/>
        <v>6</v>
      </c>
      <c r="AU54" s="59">
        <f t="shared" si="12"/>
        <v>6</v>
      </c>
      <c r="AV54" s="59">
        <f t="shared" si="12"/>
        <v>6</v>
      </c>
      <c r="AW54" s="59">
        <f t="shared" si="12"/>
        <v>10</v>
      </c>
      <c r="AX54" s="59">
        <f t="shared" si="12"/>
        <v>8</v>
      </c>
      <c r="AY54" s="59">
        <f t="shared" si="12"/>
        <v>6</v>
      </c>
      <c r="AZ54" s="59">
        <f t="shared" si="12"/>
        <v>9</v>
      </c>
      <c r="BA54" s="59">
        <f t="shared" si="12"/>
        <v>9</v>
      </c>
      <c r="BB54" s="59">
        <f t="shared" si="12"/>
        <v>5</v>
      </c>
      <c r="BC54" s="59">
        <f t="shared" si="12"/>
        <v>10</v>
      </c>
      <c r="BD54" s="59">
        <f t="shared" si="12"/>
        <v>6</v>
      </c>
      <c r="BE54" s="59">
        <f t="shared" si="12"/>
        <v>9</v>
      </c>
      <c r="BF54" s="59">
        <f t="shared" si="12"/>
        <v>6</v>
      </c>
      <c r="BG54" s="59">
        <f t="shared" si="12"/>
        <v>9</v>
      </c>
      <c r="BH54" s="59">
        <f t="shared" si="12"/>
        <v>6</v>
      </c>
      <c r="BI54" s="59">
        <f t="shared" si="12"/>
        <v>6</v>
      </c>
      <c r="BJ54" s="59">
        <f t="shared" si="12"/>
        <v>10</v>
      </c>
      <c r="BK54" s="59">
        <f t="shared" si="12"/>
        <v>9</v>
      </c>
      <c r="BL54" s="59">
        <f t="shared" si="12"/>
        <v>8</v>
      </c>
      <c r="BM54" s="59">
        <f t="shared" si="12"/>
        <v>9</v>
      </c>
      <c r="BN54" s="59">
        <f t="shared" si="12"/>
        <v>9</v>
      </c>
      <c r="BO54" s="59">
        <f t="shared" si="12"/>
        <v>10</v>
      </c>
      <c r="BP54" s="59">
        <f t="shared" si="12"/>
        <v>6</v>
      </c>
    </row>
    <row r="55" spans="1:68" x14ac:dyDescent="0.25">
      <c r="A55" s="53" t="str">
        <f>'Методика оценки (Отч.)'!A241</f>
        <v>N5.1.</v>
      </c>
      <c r="B55" s="53" t="str">
        <f>'Методика оценки (Отч.)'!C241</f>
        <v>Адекватность и целесообразность обязательных и дополнительных сборов с родителей</v>
      </c>
      <c r="C55" s="123">
        <f>'Методика оценки (Отч.)'!D241</f>
        <v>0.6</v>
      </c>
      <c r="D55" s="62">
        <f>(D56+D57)*$C$55</f>
        <v>0</v>
      </c>
      <c r="E55" s="62">
        <f t="shared" ref="E55:BP55" si="13">(E56+E57)*$C$55</f>
        <v>60</v>
      </c>
      <c r="F55" s="62">
        <f t="shared" si="13"/>
        <v>60</v>
      </c>
      <c r="G55" s="62">
        <f t="shared" si="13"/>
        <v>60</v>
      </c>
      <c r="H55" s="62">
        <f t="shared" si="13"/>
        <v>60</v>
      </c>
      <c r="I55" s="62">
        <f t="shared" si="13"/>
        <v>30</v>
      </c>
      <c r="J55" s="62">
        <f t="shared" si="13"/>
        <v>60</v>
      </c>
      <c r="K55" s="62">
        <f t="shared" si="13"/>
        <v>60</v>
      </c>
      <c r="L55" s="62">
        <f t="shared" si="13"/>
        <v>60</v>
      </c>
      <c r="M55" s="62">
        <f t="shared" si="13"/>
        <v>60</v>
      </c>
      <c r="N55" s="62">
        <f t="shared" si="13"/>
        <v>60</v>
      </c>
      <c r="O55" s="62">
        <f t="shared" si="13"/>
        <v>60</v>
      </c>
      <c r="P55" s="62">
        <f t="shared" si="13"/>
        <v>60</v>
      </c>
      <c r="Q55" s="62">
        <f t="shared" si="13"/>
        <v>60</v>
      </c>
      <c r="R55" s="62">
        <f t="shared" si="13"/>
        <v>60</v>
      </c>
      <c r="S55" s="62">
        <f t="shared" si="13"/>
        <v>60</v>
      </c>
      <c r="T55" s="62">
        <f t="shared" si="13"/>
        <v>60</v>
      </c>
      <c r="U55" s="62">
        <f t="shared" si="13"/>
        <v>60</v>
      </c>
      <c r="V55" s="62">
        <f t="shared" si="13"/>
        <v>60</v>
      </c>
      <c r="W55" s="62">
        <f t="shared" si="13"/>
        <v>60</v>
      </c>
      <c r="X55" s="62">
        <f t="shared" si="13"/>
        <v>60</v>
      </c>
      <c r="Y55" s="62">
        <f t="shared" si="13"/>
        <v>60</v>
      </c>
      <c r="Z55" s="62">
        <f t="shared" si="13"/>
        <v>60</v>
      </c>
      <c r="AA55" s="62">
        <f t="shared" si="13"/>
        <v>60</v>
      </c>
      <c r="AB55" s="62">
        <f t="shared" si="13"/>
        <v>60</v>
      </c>
      <c r="AC55" s="62">
        <f t="shared" si="13"/>
        <v>60</v>
      </c>
      <c r="AD55" s="62">
        <f t="shared" si="13"/>
        <v>60</v>
      </c>
      <c r="AE55" s="62">
        <f t="shared" si="13"/>
        <v>60</v>
      </c>
      <c r="AF55" s="62">
        <f t="shared" si="13"/>
        <v>30</v>
      </c>
      <c r="AG55" s="62">
        <f t="shared" si="13"/>
        <v>30</v>
      </c>
      <c r="AH55" s="62">
        <f t="shared" si="13"/>
        <v>30</v>
      </c>
      <c r="AI55" s="62">
        <f t="shared" si="13"/>
        <v>60</v>
      </c>
      <c r="AJ55" s="62">
        <f t="shared" si="13"/>
        <v>60</v>
      </c>
      <c r="AK55" s="62">
        <f t="shared" si="13"/>
        <v>60</v>
      </c>
      <c r="AL55" s="62">
        <f t="shared" si="13"/>
        <v>60</v>
      </c>
      <c r="AM55" s="62">
        <f t="shared" si="13"/>
        <v>60</v>
      </c>
      <c r="AN55" s="62">
        <f t="shared" si="13"/>
        <v>60</v>
      </c>
      <c r="AO55" s="62">
        <f t="shared" si="13"/>
        <v>60</v>
      </c>
      <c r="AP55" s="62">
        <f t="shared" si="13"/>
        <v>60</v>
      </c>
      <c r="AQ55" s="62">
        <f t="shared" si="13"/>
        <v>60</v>
      </c>
      <c r="AR55" s="62">
        <f t="shared" si="13"/>
        <v>60</v>
      </c>
      <c r="AS55" s="62">
        <f t="shared" si="13"/>
        <v>60</v>
      </c>
      <c r="AT55" s="62">
        <f t="shared" si="13"/>
        <v>60</v>
      </c>
      <c r="AU55" s="62">
        <f t="shared" si="13"/>
        <v>30</v>
      </c>
      <c r="AV55" s="62">
        <f t="shared" si="13"/>
        <v>60</v>
      </c>
      <c r="AW55" s="62">
        <f t="shared" si="13"/>
        <v>60</v>
      </c>
      <c r="AX55" s="62">
        <f t="shared" si="13"/>
        <v>60</v>
      </c>
      <c r="AY55" s="62">
        <f t="shared" si="13"/>
        <v>60</v>
      </c>
      <c r="AZ55" s="62">
        <f t="shared" si="13"/>
        <v>60</v>
      </c>
      <c r="BA55" s="62">
        <f t="shared" si="13"/>
        <v>60</v>
      </c>
      <c r="BB55" s="62">
        <f t="shared" si="13"/>
        <v>30</v>
      </c>
      <c r="BC55" s="62">
        <f t="shared" si="13"/>
        <v>60</v>
      </c>
      <c r="BD55" s="62">
        <f t="shared" si="13"/>
        <v>60</v>
      </c>
      <c r="BE55" s="62">
        <f t="shared" si="13"/>
        <v>60</v>
      </c>
      <c r="BF55" s="62">
        <f t="shared" si="13"/>
        <v>60</v>
      </c>
      <c r="BG55" s="62">
        <f t="shared" si="13"/>
        <v>60</v>
      </c>
      <c r="BH55" s="62">
        <f t="shared" si="13"/>
        <v>60</v>
      </c>
      <c r="BI55" s="62">
        <f t="shared" si="13"/>
        <v>60</v>
      </c>
      <c r="BJ55" s="62">
        <f t="shared" si="13"/>
        <v>60</v>
      </c>
      <c r="BK55" s="62">
        <f t="shared" si="13"/>
        <v>60</v>
      </c>
      <c r="BL55" s="62">
        <f t="shared" si="13"/>
        <v>60</v>
      </c>
      <c r="BM55" s="62">
        <f t="shared" si="13"/>
        <v>60</v>
      </c>
      <c r="BN55" s="62">
        <f t="shared" si="13"/>
        <v>60</v>
      </c>
      <c r="BO55" s="62">
        <f t="shared" si="13"/>
        <v>60</v>
      </c>
      <c r="BP55" s="62">
        <f t="shared" si="13"/>
        <v>30</v>
      </c>
    </row>
    <row r="56" spans="1:68" x14ac:dyDescent="0.25">
      <c r="A56" s="67" t="str">
        <f>'Методика оценки (Отч.)'!A242</f>
        <v>N5.1.1.</v>
      </c>
      <c r="B56" s="67" t="str">
        <f>'Методика оценки (Отч.)'!C242</f>
        <v>Адекватность размера родительской платы</v>
      </c>
      <c r="C56" s="121">
        <f>'Методика оценки (Отч.)'!D242</f>
        <v>0.5</v>
      </c>
      <c r="D56" s="58">
        <f>IF('ИД Шатой'!D43='Методика оценки (Отч.)'!$J$9,'Методика оценки (Отч.)'!$E$9,IF('ИД Шатой'!D43='Методика оценки (Отч.)'!$J$10,'Методика оценки (Отч.)'!$E$10,IF('ИД Шатой'!D43='Методика оценки (Отч.)'!$J$11,'Методика оценки (Отч.)'!$E$11,IF('ИД Шатой'!D43='Методика оценки (Отч.)'!$J$12,'Методика оценки (Отч.)'!$E$12,IF('ИД Шатой'!D43='Методика оценки (Отч.)'!$J$13,'Методика оценки (Отч.)'!$E$13,"ошибка")))))*$C$56</f>
        <v>0</v>
      </c>
      <c r="E56" s="58">
        <f>IF('ИД Шатой'!E43='Методика оценки (Отч.)'!$J$9,'Методика оценки (Отч.)'!$E$9,IF('ИД Шатой'!E43='Методика оценки (Отч.)'!$J$10,'Методика оценки (Отч.)'!$E$10,IF('ИД Шатой'!E43='Методика оценки (Отч.)'!$J$11,'Методика оценки (Отч.)'!$E$11,IF('ИД Шатой'!E43='Методика оценки (Отч.)'!$J$12,'Методика оценки (Отч.)'!$E$12,IF('ИД Шатой'!E43='Методика оценки (Отч.)'!$J$13,'Методика оценки (Отч.)'!$E$13,"ошибка")))))*$C$56</f>
        <v>50</v>
      </c>
      <c r="F56" s="58">
        <f>IF('ИД Шатой'!F43='Методика оценки (Отч.)'!$J$9,'Методика оценки (Отч.)'!$E$9,IF('ИД Шатой'!F43='Методика оценки (Отч.)'!$J$10,'Методика оценки (Отч.)'!$E$10,IF('ИД Шатой'!F43='Методика оценки (Отч.)'!$J$11,'Методика оценки (Отч.)'!$E$11,IF('ИД Шатой'!F43='Методика оценки (Отч.)'!$J$12,'Методика оценки (Отч.)'!$E$12,IF('ИД Шатой'!F43='Методика оценки (Отч.)'!$J$13,'Методика оценки (Отч.)'!$E$13,"ошибка")))))*$C$56</f>
        <v>50</v>
      </c>
      <c r="G56" s="58">
        <f>IF('ИД Шатой'!G43='Методика оценки (Отч.)'!$J$9,'Методика оценки (Отч.)'!$E$9,IF('ИД Шатой'!G43='Методика оценки (Отч.)'!$J$10,'Методика оценки (Отч.)'!$E$10,IF('ИД Шатой'!G43='Методика оценки (Отч.)'!$J$11,'Методика оценки (Отч.)'!$E$11,IF('ИД Шатой'!G43='Методика оценки (Отч.)'!$J$12,'Методика оценки (Отч.)'!$E$12,IF('ИД Шатой'!G43='Методика оценки (Отч.)'!$J$13,'Методика оценки (Отч.)'!$E$13,"ошибка")))))*$C$56</f>
        <v>50</v>
      </c>
      <c r="H56" s="58">
        <f>IF('ИД Шатой'!H43='Методика оценки (Отч.)'!$J$9,'Методика оценки (Отч.)'!$E$9,IF('ИД Шатой'!H43='Методика оценки (Отч.)'!$J$10,'Методика оценки (Отч.)'!$E$10,IF('ИД Шатой'!H43='Методика оценки (Отч.)'!$J$11,'Методика оценки (Отч.)'!$E$11,IF('ИД Шатой'!H43='Методика оценки (Отч.)'!$J$12,'Методика оценки (Отч.)'!$E$12,IF('ИД Шатой'!H43='Методика оценки (Отч.)'!$J$13,'Методика оценки (Отч.)'!$E$13,"ошибка")))))*$C$56</f>
        <v>50</v>
      </c>
      <c r="I56" s="58">
        <f>IF('ИД Шатой'!I43='Методика оценки (Отч.)'!$J$9,'Методика оценки (Отч.)'!$E$9,IF('ИД Шатой'!I43='Методика оценки (Отч.)'!$J$10,'Методика оценки (Отч.)'!$E$10,IF('ИД Шатой'!I43='Методика оценки (Отч.)'!$J$11,'Методика оценки (Отч.)'!$E$11,IF('ИД Шатой'!I43='Методика оценки (Отч.)'!$J$12,'Методика оценки (Отч.)'!$E$12,IF('ИД Шатой'!I43='Методика оценки (Отч.)'!$J$13,'Методика оценки (Отч.)'!$E$13,"ошибка")))))*$C$56</f>
        <v>50</v>
      </c>
      <c r="J56" s="58">
        <f>IF('ИД Шатой'!J43='Методика оценки (Отч.)'!$J$9,'Методика оценки (Отч.)'!$E$9,IF('ИД Шатой'!J43='Методика оценки (Отч.)'!$J$10,'Методика оценки (Отч.)'!$E$10,IF('ИД Шатой'!J43='Методика оценки (Отч.)'!$J$11,'Методика оценки (Отч.)'!$E$11,IF('ИД Шатой'!J43='Методика оценки (Отч.)'!$J$12,'Методика оценки (Отч.)'!$E$12,IF('ИД Шатой'!J43='Методика оценки (Отч.)'!$J$13,'Методика оценки (Отч.)'!$E$13,"ошибка")))))*$C$56</f>
        <v>50</v>
      </c>
      <c r="K56" s="58">
        <f>IF('ИД Шатой'!K43='Методика оценки (Отч.)'!$J$9,'Методика оценки (Отч.)'!$E$9,IF('ИД Шатой'!K43='Методика оценки (Отч.)'!$J$10,'Методика оценки (Отч.)'!$E$10,IF('ИД Шатой'!K43='Методика оценки (Отч.)'!$J$11,'Методика оценки (Отч.)'!$E$11,IF('ИД Шатой'!K43='Методика оценки (Отч.)'!$J$12,'Методика оценки (Отч.)'!$E$12,IF('ИД Шатой'!K43='Методика оценки (Отч.)'!$J$13,'Методика оценки (Отч.)'!$E$13,"ошибка")))))*$C$56</f>
        <v>50</v>
      </c>
      <c r="L56" s="58">
        <f>IF('ИД Шатой'!L43='Методика оценки (Отч.)'!$J$9,'Методика оценки (Отч.)'!$E$9,IF('ИД Шатой'!L43='Методика оценки (Отч.)'!$J$10,'Методика оценки (Отч.)'!$E$10,IF('ИД Шатой'!L43='Методика оценки (Отч.)'!$J$11,'Методика оценки (Отч.)'!$E$11,IF('ИД Шатой'!L43='Методика оценки (Отч.)'!$J$12,'Методика оценки (Отч.)'!$E$12,IF('ИД Шатой'!L43='Методика оценки (Отч.)'!$J$13,'Методика оценки (Отч.)'!$E$13,"ошибка")))))*$C$56</f>
        <v>50</v>
      </c>
      <c r="M56" s="58">
        <f>IF('ИД Шатой'!M43='Методика оценки (Отч.)'!$J$9,'Методика оценки (Отч.)'!$E$9,IF('ИД Шатой'!M43='Методика оценки (Отч.)'!$J$10,'Методика оценки (Отч.)'!$E$10,IF('ИД Шатой'!M43='Методика оценки (Отч.)'!$J$11,'Методика оценки (Отч.)'!$E$11,IF('ИД Шатой'!M43='Методика оценки (Отч.)'!$J$12,'Методика оценки (Отч.)'!$E$12,IF('ИД Шатой'!M43='Методика оценки (Отч.)'!$J$13,'Методика оценки (Отч.)'!$E$13,"ошибка")))))*$C$56</f>
        <v>50</v>
      </c>
      <c r="N56" s="58">
        <f>IF('ИД Шатой'!N43='Методика оценки (Отч.)'!$J$9,'Методика оценки (Отч.)'!$E$9,IF('ИД Шатой'!N43='Методика оценки (Отч.)'!$J$10,'Методика оценки (Отч.)'!$E$10,IF('ИД Шатой'!N43='Методика оценки (Отч.)'!$J$11,'Методика оценки (Отч.)'!$E$11,IF('ИД Шатой'!N43='Методика оценки (Отч.)'!$J$12,'Методика оценки (Отч.)'!$E$12,IF('ИД Шатой'!N43='Методика оценки (Отч.)'!$J$13,'Методика оценки (Отч.)'!$E$13,"ошибка")))))*$C$56</f>
        <v>50</v>
      </c>
      <c r="O56" s="58">
        <f>IF('ИД Шатой'!O43='Методика оценки (Отч.)'!$J$9,'Методика оценки (Отч.)'!$E$9,IF('ИД Шатой'!O43='Методика оценки (Отч.)'!$J$10,'Методика оценки (Отч.)'!$E$10,IF('ИД Шатой'!O43='Методика оценки (Отч.)'!$J$11,'Методика оценки (Отч.)'!$E$11,IF('ИД Шатой'!O43='Методика оценки (Отч.)'!$J$12,'Методика оценки (Отч.)'!$E$12,IF('ИД Шатой'!O43='Методика оценки (Отч.)'!$J$13,'Методика оценки (Отч.)'!$E$13,"ошибка")))))*$C$56</f>
        <v>50</v>
      </c>
      <c r="P56" s="58">
        <f>IF('ИД Шатой'!P43='Методика оценки (Отч.)'!$J$9,'Методика оценки (Отч.)'!$E$9,IF('ИД Шатой'!P43='Методика оценки (Отч.)'!$J$10,'Методика оценки (Отч.)'!$E$10,IF('ИД Шатой'!P43='Методика оценки (Отч.)'!$J$11,'Методика оценки (Отч.)'!$E$11,IF('ИД Шатой'!P43='Методика оценки (Отч.)'!$J$12,'Методика оценки (Отч.)'!$E$12,IF('ИД Шатой'!P43='Методика оценки (Отч.)'!$J$13,'Методика оценки (Отч.)'!$E$13,"ошибка")))))*$C$56</f>
        <v>50</v>
      </c>
      <c r="Q56" s="58">
        <f>IF('ИД Шатой'!Q43='Методика оценки (Отч.)'!$J$9,'Методика оценки (Отч.)'!$E$9,IF('ИД Шатой'!Q43='Методика оценки (Отч.)'!$J$10,'Методика оценки (Отч.)'!$E$10,IF('ИД Шатой'!Q43='Методика оценки (Отч.)'!$J$11,'Методика оценки (Отч.)'!$E$11,IF('ИД Шатой'!Q43='Методика оценки (Отч.)'!$J$12,'Методика оценки (Отч.)'!$E$12,IF('ИД Шатой'!Q43='Методика оценки (Отч.)'!$J$13,'Методика оценки (Отч.)'!$E$13,"ошибка")))))*$C$56</f>
        <v>50</v>
      </c>
      <c r="R56" s="58">
        <f>IF('ИД Шатой'!R43='Методика оценки (Отч.)'!$J$9,'Методика оценки (Отч.)'!$E$9,IF('ИД Шатой'!R43='Методика оценки (Отч.)'!$J$10,'Методика оценки (Отч.)'!$E$10,IF('ИД Шатой'!R43='Методика оценки (Отч.)'!$J$11,'Методика оценки (Отч.)'!$E$11,IF('ИД Шатой'!R43='Методика оценки (Отч.)'!$J$12,'Методика оценки (Отч.)'!$E$12,IF('ИД Шатой'!R43='Методика оценки (Отч.)'!$J$13,'Методика оценки (Отч.)'!$E$13,"ошибка")))))*$C$56</f>
        <v>50</v>
      </c>
      <c r="S56" s="58">
        <f>IF('ИД Шатой'!S43='Методика оценки (Отч.)'!$J$9,'Методика оценки (Отч.)'!$E$9,IF('ИД Шатой'!S43='Методика оценки (Отч.)'!$J$10,'Методика оценки (Отч.)'!$E$10,IF('ИД Шатой'!S43='Методика оценки (Отч.)'!$J$11,'Методика оценки (Отч.)'!$E$11,IF('ИД Шатой'!S43='Методика оценки (Отч.)'!$J$12,'Методика оценки (Отч.)'!$E$12,IF('ИД Шатой'!S43='Методика оценки (Отч.)'!$J$13,'Методика оценки (Отч.)'!$E$13,"ошибка")))))*$C$56</f>
        <v>50</v>
      </c>
      <c r="T56" s="58">
        <f>IF('ИД Шатой'!T43='Методика оценки (Отч.)'!$J$9,'Методика оценки (Отч.)'!$E$9,IF('ИД Шатой'!T43='Методика оценки (Отч.)'!$J$10,'Методика оценки (Отч.)'!$E$10,IF('ИД Шатой'!T43='Методика оценки (Отч.)'!$J$11,'Методика оценки (Отч.)'!$E$11,IF('ИД Шатой'!T43='Методика оценки (Отч.)'!$J$12,'Методика оценки (Отч.)'!$E$12,IF('ИД Шатой'!T43='Методика оценки (Отч.)'!$J$13,'Методика оценки (Отч.)'!$E$13,"ошибка")))))*$C$56</f>
        <v>50</v>
      </c>
      <c r="U56" s="58">
        <f>IF('ИД Шатой'!U43='Методика оценки (Отч.)'!$J$9,'Методика оценки (Отч.)'!$E$9,IF('ИД Шатой'!U43='Методика оценки (Отч.)'!$J$10,'Методика оценки (Отч.)'!$E$10,IF('ИД Шатой'!U43='Методика оценки (Отч.)'!$J$11,'Методика оценки (Отч.)'!$E$11,IF('ИД Шатой'!U43='Методика оценки (Отч.)'!$J$12,'Методика оценки (Отч.)'!$E$12,IF('ИД Шатой'!U43='Методика оценки (Отч.)'!$J$13,'Методика оценки (Отч.)'!$E$13,"ошибка")))))*$C$56</f>
        <v>50</v>
      </c>
      <c r="V56" s="58">
        <f>IF('ИД Шатой'!V43='Методика оценки (Отч.)'!$J$9,'Методика оценки (Отч.)'!$E$9,IF('ИД Шатой'!V43='Методика оценки (Отч.)'!$J$10,'Методика оценки (Отч.)'!$E$10,IF('ИД Шатой'!V43='Методика оценки (Отч.)'!$J$11,'Методика оценки (Отч.)'!$E$11,IF('ИД Шатой'!V43='Методика оценки (Отч.)'!$J$12,'Методика оценки (Отч.)'!$E$12,IF('ИД Шатой'!V43='Методика оценки (Отч.)'!$J$13,'Методика оценки (Отч.)'!$E$13,"ошибка")))))*$C$56</f>
        <v>50</v>
      </c>
      <c r="W56" s="58">
        <f>IF('ИД Шатой'!W43='Методика оценки (Отч.)'!$J$9,'Методика оценки (Отч.)'!$E$9,IF('ИД Шатой'!W43='Методика оценки (Отч.)'!$J$10,'Методика оценки (Отч.)'!$E$10,IF('ИД Шатой'!W43='Методика оценки (Отч.)'!$J$11,'Методика оценки (Отч.)'!$E$11,IF('ИД Шатой'!W43='Методика оценки (Отч.)'!$J$12,'Методика оценки (Отч.)'!$E$12,IF('ИД Шатой'!W43='Методика оценки (Отч.)'!$J$13,'Методика оценки (Отч.)'!$E$13,"ошибка")))))*$C$56</f>
        <v>50</v>
      </c>
      <c r="X56" s="58">
        <f>IF('ИД Шатой'!X43='Методика оценки (Отч.)'!$J$9,'Методика оценки (Отч.)'!$E$9,IF('ИД Шатой'!X43='Методика оценки (Отч.)'!$J$10,'Методика оценки (Отч.)'!$E$10,IF('ИД Шатой'!X43='Методика оценки (Отч.)'!$J$11,'Методика оценки (Отч.)'!$E$11,IF('ИД Шатой'!X43='Методика оценки (Отч.)'!$J$12,'Методика оценки (Отч.)'!$E$12,IF('ИД Шатой'!X43='Методика оценки (Отч.)'!$J$13,'Методика оценки (Отч.)'!$E$13,"ошибка")))))*$C$56</f>
        <v>50</v>
      </c>
      <c r="Y56" s="58">
        <f>IF('ИД Шатой'!Y43='Методика оценки (Отч.)'!$J$9,'Методика оценки (Отч.)'!$E$9,IF('ИД Шатой'!Y43='Методика оценки (Отч.)'!$J$10,'Методика оценки (Отч.)'!$E$10,IF('ИД Шатой'!Y43='Методика оценки (Отч.)'!$J$11,'Методика оценки (Отч.)'!$E$11,IF('ИД Шатой'!Y43='Методика оценки (Отч.)'!$J$12,'Методика оценки (Отч.)'!$E$12,IF('ИД Шатой'!Y43='Методика оценки (Отч.)'!$J$13,'Методика оценки (Отч.)'!$E$13,"ошибка")))))*$C$56</f>
        <v>50</v>
      </c>
      <c r="Z56" s="58">
        <f>IF('ИД Шатой'!Z43='Методика оценки (Отч.)'!$J$9,'Методика оценки (Отч.)'!$E$9,IF('ИД Шатой'!Z43='Методика оценки (Отч.)'!$J$10,'Методика оценки (Отч.)'!$E$10,IF('ИД Шатой'!Z43='Методика оценки (Отч.)'!$J$11,'Методика оценки (Отч.)'!$E$11,IF('ИД Шатой'!Z43='Методика оценки (Отч.)'!$J$12,'Методика оценки (Отч.)'!$E$12,IF('ИД Шатой'!Z43='Методика оценки (Отч.)'!$J$13,'Методика оценки (Отч.)'!$E$13,"ошибка")))))*$C$56</f>
        <v>50</v>
      </c>
      <c r="AA56" s="58">
        <f>IF('ИД Шатой'!AA43='Методика оценки (Отч.)'!$J$9,'Методика оценки (Отч.)'!$E$9,IF('ИД Шатой'!AA43='Методика оценки (Отч.)'!$J$10,'Методика оценки (Отч.)'!$E$10,IF('ИД Шатой'!AA43='Методика оценки (Отч.)'!$J$11,'Методика оценки (Отч.)'!$E$11,IF('ИД Шатой'!AA43='Методика оценки (Отч.)'!$J$12,'Методика оценки (Отч.)'!$E$12,IF('ИД Шатой'!AA43='Методика оценки (Отч.)'!$J$13,'Методика оценки (Отч.)'!$E$13,"ошибка")))))*$C$56</f>
        <v>50</v>
      </c>
      <c r="AB56" s="58">
        <f>IF('ИД Шатой'!AB43='Методика оценки (Отч.)'!$J$9,'Методика оценки (Отч.)'!$E$9,IF('ИД Шатой'!AB43='Методика оценки (Отч.)'!$J$10,'Методика оценки (Отч.)'!$E$10,IF('ИД Шатой'!AB43='Методика оценки (Отч.)'!$J$11,'Методика оценки (Отч.)'!$E$11,IF('ИД Шатой'!AB43='Методика оценки (Отч.)'!$J$12,'Методика оценки (Отч.)'!$E$12,IF('ИД Шатой'!AB43='Методика оценки (Отч.)'!$J$13,'Методика оценки (Отч.)'!$E$13,"ошибка")))))*$C$56</f>
        <v>50</v>
      </c>
      <c r="AC56" s="58">
        <f>IF('ИД Шатой'!AC43='Методика оценки (Отч.)'!$J$9,'Методика оценки (Отч.)'!$E$9,IF('ИД Шатой'!AC43='Методика оценки (Отч.)'!$J$10,'Методика оценки (Отч.)'!$E$10,IF('ИД Шатой'!AC43='Методика оценки (Отч.)'!$J$11,'Методика оценки (Отч.)'!$E$11,IF('ИД Шатой'!AC43='Методика оценки (Отч.)'!$J$12,'Методика оценки (Отч.)'!$E$12,IF('ИД Шатой'!AC43='Методика оценки (Отч.)'!$J$13,'Методика оценки (Отч.)'!$E$13,"ошибка")))))*$C$56</f>
        <v>50</v>
      </c>
      <c r="AD56" s="58">
        <f>IF('ИД Шатой'!AD43='Методика оценки (Отч.)'!$J$9,'Методика оценки (Отч.)'!$E$9,IF('ИД Шатой'!AD43='Методика оценки (Отч.)'!$J$10,'Методика оценки (Отч.)'!$E$10,IF('ИД Шатой'!AD43='Методика оценки (Отч.)'!$J$11,'Методика оценки (Отч.)'!$E$11,IF('ИД Шатой'!AD43='Методика оценки (Отч.)'!$J$12,'Методика оценки (Отч.)'!$E$12,IF('ИД Шатой'!AD43='Методика оценки (Отч.)'!$J$13,'Методика оценки (Отч.)'!$E$13,"ошибка")))))*$C$56</f>
        <v>50</v>
      </c>
      <c r="AE56" s="58">
        <f>IF('ИД Шатой'!AE43='Методика оценки (Отч.)'!$J$9,'Методика оценки (Отч.)'!$E$9,IF('ИД Шатой'!AE43='Методика оценки (Отч.)'!$J$10,'Методика оценки (Отч.)'!$E$10,IF('ИД Шатой'!AE43='Методика оценки (Отч.)'!$J$11,'Методика оценки (Отч.)'!$E$11,IF('ИД Шатой'!AE43='Методика оценки (Отч.)'!$J$12,'Методика оценки (Отч.)'!$E$12,IF('ИД Шатой'!AE43='Методика оценки (Отч.)'!$J$13,'Методика оценки (Отч.)'!$E$13,"ошибка")))))*$C$56</f>
        <v>50</v>
      </c>
      <c r="AF56" s="58">
        <f>IF('ИД Шатой'!AF43='Методика оценки (Отч.)'!$J$9,'Методика оценки (Отч.)'!$E$9,IF('ИД Шатой'!AF43='Методика оценки (Отч.)'!$J$10,'Методика оценки (Отч.)'!$E$10,IF('ИД Шатой'!AF43='Методика оценки (Отч.)'!$J$11,'Методика оценки (Отч.)'!$E$11,IF('ИД Шатой'!AF43='Методика оценки (Отч.)'!$J$12,'Методика оценки (Отч.)'!$E$12,IF('ИД Шатой'!AF43='Методика оценки (Отч.)'!$J$13,'Методика оценки (Отч.)'!$E$13,"ошибка")))))*$C$56</f>
        <v>50</v>
      </c>
      <c r="AG56" s="58">
        <f>IF('ИД Шатой'!AG43='Методика оценки (Отч.)'!$J$9,'Методика оценки (Отч.)'!$E$9,IF('ИД Шатой'!AG43='Методика оценки (Отч.)'!$J$10,'Методика оценки (Отч.)'!$E$10,IF('ИД Шатой'!AG43='Методика оценки (Отч.)'!$J$11,'Методика оценки (Отч.)'!$E$11,IF('ИД Шатой'!AG43='Методика оценки (Отч.)'!$J$12,'Методика оценки (Отч.)'!$E$12,IF('ИД Шатой'!AG43='Методика оценки (Отч.)'!$J$13,'Методика оценки (Отч.)'!$E$13,"ошибка")))))*$C$56</f>
        <v>0</v>
      </c>
      <c r="AH56" s="58">
        <f>IF('ИД Шатой'!AH43='Методика оценки (Отч.)'!$J$9,'Методика оценки (Отч.)'!$E$9,IF('ИД Шатой'!AH43='Методика оценки (Отч.)'!$J$10,'Методика оценки (Отч.)'!$E$10,IF('ИД Шатой'!AH43='Методика оценки (Отч.)'!$J$11,'Методика оценки (Отч.)'!$E$11,IF('ИД Шатой'!AH43='Методика оценки (Отч.)'!$J$12,'Методика оценки (Отч.)'!$E$12,IF('ИД Шатой'!AH43='Методика оценки (Отч.)'!$J$13,'Методика оценки (Отч.)'!$E$13,"ошибка")))))*$C$56</f>
        <v>50</v>
      </c>
      <c r="AI56" s="58">
        <f>IF('ИД Шатой'!AI43='Методика оценки (Отч.)'!$J$9,'Методика оценки (Отч.)'!$E$9,IF('ИД Шатой'!AI43='Методика оценки (Отч.)'!$J$10,'Методика оценки (Отч.)'!$E$10,IF('ИД Шатой'!AI43='Методика оценки (Отч.)'!$J$11,'Методика оценки (Отч.)'!$E$11,IF('ИД Шатой'!AI43='Методика оценки (Отч.)'!$J$12,'Методика оценки (Отч.)'!$E$12,IF('ИД Шатой'!AI43='Методика оценки (Отч.)'!$J$13,'Методика оценки (Отч.)'!$E$13,"ошибка")))))*$C$56</f>
        <v>50</v>
      </c>
      <c r="AJ56" s="58">
        <f>IF('ИД Шатой'!AJ43='Методика оценки (Отч.)'!$J$9,'Методика оценки (Отч.)'!$E$9,IF('ИД Шатой'!AJ43='Методика оценки (Отч.)'!$J$10,'Методика оценки (Отч.)'!$E$10,IF('ИД Шатой'!AJ43='Методика оценки (Отч.)'!$J$11,'Методика оценки (Отч.)'!$E$11,IF('ИД Шатой'!AJ43='Методика оценки (Отч.)'!$J$12,'Методика оценки (Отч.)'!$E$12,IF('ИД Шатой'!AJ43='Методика оценки (Отч.)'!$J$13,'Методика оценки (Отч.)'!$E$13,"ошибка")))))*$C$56</f>
        <v>50</v>
      </c>
      <c r="AK56" s="58">
        <f>IF('ИД Шатой'!AK43='Методика оценки (Отч.)'!$J$9,'Методика оценки (Отч.)'!$E$9,IF('ИД Шатой'!AK43='Методика оценки (Отч.)'!$J$10,'Методика оценки (Отч.)'!$E$10,IF('ИД Шатой'!AK43='Методика оценки (Отч.)'!$J$11,'Методика оценки (Отч.)'!$E$11,IF('ИД Шатой'!AK43='Методика оценки (Отч.)'!$J$12,'Методика оценки (Отч.)'!$E$12,IF('ИД Шатой'!AK43='Методика оценки (Отч.)'!$J$13,'Методика оценки (Отч.)'!$E$13,"ошибка")))))*$C$56</f>
        <v>50</v>
      </c>
      <c r="AL56" s="58">
        <f>IF('ИД Шатой'!AL43='Методика оценки (Отч.)'!$J$9,'Методика оценки (Отч.)'!$E$9,IF('ИД Шатой'!AL43='Методика оценки (Отч.)'!$J$10,'Методика оценки (Отч.)'!$E$10,IF('ИД Шатой'!AL43='Методика оценки (Отч.)'!$J$11,'Методика оценки (Отч.)'!$E$11,IF('ИД Шатой'!AL43='Методика оценки (Отч.)'!$J$12,'Методика оценки (Отч.)'!$E$12,IF('ИД Шатой'!AL43='Методика оценки (Отч.)'!$J$13,'Методика оценки (Отч.)'!$E$13,"ошибка")))))*$C$56</f>
        <v>50</v>
      </c>
      <c r="AM56" s="58">
        <f>IF('ИД Шатой'!AM43='Методика оценки (Отч.)'!$J$9,'Методика оценки (Отч.)'!$E$9,IF('ИД Шатой'!AM43='Методика оценки (Отч.)'!$J$10,'Методика оценки (Отч.)'!$E$10,IF('ИД Шатой'!AM43='Методика оценки (Отч.)'!$J$11,'Методика оценки (Отч.)'!$E$11,IF('ИД Шатой'!AM43='Методика оценки (Отч.)'!$J$12,'Методика оценки (Отч.)'!$E$12,IF('ИД Шатой'!AM43='Методика оценки (Отч.)'!$J$13,'Методика оценки (Отч.)'!$E$13,"ошибка")))))*$C$56</f>
        <v>50</v>
      </c>
      <c r="AN56" s="58">
        <f>IF('ИД Шатой'!AN43='Методика оценки (Отч.)'!$J$9,'Методика оценки (Отч.)'!$E$9,IF('ИД Шатой'!AN43='Методика оценки (Отч.)'!$J$10,'Методика оценки (Отч.)'!$E$10,IF('ИД Шатой'!AN43='Методика оценки (Отч.)'!$J$11,'Методика оценки (Отч.)'!$E$11,IF('ИД Шатой'!AN43='Методика оценки (Отч.)'!$J$12,'Методика оценки (Отч.)'!$E$12,IF('ИД Шатой'!AN43='Методика оценки (Отч.)'!$J$13,'Методика оценки (Отч.)'!$E$13,"ошибка")))))*$C$56</f>
        <v>50</v>
      </c>
      <c r="AO56" s="58">
        <f>IF('ИД Шатой'!AO43='Методика оценки (Отч.)'!$J$9,'Методика оценки (Отч.)'!$E$9,IF('ИД Шатой'!AO43='Методика оценки (Отч.)'!$J$10,'Методика оценки (Отч.)'!$E$10,IF('ИД Шатой'!AO43='Методика оценки (Отч.)'!$J$11,'Методика оценки (Отч.)'!$E$11,IF('ИД Шатой'!AO43='Методика оценки (Отч.)'!$J$12,'Методика оценки (Отч.)'!$E$12,IF('ИД Шатой'!AO43='Методика оценки (Отч.)'!$J$13,'Методика оценки (Отч.)'!$E$13,"ошибка")))))*$C$56</f>
        <v>50</v>
      </c>
      <c r="AP56" s="58">
        <f>IF('ИД Шатой'!AP43='Методика оценки (Отч.)'!$J$9,'Методика оценки (Отч.)'!$E$9,IF('ИД Шатой'!AP43='Методика оценки (Отч.)'!$J$10,'Методика оценки (Отч.)'!$E$10,IF('ИД Шатой'!AP43='Методика оценки (Отч.)'!$J$11,'Методика оценки (Отч.)'!$E$11,IF('ИД Шатой'!AP43='Методика оценки (Отч.)'!$J$12,'Методика оценки (Отч.)'!$E$12,IF('ИД Шатой'!AP43='Методика оценки (Отч.)'!$J$13,'Методика оценки (Отч.)'!$E$13,"ошибка")))))*$C$56</f>
        <v>50</v>
      </c>
      <c r="AQ56" s="58">
        <f>IF('ИД Шатой'!AQ43='Методика оценки (Отч.)'!$J$9,'Методика оценки (Отч.)'!$E$9,IF('ИД Шатой'!AQ43='Методика оценки (Отч.)'!$J$10,'Методика оценки (Отч.)'!$E$10,IF('ИД Шатой'!AQ43='Методика оценки (Отч.)'!$J$11,'Методика оценки (Отч.)'!$E$11,IF('ИД Шатой'!AQ43='Методика оценки (Отч.)'!$J$12,'Методика оценки (Отч.)'!$E$12,IF('ИД Шатой'!AQ43='Методика оценки (Отч.)'!$J$13,'Методика оценки (Отч.)'!$E$13,"ошибка")))))*$C$56</f>
        <v>50</v>
      </c>
      <c r="AR56" s="58">
        <f>IF('ИД Шатой'!AR43='Методика оценки (Отч.)'!$J$9,'Методика оценки (Отч.)'!$E$9,IF('ИД Шатой'!AR43='Методика оценки (Отч.)'!$J$10,'Методика оценки (Отч.)'!$E$10,IF('ИД Шатой'!AR43='Методика оценки (Отч.)'!$J$11,'Методика оценки (Отч.)'!$E$11,IF('ИД Шатой'!AR43='Методика оценки (Отч.)'!$J$12,'Методика оценки (Отч.)'!$E$12,IF('ИД Шатой'!AR43='Методика оценки (Отч.)'!$J$13,'Методика оценки (Отч.)'!$E$13,"ошибка")))))*$C$56</f>
        <v>50</v>
      </c>
      <c r="AS56" s="58">
        <f>IF('ИД Шатой'!AS43='Методика оценки (Отч.)'!$J$9,'Методика оценки (Отч.)'!$E$9,IF('ИД Шатой'!AS43='Методика оценки (Отч.)'!$J$10,'Методика оценки (Отч.)'!$E$10,IF('ИД Шатой'!AS43='Методика оценки (Отч.)'!$J$11,'Методика оценки (Отч.)'!$E$11,IF('ИД Шатой'!AS43='Методика оценки (Отч.)'!$J$12,'Методика оценки (Отч.)'!$E$12,IF('ИД Шатой'!AS43='Методика оценки (Отч.)'!$J$13,'Методика оценки (Отч.)'!$E$13,"ошибка")))))*$C$56</f>
        <v>50</v>
      </c>
      <c r="AT56" s="58">
        <f>IF('ИД Шатой'!AT43='Методика оценки (Отч.)'!$J$9,'Методика оценки (Отч.)'!$E$9,IF('ИД Шатой'!AT43='Методика оценки (Отч.)'!$J$10,'Методика оценки (Отч.)'!$E$10,IF('ИД Шатой'!AT43='Методика оценки (Отч.)'!$J$11,'Методика оценки (Отч.)'!$E$11,IF('ИД Шатой'!AT43='Методика оценки (Отч.)'!$J$12,'Методика оценки (Отч.)'!$E$12,IF('ИД Шатой'!AT43='Методика оценки (Отч.)'!$J$13,'Методика оценки (Отч.)'!$E$13,"ошибка")))))*$C$56</f>
        <v>50</v>
      </c>
      <c r="AU56" s="58">
        <f>IF('ИД Шатой'!AU43='Методика оценки (Отч.)'!$J$9,'Методика оценки (Отч.)'!$E$9,IF('ИД Шатой'!AU43='Методика оценки (Отч.)'!$J$10,'Методика оценки (Отч.)'!$E$10,IF('ИД Шатой'!AU43='Методика оценки (Отч.)'!$J$11,'Методика оценки (Отч.)'!$E$11,IF('ИД Шатой'!AU43='Методика оценки (Отч.)'!$J$12,'Методика оценки (Отч.)'!$E$12,IF('ИД Шатой'!AU43='Методика оценки (Отч.)'!$J$13,'Методика оценки (Отч.)'!$E$13,"ошибка")))))*$C$56</f>
        <v>0</v>
      </c>
      <c r="AV56" s="58">
        <f>IF('ИД Шатой'!AV43='Методика оценки (Отч.)'!$J$9,'Методика оценки (Отч.)'!$E$9,IF('ИД Шатой'!AV43='Методика оценки (Отч.)'!$J$10,'Методика оценки (Отч.)'!$E$10,IF('ИД Шатой'!AV43='Методика оценки (Отч.)'!$J$11,'Методика оценки (Отч.)'!$E$11,IF('ИД Шатой'!AV43='Методика оценки (Отч.)'!$J$12,'Методика оценки (Отч.)'!$E$12,IF('ИД Шатой'!AV43='Методика оценки (Отч.)'!$J$13,'Методика оценки (Отч.)'!$E$13,"ошибка")))))*$C$56</f>
        <v>50</v>
      </c>
      <c r="AW56" s="58">
        <f>IF('ИД Шатой'!AW43='Методика оценки (Отч.)'!$J$9,'Методика оценки (Отч.)'!$E$9,IF('ИД Шатой'!AW43='Методика оценки (Отч.)'!$J$10,'Методика оценки (Отч.)'!$E$10,IF('ИД Шатой'!AW43='Методика оценки (Отч.)'!$J$11,'Методика оценки (Отч.)'!$E$11,IF('ИД Шатой'!AW43='Методика оценки (Отч.)'!$J$12,'Методика оценки (Отч.)'!$E$12,IF('ИД Шатой'!AW43='Методика оценки (Отч.)'!$J$13,'Методика оценки (Отч.)'!$E$13,"ошибка")))))*$C$56</f>
        <v>50</v>
      </c>
      <c r="AX56" s="58">
        <f>IF('ИД Шатой'!AX43='Методика оценки (Отч.)'!$J$9,'Методика оценки (Отч.)'!$E$9,IF('ИД Шатой'!AX43='Методика оценки (Отч.)'!$J$10,'Методика оценки (Отч.)'!$E$10,IF('ИД Шатой'!AX43='Методика оценки (Отч.)'!$J$11,'Методика оценки (Отч.)'!$E$11,IF('ИД Шатой'!AX43='Методика оценки (Отч.)'!$J$12,'Методика оценки (Отч.)'!$E$12,IF('ИД Шатой'!AX43='Методика оценки (Отч.)'!$J$13,'Методика оценки (Отч.)'!$E$13,"ошибка")))))*$C$56</f>
        <v>50</v>
      </c>
      <c r="AY56" s="58">
        <f>IF('ИД Шатой'!AY43='Методика оценки (Отч.)'!$J$9,'Методика оценки (Отч.)'!$E$9,IF('ИД Шатой'!AY43='Методика оценки (Отч.)'!$J$10,'Методика оценки (Отч.)'!$E$10,IF('ИД Шатой'!AY43='Методика оценки (Отч.)'!$J$11,'Методика оценки (Отч.)'!$E$11,IF('ИД Шатой'!AY43='Методика оценки (Отч.)'!$J$12,'Методика оценки (Отч.)'!$E$12,IF('ИД Шатой'!AY43='Методика оценки (Отч.)'!$J$13,'Методика оценки (Отч.)'!$E$13,"ошибка")))))*$C$56</f>
        <v>50</v>
      </c>
      <c r="AZ56" s="58">
        <f>IF('ИД Шатой'!AZ43='Методика оценки (Отч.)'!$J$9,'Методика оценки (Отч.)'!$E$9,IF('ИД Шатой'!AZ43='Методика оценки (Отч.)'!$J$10,'Методика оценки (Отч.)'!$E$10,IF('ИД Шатой'!AZ43='Методика оценки (Отч.)'!$J$11,'Методика оценки (Отч.)'!$E$11,IF('ИД Шатой'!AZ43='Методика оценки (Отч.)'!$J$12,'Методика оценки (Отч.)'!$E$12,IF('ИД Шатой'!AZ43='Методика оценки (Отч.)'!$J$13,'Методика оценки (Отч.)'!$E$13,"ошибка")))))*$C$56</f>
        <v>50</v>
      </c>
      <c r="BA56" s="58">
        <f>IF('ИД Шатой'!BA43='Методика оценки (Отч.)'!$J$9,'Методика оценки (Отч.)'!$E$9,IF('ИД Шатой'!BA43='Методика оценки (Отч.)'!$J$10,'Методика оценки (Отч.)'!$E$10,IF('ИД Шатой'!BA43='Методика оценки (Отч.)'!$J$11,'Методика оценки (Отч.)'!$E$11,IF('ИД Шатой'!BA43='Методика оценки (Отч.)'!$J$12,'Методика оценки (Отч.)'!$E$12,IF('ИД Шатой'!BA43='Методика оценки (Отч.)'!$J$13,'Методика оценки (Отч.)'!$E$13,"ошибка")))))*$C$56</f>
        <v>50</v>
      </c>
      <c r="BB56" s="58">
        <f>IF('ИД Шатой'!BB43='Методика оценки (Отч.)'!$J$9,'Методика оценки (Отч.)'!$E$9,IF('ИД Шатой'!BB43='Методика оценки (Отч.)'!$J$10,'Методика оценки (Отч.)'!$E$10,IF('ИД Шатой'!BB43='Методика оценки (Отч.)'!$J$11,'Методика оценки (Отч.)'!$E$11,IF('ИД Шатой'!BB43='Методика оценки (Отч.)'!$J$12,'Методика оценки (Отч.)'!$E$12,IF('ИД Шатой'!BB43='Методика оценки (Отч.)'!$J$13,'Методика оценки (Отч.)'!$E$13,"ошибка")))))*$C$56</f>
        <v>50</v>
      </c>
      <c r="BC56" s="58">
        <f>IF('ИД Шатой'!BC43='Методика оценки (Отч.)'!$J$9,'Методика оценки (Отч.)'!$E$9,IF('ИД Шатой'!BC43='Методика оценки (Отч.)'!$J$10,'Методика оценки (Отч.)'!$E$10,IF('ИД Шатой'!BC43='Методика оценки (Отч.)'!$J$11,'Методика оценки (Отч.)'!$E$11,IF('ИД Шатой'!BC43='Методика оценки (Отч.)'!$J$12,'Методика оценки (Отч.)'!$E$12,IF('ИД Шатой'!BC43='Методика оценки (Отч.)'!$J$13,'Методика оценки (Отч.)'!$E$13,"ошибка")))))*$C$56</f>
        <v>50</v>
      </c>
      <c r="BD56" s="58">
        <f>IF('ИД Шатой'!BD43='Методика оценки (Отч.)'!$J$9,'Методика оценки (Отч.)'!$E$9,IF('ИД Шатой'!BD43='Методика оценки (Отч.)'!$J$10,'Методика оценки (Отч.)'!$E$10,IF('ИД Шатой'!BD43='Методика оценки (Отч.)'!$J$11,'Методика оценки (Отч.)'!$E$11,IF('ИД Шатой'!BD43='Методика оценки (Отч.)'!$J$12,'Методика оценки (Отч.)'!$E$12,IF('ИД Шатой'!BD43='Методика оценки (Отч.)'!$J$13,'Методика оценки (Отч.)'!$E$13,"ошибка")))))*$C$56</f>
        <v>50</v>
      </c>
      <c r="BE56" s="58">
        <f>IF('ИД Шатой'!BE43='Методика оценки (Отч.)'!$J$9,'Методика оценки (Отч.)'!$E$9,IF('ИД Шатой'!BE43='Методика оценки (Отч.)'!$J$10,'Методика оценки (Отч.)'!$E$10,IF('ИД Шатой'!BE43='Методика оценки (Отч.)'!$J$11,'Методика оценки (Отч.)'!$E$11,IF('ИД Шатой'!BE43='Методика оценки (Отч.)'!$J$12,'Методика оценки (Отч.)'!$E$12,IF('ИД Шатой'!BE43='Методика оценки (Отч.)'!$J$13,'Методика оценки (Отч.)'!$E$13,"ошибка")))))*$C$56</f>
        <v>50</v>
      </c>
      <c r="BF56" s="58">
        <f>IF('ИД Шатой'!BF43='Методика оценки (Отч.)'!$J$9,'Методика оценки (Отч.)'!$E$9,IF('ИД Шатой'!BF43='Методика оценки (Отч.)'!$J$10,'Методика оценки (Отч.)'!$E$10,IF('ИД Шатой'!BF43='Методика оценки (Отч.)'!$J$11,'Методика оценки (Отч.)'!$E$11,IF('ИД Шатой'!BF43='Методика оценки (Отч.)'!$J$12,'Методика оценки (Отч.)'!$E$12,IF('ИД Шатой'!BF43='Методика оценки (Отч.)'!$J$13,'Методика оценки (Отч.)'!$E$13,"ошибка")))))*$C$56</f>
        <v>50</v>
      </c>
      <c r="BG56" s="58">
        <f>IF('ИД Шатой'!BG43='Методика оценки (Отч.)'!$J$9,'Методика оценки (Отч.)'!$E$9,IF('ИД Шатой'!BG43='Методика оценки (Отч.)'!$J$10,'Методика оценки (Отч.)'!$E$10,IF('ИД Шатой'!BG43='Методика оценки (Отч.)'!$J$11,'Методика оценки (Отч.)'!$E$11,IF('ИД Шатой'!BG43='Методика оценки (Отч.)'!$J$12,'Методика оценки (Отч.)'!$E$12,IF('ИД Шатой'!BG43='Методика оценки (Отч.)'!$J$13,'Методика оценки (Отч.)'!$E$13,"ошибка")))))*$C$56</f>
        <v>50</v>
      </c>
      <c r="BH56" s="58">
        <f>IF('ИД Шатой'!BH43='Методика оценки (Отч.)'!$J$9,'Методика оценки (Отч.)'!$E$9,IF('ИД Шатой'!BH43='Методика оценки (Отч.)'!$J$10,'Методика оценки (Отч.)'!$E$10,IF('ИД Шатой'!BH43='Методика оценки (Отч.)'!$J$11,'Методика оценки (Отч.)'!$E$11,IF('ИД Шатой'!BH43='Методика оценки (Отч.)'!$J$12,'Методика оценки (Отч.)'!$E$12,IF('ИД Шатой'!BH43='Методика оценки (Отч.)'!$J$13,'Методика оценки (Отч.)'!$E$13,"ошибка")))))*$C$56</f>
        <v>50</v>
      </c>
      <c r="BI56" s="58">
        <f>IF('ИД Шатой'!BI43='Методика оценки (Отч.)'!$J$9,'Методика оценки (Отч.)'!$E$9,IF('ИД Шатой'!BI43='Методика оценки (Отч.)'!$J$10,'Методика оценки (Отч.)'!$E$10,IF('ИД Шатой'!BI43='Методика оценки (Отч.)'!$J$11,'Методика оценки (Отч.)'!$E$11,IF('ИД Шатой'!BI43='Методика оценки (Отч.)'!$J$12,'Методика оценки (Отч.)'!$E$12,IF('ИД Шатой'!BI43='Методика оценки (Отч.)'!$J$13,'Методика оценки (Отч.)'!$E$13,"ошибка")))))*$C$56</f>
        <v>50</v>
      </c>
      <c r="BJ56" s="58">
        <f>IF('ИД Шатой'!BJ43='Методика оценки (Отч.)'!$J$9,'Методика оценки (Отч.)'!$E$9,IF('ИД Шатой'!BJ43='Методика оценки (Отч.)'!$J$10,'Методика оценки (Отч.)'!$E$10,IF('ИД Шатой'!BJ43='Методика оценки (Отч.)'!$J$11,'Методика оценки (Отч.)'!$E$11,IF('ИД Шатой'!BJ43='Методика оценки (Отч.)'!$J$12,'Методика оценки (Отч.)'!$E$12,IF('ИД Шатой'!BJ43='Методика оценки (Отч.)'!$J$13,'Методика оценки (Отч.)'!$E$13,"ошибка")))))*$C$56</f>
        <v>50</v>
      </c>
      <c r="BK56" s="58">
        <f>IF('ИД Шатой'!BK43='Методика оценки (Отч.)'!$J$9,'Методика оценки (Отч.)'!$E$9,IF('ИД Шатой'!BK43='Методика оценки (Отч.)'!$J$10,'Методика оценки (Отч.)'!$E$10,IF('ИД Шатой'!BK43='Методика оценки (Отч.)'!$J$11,'Методика оценки (Отч.)'!$E$11,IF('ИД Шатой'!BK43='Методика оценки (Отч.)'!$J$12,'Методика оценки (Отч.)'!$E$12,IF('ИД Шатой'!BK43='Методика оценки (Отч.)'!$J$13,'Методика оценки (Отч.)'!$E$13,"ошибка")))))*$C$56</f>
        <v>50</v>
      </c>
      <c r="BL56" s="58">
        <f>IF('ИД Шатой'!BL43='Методика оценки (Отч.)'!$J$9,'Методика оценки (Отч.)'!$E$9,IF('ИД Шатой'!BL43='Методика оценки (Отч.)'!$J$10,'Методика оценки (Отч.)'!$E$10,IF('ИД Шатой'!BL43='Методика оценки (Отч.)'!$J$11,'Методика оценки (Отч.)'!$E$11,IF('ИД Шатой'!BL43='Методика оценки (Отч.)'!$J$12,'Методика оценки (Отч.)'!$E$12,IF('ИД Шатой'!BL43='Методика оценки (Отч.)'!$J$13,'Методика оценки (Отч.)'!$E$13,"ошибка")))))*$C$56</f>
        <v>50</v>
      </c>
      <c r="BM56" s="58">
        <f>IF('ИД Шатой'!BM43='Методика оценки (Отч.)'!$J$9,'Методика оценки (Отч.)'!$E$9,IF('ИД Шатой'!BM43='Методика оценки (Отч.)'!$J$10,'Методика оценки (Отч.)'!$E$10,IF('ИД Шатой'!BM43='Методика оценки (Отч.)'!$J$11,'Методика оценки (Отч.)'!$E$11,IF('ИД Шатой'!BM43='Методика оценки (Отч.)'!$J$12,'Методика оценки (Отч.)'!$E$12,IF('ИД Шатой'!BM43='Методика оценки (Отч.)'!$J$13,'Методика оценки (Отч.)'!$E$13,"ошибка")))))*$C$56</f>
        <v>50</v>
      </c>
      <c r="BN56" s="58">
        <f>IF('ИД Шатой'!BN43='Методика оценки (Отч.)'!$J$9,'Методика оценки (Отч.)'!$E$9,IF('ИД Шатой'!BN43='Методика оценки (Отч.)'!$J$10,'Методика оценки (Отч.)'!$E$10,IF('ИД Шатой'!BN43='Методика оценки (Отч.)'!$J$11,'Методика оценки (Отч.)'!$E$11,IF('ИД Шатой'!BN43='Методика оценки (Отч.)'!$J$12,'Методика оценки (Отч.)'!$E$12,IF('ИД Шатой'!BN43='Методика оценки (Отч.)'!$J$13,'Методика оценки (Отч.)'!$E$13,"ошибка")))))*$C$56</f>
        <v>50</v>
      </c>
      <c r="BO56" s="58">
        <f>IF('ИД Шатой'!BO43='Методика оценки (Отч.)'!$J$9,'Методика оценки (Отч.)'!$E$9,IF('ИД Шатой'!BO43='Методика оценки (Отч.)'!$J$10,'Методика оценки (Отч.)'!$E$10,IF('ИД Шатой'!BO43='Методика оценки (Отч.)'!$J$11,'Методика оценки (Отч.)'!$E$11,IF('ИД Шатой'!BO43='Методика оценки (Отч.)'!$J$12,'Методика оценки (Отч.)'!$E$12,IF('ИД Шатой'!BO43='Методика оценки (Отч.)'!$J$13,'Методика оценки (Отч.)'!$E$13,"ошибка")))))*$C$56</f>
        <v>50</v>
      </c>
      <c r="BP56" s="58">
        <f>IF('ИД Шатой'!BP43='Методика оценки (Отч.)'!$J$9,'Методика оценки (Отч.)'!$E$9,IF('ИД Шатой'!BP43='Методика оценки (Отч.)'!$J$10,'Методика оценки (Отч.)'!$E$10,IF('ИД Шатой'!BP43='Методика оценки (Отч.)'!$J$11,'Методика оценки (Отч.)'!$E$11,IF('ИД Шатой'!BP43='Методика оценки (Отч.)'!$J$12,'Методика оценки (Отч.)'!$E$12,IF('ИД Шатой'!BP43='Методика оценки (Отч.)'!$J$13,'Методика оценки (Отч.)'!$E$13,"ошибка")))))*$C$56</f>
        <v>50</v>
      </c>
    </row>
    <row r="57" spans="1:68" x14ac:dyDescent="0.25">
      <c r="A57" s="67" t="str">
        <f>'Методика оценки (Отч.)'!A248</f>
        <v>N5.1.2.</v>
      </c>
      <c r="B57" s="67" t="str">
        <f>'Методика оценки (Отч.)'!C248</f>
        <v>Целесообразность дополнительных сборов с родителей</v>
      </c>
      <c r="C57" s="121">
        <f>'Методика оценки (Отч.)'!D248</f>
        <v>0.5</v>
      </c>
      <c r="D57" s="58">
        <f>IF('ИД Шатой'!D44='Методика оценки (Отч.)'!$J$9,'Методика оценки (Отч.)'!$E$9,IF('ИД Шатой'!D44='Методика оценки (Отч.)'!$J$10,'Методика оценки (Отч.)'!$E$10,IF('ИД Шатой'!D44='Методика оценки (Отч.)'!$J$11,'Методика оценки (Отч.)'!$E$11,IF('ИД Шатой'!D44='Методика оценки (Отч.)'!$J$12,'Методика оценки (Отч.)'!$E$12,IF('ИД Шатой'!D44='Методика оценки (Отч.)'!$J$13,'Методика оценки (Отч.)'!$E$13,"ошибка")))))*$C$57</f>
        <v>0</v>
      </c>
      <c r="E57" s="58">
        <f>IF('ИД Шатой'!E44='Методика оценки (Отч.)'!$J$9,'Методика оценки (Отч.)'!$E$9,IF('ИД Шатой'!E44='Методика оценки (Отч.)'!$J$10,'Методика оценки (Отч.)'!$E$10,IF('ИД Шатой'!E44='Методика оценки (Отч.)'!$J$11,'Методика оценки (Отч.)'!$E$11,IF('ИД Шатой'!E44='Методика оценки (Отч.)'!$J$12,'Методика оценки (Отч.)'!$E$12,IF('ИД Шатой'!E44='Методика оценки (Отч.)'!$J$13,'Методика оценки (Отч.)'!$E$13,"ошибка")))))*$C$57</f>
        <v>50</v>
      </c>
      <c r="F57" s="58">
        <f>IF('ИД Шатой'!F44='Методика оценки (Отч.)'!$J$9,'Методика оценки (Отч.)'!$E$9,IF('ИД Шатой'!F44='Методика оценки (Отч.)'!$J$10,'Методика оценки (Отч.)'!$E$10,IF('ИД Шатой'!F44='Методика оценки (Отч.)'!$J$11,'Методика оценки (Отч.)'!$E$11,IF('ИД Шатой'!F44='Методика оценки (Отч.)'!$J$12,'Методика оценки (Отч.)'!$E$12,IF('ИД Шатой'!F44='Методика оценки (Отч.)'!$J$13,'Методика оценки (Отч.)'!$E$13,"ошибка")))))*$C$57</f>
        <v>50</v>
      </c>
      <c r="G57" s="58">
        <f>IF('ИД Шатой'!G44='Методика оценки (Отч.)'!$J$9,'Методика оценки (Отч.)'!$E$9,IF('ИД Шатой'!G44='Методика оценки (Отч.)'!$J$10,'Методика оценки (Отч.)'!$E$10,IF('ИД Шатой'!G44='Методика оценки (Отч.)'!$J$11,'Методика оценки (Отч.)'!$E$11,IF('ИД Шатой'!G44='Методика оценки (Отч.)'!$J$12,'Методика оценки (Отч.)'!$E$12,IF('ИД Шатой'!G44='Методика оценки (Отч.)'!$J$13,'Методика оценки (Отч.)'!$E$13,"ошибка")))))*$C$57</f>
        <v>50</v>
      </c>
      <c r="H57" s="58">
        <f>IF('ИД Шатой'!H44='Методика оценки (Отч.)'!$J$9,'Методика оценки (Отч.)'!$E$9,IF('ИД Шатой'!H44='Методика оценки (Отч.)'!$J$10,'Методика оценки (Отч.)'!$E$10,IF('ИД Шатой'!H44='Методика оценки (Отч.)'!$J$11,'Методика оценки (Отч.)'!$E$11,IF('ИД Шатой'!H44='Методика оценки (Отч.)'!$J$12,'Методика оценки (Отч.)'!$E$12,IF('ИД Шатой'!H44='Методика оценки (Отч.)'!$J$13,'Методика оценки (Отч.)'!$E$13,"ошибка")))))*$C$57</f>
        <v>50</v>
      </c>
      <c r="I57" s="58">
        <f>IF('ИД Шатой'!I44='Методика оценки (Отч.)'!$J$9,'Методика оценки (Отч.)'!$E$9,IF('ИД Шатой'!I44='Методика оценки (Отч.)'!$J$10,'Методика оценки (Отч.)'!$E$10,IF('ИД Шатой'!I44='Методика оценки (Отч.)'!$J$11,'Методика оценки (Отч.)'!$E$11,IF('ИД Шатой'!I44='Методика оценки (Отч.)'!$J$12,'Методика оценки (Отч.)'!$E$12,IF('ИД Шатой'!I44='Методика оценки (Отч.)'!$J$13,'Методика оценки (Отч.)'!$E$13,"ошибка")))))*$C$57</f>
        <v>0</v>
      </c>
      <c r="J57" s="58">
        <f>IF('ИД Шатой'!J44='Методика оценки (Отч.)'!$J$9,'Методика оценки (Отч.)'!$E$9,IF('ИД Шатой'!J44='Методика оценки (Отч.)'!$J$10,'Методика оценки (Отч.)'!$E$10,IF('ИД Шатой'!J44='Методика оценки (Отч.)'!$J$11,'Методика оценки (Отч.)'!$E$11,IF('ИД Шатой'!J44='Методика оценки (Отч.)'!$J$12,'Методика оценки (Отч.)'!$E$12,IF('ИД Шатой'!J44='Методика оценки (Отч.)'!$J$13,'Методика оценки (Отч.)'!$E$13,"ошибка")))))*$C$57</f>
        <v>50</v>
      </c>
      <c r="K57" s="58">
        <f>IF('ИД Шатой'!K44='Методика оценки (Отч.)'!$J$9,'Методика оценки (Отч.)'!$E$9,IF('ИД Шатой'!K44='Методика оценки (Отч.)'!$J$10,'Методика оценки (Отч.)'!$E$10,IF('ИД Шатой'!K44='Методика оценки (Отч.)'!$J$11,'Методика оценки (Отч.)'!$E$11,IF('ИД Шатой'!K44='Методика оценки (Отч.)'!$J$12,'Методика оценки (Отч.)'!$E$12,IF('ИД Шатой'!K44='Методика оценки (Отч.)'!$J$13,'Методика оценки (Отч.)'!$E$13,"ошибка")))))*$C$57</f>
        <v>50</v>
      </c>
      <c r="L57" s="58">
        <f>IF('ИД Шатой'!L44='Методика оценки (Отч.)'!$J$9,'Методика оценки (Отч.)'!$E$9,IF('ИД Шатой'!L44='Методика оценки (Отч.)'!$J$10,'Методика оценки (Отч.)'!$E$10,IF('ИД Шатой'!L44='Методика оценки (Отч.)'!$J$11,'Методика оценки (Отч.)'!$E$11,IF('ИД Шатой'!L44='Методика оценки (Отч.)'!$J$12,'Методика оценки (Отч.)'!$E$12,IF('ИД Шатой'!L44='Методика оценки (Отч.)'!$J$13,'Методика оценки (Отч.)'!$E$13,"ошибка")))))*$C$57</f>
        <v>50</v>
      </c>
      <c r="M57" s="58">
        <f>IF('ИД Шатой'!M44='Методика оценки (Отч.)'!$J$9,'Методика оценки (Отч.)'!$E$9,IF('ИД Шатой'!M44='Методика оценки (Отч.)'!$J$10,'Методика оценки (Отч.)'!$E$10,IF('ИД Шатой'!M44='Методика оценки (Отч.)'!$J$11,'Методика оценки (Отч.)'!$E$11,IF('ИД Шатой'!M44='Методика оценки (Отч.)'!$J$12,'Методика оценки (Отч.)'!$E$12,IF('ИД Шатой'!M44='Методика оценки (Отч.)'!$J$13,'Методика оценки (Отч.)'!$E$13,"ошибка")))))*$C$57</f>
        <v>50</v>
      </c>
      <c r="N57" s="58">
        <f>IF('ИД Шатой'!N44='Методика оценки (Отч.)'!$J$9,'Методика оценки (Отч.)'!$E$9,IF('ИД Шатой'!N44='Методика оценки (Отч.)'!$J$10,'Методика оценки (Отч.)'!$E$10,IF('ИД Шатой'!N44='Методика оценки (Отч.)'!$J$11,'Методика оценки (Отч.)'!$E$11,IF('ИД Шатой'!N44='Методика оценки (Отч.)'!$J$12,'Методика оценки (Отч.)'!$E$12,IF('ИД Шатой'!N44='Методика оценки (Отч.)'!$J$13,'Методика оценки (Отч.)'!$E$13,"ошибка")))))*$C$57</f>
        <v>50</v>
      </c>
      <c r="O57" s="58">
        <f>IF('ИД Шатой'!O44='Методика оценки (Отч.)'!$J$9,'Методика оценки (Отч.)'!$E$9,IF('ИД Шатой'!O44='Методика оценки (Отч.)'!$J$10,'Методика оценки (Отч.)'!$E$10,IF('ИД Шатой'!O44='Методика оценки (Отч.)'!$J$11,'Методика оценки (Отч.)'!$E$11,IF('ИД Шатой'!O44='Методика оценки (Отч.)'!$J$12,'Методика оценки (Отч.)'!$E$12,IF('ИД Шатой'!O44='Методика оценки (Отч.)'!$J$13,'Методика оценки (Отч.)'!$E$13,"ошибка")))))*$C$57</f>
        <v>50</v>
      </c>
      <c r="P57" s="58">
        <f>IF('ИД Шатой'!P44='Методика оценки (Отч.)'!$J$9,'Методика оценки (Отч.)'!$E$9,IF('ИД Шатой'!P44='Методика оценки (Отч.)'!$J$10,'Методика оценки (Отч.)'!$E$10,IF('ИД Шатой'!P44='Методика оценки (Отч.)'!$J$11,'Методика оценки (Отч.)'!$E$11,IF('ИД Шатой'!P44='Методика оценки (Отч.)'!$J$12,'Методика оценки (Отч.)'!$E$12,IF('ИД Шатой'!P44='Методика оценки (Отч.)'!$J$13,'Методика оценки (Отч.)'!$E$13,"ошибка")))))*$C$57</f>
        <v>50</v>
      </c>
      <c r="Q57" s="58">
        <f>IF('ИД Шатой'!Q44='Методика оценки (Отч.)'!$J$9,'Методика оценки (Отч.)'!$E$9,IF('ИД Шатой'!Q44='Методика оценки (Отч.)'!$J$10,'Методика оценки (Отч.)'!$E$10,IF('ИД Шатой'!Q44='Методика оценки (Отч.)'!$J$11,'Методика оценки (Отч.)'!$E$11,IF('ИД Шатой'!Q44='Методика оценки (Отч.)'!$J$12,'Методика оценки (Отч.)'!$E$12,IF('ИД Шатой'!Q44='Методика оценки (Отч.)'!$J$13,'Методика оценки (Отч.)'!$E$13,"ошибка")))))*$C$57</f>
        <v>50</v>
      </c>
      <c r="R57" s="58">
        <f>IF('ИД Шатой'!R44='Методика оценки (Отч.)'!$J$9,'Методика оценки (Отч.)'!$E$9,IF('ИД Шатой'!R44='Методика оценки (Отч.)'!$J$10,'Методика оценки (Отч.)'!$E$10,IF('ИД Шатой'!R44='Методика оценки (Отч.)'!$J$11,'Методика оценки (Отч.)'!$E$11,IF('ИД Шатой'!R44='Методика оценки (Отч.)'!$J$12,'Методика оценки (Отч.)'!$E$12,IF('ИД Шатой'!R44='Методика оценки (Отч.)'!$J$13,'Методика оценки (Отч.)'!$E$13,"ошибка")))))*$C$57</f>
        <v>50</v>
      </c>
      <c r="S57" s="58">
        <f>IF('ИД Шатой'!S44='Методика оценки (Отч.)'!$J$9,'Методика оценки (Отч.)'!$E$9,IF('ИД Шатой'!S44='Методика оценки (Отч.)'!$J$10,'Методика оценки (Отч.)'!$E$10,IF('ИД Шатой'!S44='Методика оценки (Отч.)'!$J$11,'Методика оценки (Отч.)'!$E$11,IF('ИД Шатой'!S44='Методика оценки (Отч.)'!$J$12,'Методика оценки (Отч.)'!$E$12,IF('ИД Шатой'!S44='Методика оценки (Отч.)'!$J$13,'Методика оценки (Отч.)'!$E$13,"ошибка")))))*$C$57</f>
        <v>50</v>
      </c>
      <c r="T57" s="58">
        <f>IF('ИД Шатой'!T44='Методика оценки (Отч.)'!$J$9,'Методика оценки (Отч.)'!$E$9,IF('ИД Шатой'!T44='Методика оценки (Отч.)'!$J$10,'Методика оценки (Отч.)'!$E$10,IF('ИД Шатой'!T44='Методика оценки (Отч.)'!$J$11,'Методика оценки (Отч.)'!$E$11,IF('ИД Шатой'!T44='Методика оценки (Отч.)'!$J$12,'Методика оценки (Отч.)'!$E$12,IF('ИД Шатой'!T44='Методика оценки (Отч.)'!$J$13,'Методика оценки (Отч.)'!$E$13,"ошибка")))))*$C$57</f>
        <v>50</v>
      </c>
      <c r="U57" s="58">
        <f>IF('ИД Шатой'!U44='Методика оценки (Отч.)'!$J$9,'Методика оценки (Отч.)'!$E$9,IF('ИД Шатой'!U44='Методика оценки (Отч.)'!$J$10,'Методика оценки (Отч.)'!$E$10,IF('ИД Шатой'!U44='Методика оценки (Отч.)'!$J$11,'Методика оценки (Отч.)'!$E$11,IF('ИД Шатой'!U44='Методика оценки (Отч.)'!$J$12,'Методика оценки (Отч.)'!$E$12,IF('ИД Шатой'!U44='Методика оценки (Отч.)'!$J$13,'Методика оценки (Отч.)'!$E$13,"ошибка")))))*$C$57</f>
        <v>50</v>
      </c>
      <c r="V57" s="58">
        <f>IF('ИД Шатой'!V44='Методика оценки (Отч.)'!$J$9,'Методика оценки (Отч.)'!$E$9,IF('ИД Шатой'!V44='Методика оценки (Отч.)'!$J$10,'Методика оценки (Отч.)'!$E$10,IF('ИД Шатой'!V44='Методика оценки (Отч.)'!$J$11,'Методика оценки (Отч.)'!$E$11,IF('ИД Шатой'!V44='Методика оценки (Отч.)'!$J$12,'Методика оценки (Отч.)'!$E$12,IF('ИД Шатой'!V44='Методика оценки (Отч.)'!$J$13,'Методика оценки (Отч.)'!$E$13,"ошибка")))))*$C$57</f>
        <v>50</v>
      </c>
      <c r="W57" s="58">
        <f>IF('ИД Шатой'!W44='Методика оценки (Отч.)'!$J$9,'Методика оценки (Отч.)'!$E$9,IF('ИД Шатой'!W44='Методика оценки (Отч.)'!$J$10,'Методика оценки (Отч.)'!$E$10,IF('ИД Шатой'!W44='Методика оценки (Отч.)'!$J$11,'Методика оценки (Отч.)'!$E$11,IF('ИД Шатой'!W44='Методика оценки (Отч.)'!$J$12,'Методика оценки (Отч.)'!$E$12,IF('ИД Шатой'!W44='Методика оценки (Отч.)'!$J$13,'Методика оценки (Отч.)'!$E$13,"ошибка")))))*$C$57</f>
        <v>50</v>
      </c>
      <c r="X57" s="58">
        <f>IF('ИД Шатой'!X44='Методика оценки (Отч.)'!$J$9,'Методика оценки (Отч.)'!$E$9,IF('ИД Шатой'!X44='Методика оценки (Отч.)'!$J$10,'Методика оценки (Отч.)'!$E$10,IF('ИД Шатой'!X44='Методика оценки (Отч.)'!$J$11,'Методика оценки (Отч.)'!$E$11,IF('ИД Шатой'!X44='Методика оценки (Отч.)'!$J$12,'Методика оценки (Отч.)'!$E$12,IF('ИД Шатой'!X44='Методика оценки (Отч.)'!$J$13,'Методика оценки (Отч.)'!$E$13,"ошибка")))))*$C$57</f>
        <v>50</v>
      </c>
      <c r="Y57" s="58">
        <f>IF('ИД Шатой'!Y44='Методика оценки (Отч.)'!$J$9,'Методика оценки (Отч.)'!$E$9,IF('ИД Шатой'!Y44='Методика оценки (Отч.)'!$J$10,'Методика оценки (Отч.)'!$E$10,IF('ИД Шатой'!Y44='Методика оценки (Отч.)'!$J$11,'Методика оценки (Отч.)'!$E$11,IF('ИД Шатой'!Y44='Методика оценки (Отч.)'!$J$12,'Методика оценки (Отч.)'!$E$12,IF('ИД Шатой'!Y44='Методика оценки (Отч.)'!$J$13,'Методика оценки (Отч.)'!$E$13,"ошибка")))))*$C$57</f>
        <v>50</v>
      </c>
      <c r="Z57" s="58">
        <f>IF('ИД Шатой'!Z44='Методика оценки (Отч.)'!$J$9,'Методика оценки (Отч.)'!$E$9,IF('ИД Шатой'!Z44='Методика оценки (Отч.)'!$J$10,'Методика оценки (Отч.)'!$E$10,IF('ИД Шатой'!Z44='Методика оценки (Отч.)'!$J$11,'Методика оценки (Отч.)'!$E$11,IF('ИД Шатой'!Z44='Методика оценки (Отч.)'!$J$12,'Методика оценки (Отч.)'!$E$12,IF('ИД Шатой'!Z44='Методика оценки (Отч.)'!$J$13,'Методика оценки (Отч.)'!$E$13,"ошибка")))))*$C$57</f>
        <v>50</v>
      </c>
      <c r="AA57" s="58">
        <f>IF('ИД Шатой'!AA44='Методика оценки (Отч.)'!$J$9,'Методика оценки (Отч.)'!$E$9,IF('ИД Шатой'!AA44='Методика оценки (Отч.)'!$J$10,'Методика оценки (Отч.)'!$E$10,IF('ИД Шатой'!AA44='Методика оценки (Отч.)'!$J$11,'Методика оценки (Отч.)'!$E$11,IF('ИД Шатой'!AA44='Методика оценки (Отч.)'!$J$12,'Методика оценки (Отч.)'!$E$12,IF('ИД Шатой'!AA44='Методика оценки (Отч.)'!$J$13,'Методика оценки (Отч.)'!$E$13,"ошибка")))))*$C$57</f>
        <v>50</v>
      </c>
      <c r="AB57" s="58">
        <f>IF('ИД Шатой'!AB44='Методика оценки (Отч.)'!$J$9,'Методика оценки (Отч.)'!$E$9,IF('ИД Шатой'!AB44='Методика оценки (Отч.)'!$J$10,'Методика оценки (Отч.)'!$E$10,IF('ИД Шатой'!AB44='Методика оценки (Отч.)'!$J$11,'Методика оценки (Отч.)'!$E$11,IF('ИД Шатой'!AB44='Методика оценки (Отч.)'!$J$12,'Методика оценки (Отч.)'!$E$12,IF('ИД Шатой'!AB44='Методика оценки (Отч.)'!$J$13,'Методика оценки (Отч.)'!$E$13,"ошибка")))))*$C$57</f>
        <v>50</v>
      </c>
      <c r="AC57" s="58">
        <f>IF('ИД Шатой'!AC44='Методика оценки (Отч.)'!$J$9,'Методика оценки (Отч.)'!$E$9,IF('ИД Шатой'!AC44='Методика оценки (Отч.)'!$J$10,'Методика оценки (Отч.)'!$E$10,IF('ИД Шатой'!AC44='Методика оценки (Отч.)'!$J$11,'Методика оценки (Отч.)'!$E$11,IF('ИД Шатой'!AC44='Методика оценки (Отч.)'!$J$12,'Методика оценки (Отч.)'!$E$12,IF('ИД Шатой'!AC44='Методика оценки (Отч.)'!$J$13,'Методика оценки (Отч.)'!$E$13,"ошибка")))))*$C$57</f>
        <v>50</v>
      </c>
      <c r="AD57" s="58">
        <f>IF('ИД Шатой'!AD44='Методика оценки (Отч.)'!$J$9,'Методика оценки (Отч.)'!$E$9,IF('ИД Шатой'!AD44='Методика оценки (Отч.)'!$J$10,'Методика оценки (Отч.)'!$E$10,IF('ИД Шатой'!AD44='Методика оценки (Отч.)'!$J$11,'Методика оценки (Отч.)'!$E$11,IF('ИД Шатой'!AD44='Методика оценки (Отч.)'!$J$12,'Методика оценки (Отч.)'!$E$12,IF('ИД Шатой'!AD44='Методика оценки (Отч.)'!$J$13,'Методика оценки (Отч.)'!$E$13,"ошибка")))))*$C$57</f>
        <v>50</v>
      </c>
      <c r="AE57" s="58">
        <f>IF('ИД Шатой'!AE44='Методика оценки (Отч.)'!$J$9,'Методика оценки (Отч.)'!$E$9,IF('ИД Шатой'!AE44='Методика оценки (Отч.)'!$J$10,'Методика оценки (Отч.)'!$E$10,IF('ИД Шатой'!AE44='Методика оценки (Отч.)'!$J$11,'Методика оценки (Отч.)'!$E$11,IF('ИД Шатой'!AE44='Методика оценки (Отч.)'!$J$12,'Методика оценки (Отч.)'!$E$12,IF('ИД Шатой'!AE44='Методика оценки (Отч.)'!$J$13,'Методика оценки (Отч.)'!$E$13,"ошибка")))))*$C$57</f>
        <v>50</v>
      </c>
      <c r="AF57" s="58">
        <f>IF('ИД Шатой'!AF44='Методика оценки (Отч.)'!$J$9,'Методика оценки (Отч.)'!$E$9,IF('ИД Шатой'!AF44='Методика оценки (Отч.)'!$J$10,'Методика оценки (Отч.)'!$E$10,IF('ИД Шатой'!AF44='Методика оценки (Отч.)'!$J$11,'Методика оценки (Отч.)'!$E$11,IF('ИД Шатой'!AF44='Методика оценки (Отч.)'!$J$12,'Методика оценки (Отч.)'!$E$12,IF('ИД Шатой'!AF44='Методика оценки (Отч.)'!$J$13,'Методика оценки (Отч.)'!$E$13,"ошибка")))))*$C$57</f>
        <v>0</v>
      </c>
      <c r="AG57" s="58">
        <f>IF('ИД Шатой'!AG44='Методика оценки (Отч.)'!$J$9,'Методика оценки (Отч.)'!$E$9,IF('ИД Шатой'!AG44='Методика оценки (Отч.)'!$J$10,'Методика оценки (Отч.)'!$E$10,IF('ИД Шатой'!AG44='Методика оценки (Отч.)'!$J$11,'Методика оценки (Отч.)'!$E$11,IF('ИД Шатой'!AG44='Методика оценки (Отч.)'!$J$12,'Методика оценки (Отч.)'!$E$12,IF('ИД Шатой'!AG44='Методика оценки (Отч.)'!$J$13,'Методика оценки (Отч.)'!$E$13,"ошибка")))))*$C$57</f>
        <v>50</v>
      </c>
      <c r="AH57" s="58">
        <f>IF('ИД Шатой'!AH44='Методика оценки (Отч.)'!$J$9,'Методика оценки (Отч.)'!$E$9,IF('ИД Шатой'!AH44='Методика оценки (Отч.)'!$J$10,'Методика оценки (Отч.)'!$E$10,IF('ИД Шатой'!AH44='Методика оценки (Отч.)'!$J$11,'Методика оценки (Отч.)'!$E$11,IF('ИД Шатой'!AH44='Методика оценки (Отч.)'!$J$12,'Методика оценки (Отч.)'!$E$12,IF('ИД Шатой'!AH44='Методика оценки (Отч.)'!$J$13,'Методика оценки (Отч.)'!$E$13,"ошибка")))))*$C$57</f>
        <v>0</v>
      </c>
      <c r="AI57" s="58">
        <f>IF('ИД Шатой'!AI44='Методика оценки (Отч.)'!$J$9,'Методика оценки (Отч.)'!$E$9,IF('ИД Шатой'!AI44='Методика оценки (Отч.)'!$J$10,'Методика оценки (Отч.)'!$E$10,IF('ИД Шатой'!AI44='Методика оценки (Отч.)'!$J$11,'Методика оценки (Отч.)'!$E$11,IF('ИД Шатой'!AI44='Методика оценки (Отч.)'!$J$12,'Методика оценки (Отч.)'!$E$12,IF('ИД Шатой'!AI44='Методика оценки (Отч.)'!$J$13,'Методика оценки (Отч.)'!$E$13,"ошибка")))))*$C$57</f>
        <v>50</v>
      </c>
      <c r="AJ57" s="58">
        <f>IF('ИД Шатой'!AJ44='Методика оценки (Отч.)'!$J$9,'Методика оценки (Отч.)'!$E$9,IF('ИД Шатой'!AJ44='Методика оценки (Отч.)'!$J$10,'Методика оценки (Отч.)'!$E$10,IF('ИД Шатой'!AJ44='Методика оценки (Отч.)'!$J$11,'Методика оценки (Отч.)'!$E$11,IF('ИД Шатой'!AJ44='Методика оценки (Отч.)'!$J$12,'Методика оценки (Отч.)'!$E$12,IF('ИД Шатой'!AJ44='Методика оценки (Отч.)'!$J$13,'Методика оценки (Отч.)'!$E$13,"ошибка")))))*$C$57</f>
        <v>50</v>
      </c>
      <c r="AK57" s="58">
        <f>IF('ИД Шатой'!AK44='Методика оценки (Отч.)'!$J$9,'Методика оценки (Отч.)'!$E$9,IF('ИД Шатой'!AK44='Методика оценки (Отч.)'!$J$10,'Методика оценки (Отч.)'!$E$10,IF('ИД Шатой'!AK44='Методика оценки (Отч.)'!$J$11,'Методика оценки (Отч.)'!$E$11,IF('ИД Шатой'!AK44='Методика оценки (Отч.)'!$J$12,'Методика оценки (Отч.)'!$E$12,IF('ИД Шатой'!AK44='Методика оценки (Отч.)'!$J$13,'Методика оценки (Отч.)'!$E$13,"ошибка")))))*$C$57</f>
        <v>50</v>
      </c>
      <c r="AL57" s="58">
        <f>IF('ИД Шатой'!AL44='Методика оценки (Отч.)'!$J$9,'Методика оценки (Отч.)'!$E$9,IF('ИД Шатой'!AL44='Методика оценки (Отч.)'!$J$10,'Методика оценки (Отч.)'!$E$10,IF('ИД Шатой'!AL44='Методика оценки (Отч.)'!$J$11,'Методика оценки (Отч.)'!$E$11,IF('ИД Шатой'!AL44='Методика оценки (Отч.)'!$J$12,'Методика оценки (Отч.)'!$E$12,IF('ИД Шатой'!AL44='Методика оценки (Отч.)'!$J$13,'Методика оценки (Отч.)'!$E$13,"ошибка")))))*$C$57</f>
        <v>50</v>
      </c>
      <c r="AM57" s="58">
        <f>IF('ИД Шатой'!AM44='Методика оценки (Отч.)'!$J$9,'Методика оценки (Отч.)'!$E$9,IF('ИД Шатой'!AM44='Методика оценки (Отч.)'!$J$10,'Методика оценки (Отч.)'!$E$10,IF('ИД Шатой'!AM44='Методика оценки (Отч.)'!$J$11,'Методика оценки (Отч.)'!$E$11,IF('ИД Шатой'!AM44='Методика оценки (Отч.)'!$J$12,'Методика оценки (Отч.)'!$E$12,IF('ИД Шатой'!AM44='Методика оценки (Отч.)'!$J$13,'Методика оценки (Отч.)'!$E$13,"ошибка")))))*$C$57</f>
        <v>50</v>
      </c>
      <c r="AN57" s="58">
        <f>IF('ИД Шатой'!AN44='Методика оценки (Отч.)'!$J$9,'Методика оценки (Отч.)'!$E$9,IF('ИД Шатой'!AN44='Методика оценки (Отч.)'!$J$10,'Методика оценки (Отч.)'!$E$10,IF('ИД Шатой'!AN44='Методика оценки (Отч.)'!$J$11,'Методика оценки (Отч.)'!$E$11,IF('ИД Шатой'!AN44='Методика оценки (Отч.)'!$J$12,'Методика оценки (Отч.)'!$E$12,IF('ИД Шатой'!AN44='Методика оценки (Отч.)'!$J$13,'Методика оценки (Отч.)'!$E$13,"ошибка")))))*$C$57</f>
        <v>50</v>
      </c>
      <c r="AO57" s="58">
        <f>IF('ИД Шатой'!AO44='Методика оценки (Отч.)'!$J$9,'Методика оценки (Отч.)'!$E$9,IF('ИД Шатой'!AO44='Методика оценки (Отч.)'!$J$10,'Методика оценки (Отч.)'!$E$10,IF('ИД Шатой'!AO44='Методика оценки (Отч.)'!$J$11,'Методика оценки (Отч.)'!$E$11,IF('ИД Шатой'!AO44='Методика оценки (Отч.)'!$J$12,'Методика оценки (Отч.)'!$E$12,IF('ИД Шатой'!AO44='Методика оценки (Отч.)'!$J$13,'Методика оценки (Отч.)'!$E$13,"ошибка")))))*$C$57</f>
        <v>50</v>
      </c>
      <c r="AP57" s="58">
        <f>IF('ИД Шатой'!AP44='Методика оценки (Отч.)'!$J$9,'Методика оценки (Отч.)'!$E$9,IF('ИД Шатой'!AP44='Методика оценки (Отч.)'!$J$10,'Методика оценки (Отч.)'!$E$10,IF('ИД Шатой'!AP44='Методика оценки (Отч.)'!$J$11,'Методика оценки (Отч.)'!$E$11,IF('ИД Шатой'!AP44='Методика оценки (Отч.)'!$J$12,'Методика оценки (Отч.)'!$E$12,IF('ИД Шатой'!AP44='Методика оценки (Отч.)'!$J$13,'Методика оценки (Отч.)'!$E$13,"ошибка")))))*$C$57</f>
        <v>50</v>
      </c>
      <c r="AQ57" s="58">
        <f>IF('ИД Шатой'!AQ44='Методика оценки (Отч.)'!$J$9,'Методика оценки (Отч.)'!$E$9,IF('ИД Шатой'!AQ44='Методика оценки (Отч.)'!$J$10,'Методика оценки (Отч.)'!$E$10,IF('ИД Шатой'!AQ44='Методика оценки (Отч.)'!$J$11,'Методика оценки (Отч.)'!$E$11,IF('ИД Шатой'!AQ44='Методика оценки (Отч.)'!$J$12,'Методика оценки (Отч.)'!$E$12,IF('ИД Шатой'!AQ44='Методика оценки (Отч.)'!$J$13,'Методика оценки (Отч.)'!$E$13,"ошибка")))))*$C$57</f>
        <v>50</v>
      </c>
      <c r="AR57" s="58">
        <f>IF('ИД Шатой'!AR44='Методика оценки (Отч.)'!$J$9,'Методика оценки (Отч.)'!$E$9,IF('ИД Шатой'!AR44='Методика оценки (Отч.)'!$J$10,'Методика оценки (Отч.)'!$E$10,IF('ИД Шатой'!AR44='Методика оценки (Отч.)'!$J$11,'Методика оценки (Отч.)'!$E$11,IF('ИД Шатой'!AR44='Методика оценки (Отч.)'!$J$12,'Методика оценки (Отч.)'!$E$12,IF('ИД Шатой'!AR44='Методика оценки (Отч.)'!$J$13,'Методика оценки (Отч.)'!$E$13,"ошибка")))))*$C$57</f>
        <v>50</v>
      </c>
      <c r="AS57" s="58">
        <f>IF('ИД Шатой'!AS44='Методика оценки (Отч.)'!$J$9,'Методика оценки (Отч.)'!$E$9,IF('ИД Шатой'!AS44='Методика оценки (Отч.)'!$J$10,'Методика оценки (Отч.)'!$E$10,IF('ИД Шатой'!AS44='Методика оценки (Отч.)'!$J$11,'Методика оценки (Отч.)'!$E$11,IF('ИД Шатой'!AS44='Методика оценки (Отч.)'!$J$12,'Методика оценки (Отч.)'!$E$12,IF('ИД Шатой'!AS44='Методика оценки (Отч.)'!$J$13,'Методика оценки (Отч.)'!$E$13,"ошибка")))))*$C$57</f>
        <v>50</v>
      </c>
      <c r="AT57" s="58">
        <f>IF('ИД Шатой'!AT44='Методика оценки (Отч.)'!$J$9,'Методика оценки (Отч.)'!$E$9,IF('ИД Шатой'!AT44='Методика оценки (Отч.)'!$J$10,'Методика оценки (Отч.)'!$E$10,IF('ИД Шатой'!AT44='Методика оценки (Отч.)'!$J$11,'Методика оценки (Отч.)'!$E$11,IF('ИД Шатой'!AT44='Методика оценки (Отч.)'!$J$12,'Методика оценки (Отч.)'!$E$12,IF('ИД Шатой'!AT44='Методика оценки (Отч.)'!$J$13,'Методика оценки (Отч.)'!$E$13,"ошибка")))))*$C$57</f>
        <v>50</v>
      </c>
      <c r="AU57" s="58">
        <f>IF('ИД Шатой'!AU44='Методика оценки (Отч.)'!$J$9,'Методика оценки (Отч.)'!$E$9,IF('ИД Шатой'!AU44='Методика оценки (Отч.)'!$J$10,'Методика оценки (Отч.)'!$E$10,IF('ИД Шатой'!AU44='Методика оценки (Отч.)'!$J$11,'Методика оценки (Отч.)'!$E$11,IF('ИД Шатой'!AU44='Методика оценки (Отч.)'!$J$12,'Методика оценки (Отч.)'!$E$12,IF('ИД Шатой'!AU44='Методика оценки (Отч.)'!$J$13,'Методика оценки (Отч.)'!$E$13,"ошибка")))))*$C$57</f>
        <v>50</v>
      </c>
      <c r="AV57" s="58">
        <f>IF('ИД Шатой'!AV44='Методика оценки (Отч.)'!$J$9,'Методика оценки (Отч.)'!$E$9,IF('ИД Шатой'!AV44='Методика оценки (Отч.)'!$J$10,'Методика оценки (Отч.)'!$E$10,IF('ИД Шатой'!AV44='Методика оценки (Отч.)'!$J$11,'Методика оценки (Отч.)'!$E$11,IF('ИД Шатой'!AV44='Методика оценки (Отч.)'!$J$12,'Методика оценки (Отч.)'!$E$12,IF('ИД Шатой'!AV44='Методика оценки (Отч.)'!$J$13,'Методика оценки (Отч.)'!$E$13,"ошибка")))))*$C$57</f>
        <v>50</v>
      </c>
      <c r="AW57" s="58">
        <f>IF('ИД Шатой'!AW44='Методика оценки (Отч.)'!$J$9,'Методика оценки (Отч.)'!$E$9,IF('ИД Шатой'!AW44='Методика оценки (Отч.)'!$J$10,'Методика оценки (Отч.)'!$E$10,IF('ИД Шатой'!AW44='Методика оценки (Отч.)'!$J$11,'Методика оценки (Отч.)'!$E$11,IF('ИД Шатой'!AW44='Методика оценки (Отч.)'!$J$12,'Методика оценки (Отч.)'!$E$12,IF('ИД Шатой'!AW44='Методика оценки (Отч.)'!$J$13,'Методика оценки (Отч.)'!$E$13,"ошибка")))))*$C$57</f>
        <v>50</v>
      </c>
      <c r="AX57" s="58">
        <f>IF('ИД Шатой'!AX44='Методика оценки (Отч.)'!$J$9,'Методика оценки (Отч.)'!$E$9,IF('ИД Шатой'!AX44='Методика оценки (Отч.)'!$J$10,'Методика оценки (Отч.)'!$E$10,IF('ИД Шатой'!AX44='Методика оценки (Отч.)'!$J$11,'Методика оценки (Отч.)'!$E$11,IF('ИД Шатой'!AX44='Методика оценки (Отч.)'!$J$12,'Методика оценки (Отч.)'!$E$12,IF('ИД Шатой'!AX44='Методика оценки (Отч.)'!$J$13,'Методика оценки (Отч.)'!$E$13,"ошибка")))))*$C$57</f>
        <v>50</v>
      </c>
      <c r="AY57" s="58">
        <f>IF('ИД Шатой'!AY44='Методика оценки (Отч.)'!$J$9,'Методика оценки (Отч.)'!$E$9,IF('ИД Шатой'!AY44='Методика оценки (Отч.)'!$J$10,'Методика оценки (Отч.)'!$E$10,IF('ИД Шатой'!AY44='Методика оценки (Отч.)'!$J$11,'Методика оценки (Отч.)'!$E$11,IF('ИД Шатой'!AY44='Методика оценки (Отч.)'!$J$12,'Методика оценки (Отч.)'!$E$12,IF('ИД Шатой'!AY44='Методика оценки (Отч.)'!$J$13,'Методика оценки (Отч.)'!$E$13,"ошибка")))))*$C$57</f>
        <v>50</v>
      </c>
      <c r="AZ57" s="58">
        <f>IF('ИД Шатой'!AZ44='Методика оценки (Отч.)'!$J$9,'Методика оценки (Отч.)'!$E$9,IF('ИД Шатой'!AZ44='Методика оценки (Отч.)'!$J$10,'Методика оценки (Отч.)'!$E$10,IF('ИД Шатой'!AZ44='Методика оценки (Отч.)'!$J$11,'Методика оценки (Отч.)'!$E$11,IF('ИД Шатой'!AZ44='Методика оценки (Отч.)'!$J$12,'Методика оценки (Отч.)'!$E$12,IF('ИД Шатой'!AZ44='Методика оценки (Отч.)'!$J$13,'Методика оценки (Отч.)'!$E$13,"ошибка")))))*$C$57</f>
        <v>50</v>
      </c>
      <c r="BA57" s="58">
        <f>IF('ИД Шатой'!BA44='Методика оценки (Отч.)'!$J$9,'Методика оценки (Отч.)'!$E$9,IF('ИД Шатой'!BA44='Методика оценки (Отч.)'!$J$10,'Методика оценки (Отч.)'!$E$10,IF('ИД Шатой'!BA44='Методика оценки (Отч.)'!$J$11,'Методика оценки (Отч.)'!$E$11,IF('ИД Шатой'!BA44='Методика оценки (Отч.)'!$J$12,'Методика оценки (Отч.)'!$E$12,IF('ИД Шатой'!BA44='Методика оценки (Отч.)'!$J$13,'Методика оценки (Отч.)'!$E$13,"ошибка")))))*$C$57</f>
        <v>50</v>
      </c>
      <c r="BB57" s="58">
        <f>IF('ИД Шатой'!BB44='Методика оценки (Отч.)'!$J$9,'Методика оценки (Отч.)'!$E$9,IF('ИД Шатой'!BB44='Методика оценки (Отч.)'!$J$10,'Методика оценки (Отч.)'!$E$10,IF('ИД Шатой'!BB44='Методика оценки (Отч.)'!$J$11,'Методика оценки (Отч.)'!$E$11,IF('ИД Шатой'!BB44='Методика оценки (Отч.)'!$J$12,'Методика оценки (Отч.)'!$E$12,IF('ИД Шатой'!BB44='Методика оценки (Отч.)'!$J$13,'Методика оценки (Отч.)'!$E$13,"ошибка")))))*$C$57</f>
        <v>0</v>
      </c>
      <c r="BC57" s="58">
        <f>IF('ИД Шатой'!BC44='Методика оценки (Отч.)'!$J$9,'Методика оценки (Отч.)'!$E$9,IF('ИД Шатой'!BC44='Методика оценки (Отч.)'!$J$10,'Методика оценки (Отч.)'!$E$10,IF('ИД Шатой'!BC44='Методика оценки (Отч.)'!$J$11,'Методика оценки (Отч.)'!$E$11,IF('ИД Шатой'!BC44='Методика оценки (Отч.)'!$J$12,'Методика оценки (Отч.)'!$E$12,IF('ИД Шатой'!BC44='Методика оценки (Отч.)'!$J$13,'Методика оценки (Отч.)'!$E$13,"ошибка")))))*$C$57</f>
        <v>50</v>
      </c>
      <c r="BD57" s="58">
        <f>IF('ИД Шатой'!BD44='Методика оценки (Отч.)'!$J$9,'Методика оценки (Отч.)'!$E$9,IF('ИД Шатой'!BD44='Методика оценки (Отч.)'!$J$10,'Методика оценки (Отч.)'!$E$10,IF('ИД Шатой'!BD44='Методика оценки (Отч.)'!$J$11,'Методика оценки (Отч.)'!$E$11,IF('ИД Шатой'!BD44='Методика оценки (Отч.)'!$J$12,'Методика оценки (Отч.)'!$E$12,IF('ИД Шатой'!BD44='Методика оценки (Отч.)'!$J$13,'Методика оценки (Отч.)'!$E$13,"ошибка")))))*$C$57</f>
        <v>50</v>
      </c>
      <c r="BE57" s="58">
        <f>IF('ИД Шатой'!BE44='Методика оценки (Отч.)'!$J$9,'Методика оценки (Отч.)'!$E$9,IF('ИД Шатой'!BE44='Методика оценки (Отч.)'!$J$10,'Методика оценки (Отч.)'!$E$10,IF('ИД Шатой'!BE44='Методика оценки (Отч.)'!$J$11,'Методика оценки (Отч.)'!$E$11,IF('ИД Шатой'!BE44='Методика оценки (Отч.)'!$J$12,'Методика оценки (Отч.)'!$E$12,IF('ИД Шатой'!BE44='Методика оценки (Отч.)'!$J$13,'Методика оценки (Отч.)'!$E$13,"ошибка")))))*$C$57</f>
        <v>50</v>
      </c>
      <c r="BF57" s="58">
        <f>IF('ИД Шатой'!BF44='Методика оценки (Отч.)'!$J$9,'Методика оценки (Отч.)'!$E$9,IF('ИД Шатой'!BF44='Методика оценки (Отч.)'!$J$10,'Методика оценки (Отч.)'!$E$10,IF('ИД Шатой'!BF44='Методика оценки (Отч.)'!$J$11,'Методика оценки (Отч.)'!$E$11,IF('ИД Шатой'!BF44='Методика оценки (Отч.)'!$J$12,'Методика оценки (Отч.)'!$E$12,IF('ИД Шатой'!BF44='Методика оценки (Отч.)'!$J$13,'Методика оценки (Отч.)'!$E$13,"ошибка")))))*$C$57</f>
        <v>50</v>
      </c>
      <c r="BG57" s="58">
        <f>IF('ИД Шатой'!BG44='Методика оценки (Отч.)'!$J$9,'Методика оценки (Отч.)'!$E$9,IF('ИД Шатой'!BG44='Методика оценки (Отч.)'!$J$10,'Методика оценки (Отч.)'!$E$10,IF('ИД Шатой'!BG44='Методика оценки (Отч.)'!$J$11,'Методика оценки (Отч.)'!$E$11,IF('ИД Шатой'!BG44='Методика оценки (Отч.)'!$J$12,'Методика оценки (Отч.)'!$E$12,IF('ИД Шатой'!BG44='Методика оценки (Отч.)'!$J$13,'Методика оценки (Отч.)'!$E$13,"ошибка")))))*$C$57</f>
        <v>50</v>
      </c>
      <c r="BH57" s="58">
        <f>IF('ИД Шатой'!BH44='Методика оценки (Отч.)'!$J$9,'Методика оценки (Отч.)'!$E$9,IF('ИД Шатой'!BH44='Методика оценки (Отч.)'!$J$10,'Методика оценки (Отч.)'!$E$10,IF('ИД Шатой'!BH44='Методика оценки (Отч.)'!$J$11,'Методика оценки (Отч.)'!$E$11,IF('ИД Шатой'!BH44='Методика оценки (Отч.)'!$J$12,'Методика оценки (Отч.)'!$E$12,IF('ИД Шатой'!BH44='Методика оценки (Отч.)'!$J$13,'Методика оценки (Отч.)'!$E$13,"ошибка")))))*$C$57</f>
        <v>50</v>
      </c>
      <c r="BI57" s="58">
        <f>IF('ИД Шатой'!BI44='Методика оценки (Отч.)'!$J$9,'Методика оценки (Отч.)'!$E$9,IF('ИД Шатой'!BI44='Методика оценки (Отч.)'!$J$10,'Методика оценки (Отч.)'!$E$10,IF('ИД Шатой'!BI44='Методика оценки (Отч.)'!$J$11,'Методика оценки (Отч.)'!$E$11,IF('ИД Шатой'!BI44='Методика оценки (Отч.)'!$J$12,'Методика оценки (Отч.)'!$E$12,IF('ИД Шатой'!BI44='Методика оценки (Отч.)'!$J$13,'Методика оценки (Отч.)'!$E$13,"ошибка")))))*$C$57</f>
        <v>50</v>
      </c>
      <c r="BJ57" s="58">
        <f>IF('ИД Шатой'!BJ44='Методика оценки (Отч.)'!$J$9,'Методика оценки (Отч.)'!$E$9,IF('ИД Шатой'!BJ44='Методика оценки (Отч.)'!$J$10,'Методика оценки (Отч.)'!$E$10,IF('ИД Шатой'!BJ44='Методика оценки (Отч.)'!$J$11,'Методика оценки (Отч.)'!$E$11,IF('ИД Шатой'!BJ44='Методика оценки (Отч.)'!$J$12,'Методика оценки (Отч.)'!$E$12,IF('ИД Шатой'!BJ44='Методика оценки (Отч.)'!$J$13,'Методика оценки (Отч.)'!$E$13,"ошибка")))))*$C$57</f>
        <v>50</v>
      </c>
      <c r="BK57" s="58">
        <f>IF('ИД Шатой'!BK44='Методика оценки (Отч.)'!$J$9,'Методика оценки (Отч.)'!$E$9,IF('ИД Шатой'!BK44='Методика оценки (Отч.)'!$J$10,'Методика оценки (Отч.)'!$E$10,IF('ИД Шатой'!BK44='Методика оценки (Отч.)'!$J$11,'Методика оценки (Отч.)'!$E$11,IF('ИД Шатой'!BK44='Методика оценки (Отч.)'!$J$12,'Методика оценки (Отч.)'!$E$12,IF('ИД Шатой'!BK44='Методика оценки (Отч.)'!$J$13,'Методика оценки (Отч.)'!$E$13,"ошибка")))))*$C$57</f>
        <v>50</v>
      </c>
      <c r="BL57" s="58">
        <f>IF('ИД Шатой'!BL44='Методика оценки (Отч.)'!$J$9,'Методика оценки (Отч.)'!$E$9,IF('ИД Шатой'!BL44='Методика оценки (Отч.)'!$J$10,'Методика оценки (Отч.)'!$E$10,IF('ИД Шатой'!BL44='Методика оценки (Отч.)'!$J$11,'Методика оценки (Отч.)'!$E$11,IF('ИД Шатой'!BL44='Методика оценки (Отч.)'!$J$12,'Методика оценки (Отч.)'!$E$12,IF('ИД Шатой'!BL44='Методика оценки (Отч.)'!$J$13,'Методика оценки (Отч.)'!$E$13,"ошибка")))))*$C$57</f>
        <v>50</v>
      </c>
      <c r="BM57" s="58">
        <f>IF('ИД Шатой'!BM44='Методика оценки (Отч.)'!$J$9,'Методика оценки (Отч.)'!$E$9,IF('ИД Шатой'!BM44='Методика оценки (Отч.)'!$J$10,'Методика оценки (Отч.)'!$E$10,IF('ИД Шатой'!BM44='Методика оценки (Отч.)'!$J$11,'Методика оценки (Отч.)'!$E$11,IF('ИД Шатой'!BM44='Методика оценки (Отч.)'!$J$12,'Методика оценки (Отч.)'!$E$12,IF('ИД Шатой'!BM44='Методика оценки (Отч.)'!$J$13,'Методика оценки (Отч.)'!$E$13,"ошибка")))))*$C$57</f>
        <v>50</v>
      </c>
      <c r="BN57" s="58">
        <f>IF('ИД Шатой'!BN44='Методика оценки (Отч.)'!$J$9,'Методика оценки (Отч.)'!$E$9,IF('ИД Шатой'!BN44='Методика оценки (Отч.)'!$J$10,'Методика оценки (Отч.)'!$E$10,IF('ИД Шатой'!BN44='Методика оценки (Отч.)'!$J$11,'Методика оценки (Отч.)'!$E$11,IF('ИД Шатой'!BN44='Методика оценки (Отч.)'!$J$12,'Методика оценки (Отч.)'!$E$12,IF('ИД Шатой'!BN44='Методика оценки (Отч.)'!$J$13,'Методика оценки (Отч.)'!$E$13,"ошибка")))))*$C$57</f>
        <v>50</v>
      </c>
      <c r="BO57" s="58">
        <f>IF('ИД Шатой'!BO44='Методика оценки (Отч.)'!$J$9,'Методика оценки (Отч.)'!$E$9,IF('ИД Шатой'!BO44='Методика оценки (Отч.)'!$J$10,'Методика оценки (Отч.)'!$E$10,IF('ИД Шатой'!BO44='Методика оценки (Отч.)'!$J$11,'Методика оценки (Отч.)'!$E$11,IF('ИД Шатой'!BO44='Методика оценки (Отч.)'!$J$12,'Методика оценки (Отч.)'!$E$12,IF('ИД Шатой'!BO44='Методика оценки (Отч.)'!$J$13,'Методика оценки (Отч.)'!$E$13,"ошибка")))))*$C$57</f>
        <v>50</v>
      </c>
      <c r="BP57" s="58">
        <f>IF('ИД Шатой'!BP44='Методика оценки (Отч.)'!$J$9,'Методика оценки (Отч.)'!$E$9,IF('ИД Шатой'!BP44='Методика оценки (Отч.)'!$J$10,'Методика оценки (Отч.)'!$E$10,IF('ИД Шатой'!BP44='Методика оценки (Отч.)'!$J$11,'Методика оценки (Отч.)'!$E$11,IF('ИД Шатой'!BP44='Методика оценки (Отч.)'!$J$12,'Методика оценки (Отч.)'!$E$12,IF('ИД Шатой'!BP44='Методика оценки (Отч.)'!$J$13,'Методика оценки (Отч.)'!$E$13,"ошибка")))))*$C$57</f>
        <v>0</v>
      </c>
    </row>
    <row r="58" spans="1:68" x14ac:dyDescent="0.25">
      <c r="A58" s="53" t="str">
        <f>'Методика оценки (Отч.)'!A254</f>
        <v>N5.2.</v>
      </c>
      <c r="B58" s="53" t="str">
        <f>'Методика оценки (Отч.)'!C254</f>
        <v>Финансовое положение детского сада в целом</v>
      </c>
      <c r="C58" s="123">
        <f>'Методика оценки (Отч.)'!D254</f>
        <v>0.4</v>
      </c>
      <c r="D58" s="62">
        <f>IF('ИД Шатой'!D45='Методика оценки (Отч.)'!$J$9,'Методика оценки (Отч.)'!$E$9,IF('ИД Шатой'!D45='Методика оценки (Отч.)'!$J$10,'Методика оценки (Отч.)'!$E$10,IF('ИД Шатой'!D45='Методика оценки (Отч.)'!$J$11,'Методика оценки (Отч.)'!$E$11,IF('ИД Шатой'!D45='Методика оценки (Отч.)'!$J$12,'Методика оценки (Отч.)'!$E$12,IF('ИД Шатой'!D45='Методика оценки (Отч.)'!$J$13,'Методика оценки (Отч.)'!$E$13,"ошибка")))))*$C$58</f>
        <v>0</v>
      </c>
      <c r="E58" s="62">
        <f>IF('ИД Шатой'!E45='Методика оценки (Отч.)'!$J$9,'Методика оценки (Отч.)'!$E$9,IF('ИД Шатой'!E45='Методика оценки (Отч.)'!$J$10,'Методика оценки (Отч.)'!$E$10,IF('ИД Шатой'!E45='Методика оценки (Отч.)'!$J$11,'Методика оценки (Отч.)'!$E$11,IF('ИД Шатой'!E45='Методика оценки (Отч.)'!$J$12,'Методика оценки (Отч.)'!$E$12,IF('ИД Шатой'!E45='Методика оценки (Отч.)'!$J$13,'Методика оценки (Отч.)'!$E$13,"ошибка")))))*$C$58</f>
        <v>30</v>
      </c>
      <c r="F58" s="62">
        <f>IF('ИД Шатой'!F45='Методика оценки (Отч.)'!$J$9,'Методика оценки (Отч.)'!$E$9,IF('ИД Шатой'!F45='Методика оценки (Отч.)'!$J$10,'Методика оценки (Отч.)'!$E$10,IF('ИД Шатой'!F45='Методика оценки (Отч.)'!$J$11,'Методика оценки (Отч.)'!$E$11,IF('ИД Шатой'!F45='Методика оценки (Отч.)'!$J$12,'Методика оценки (Отч.)'!$E$12,IF('ИД Шатой'!F45='Методика оценки (Отч.)'!$J$13,'Методика оценки (Отч.)'!$E$13,"ошибка")))))*$C$58</f>
        <v>0</v>
      </c>
      <c r="G58" s="62">
        <f>IF('ИД Шатой'!G45='Методика оценки (Отч.)'!$J$9,'Методика оценки (Отч.)'!$E$9,IF('ИД Шатой'!G45='Методика оценки (Отч.)'!$J$10,'Методика оценки (Отч.)'!$E$10,IF('ИД Шатой'!G45='Методика оценки (Отч.)'!$J$11,'Методика оценки (Отч.)'!$E$11,IF('ИД Шатой'!G45='Методика оценки (Отч.)'!$J$12,'Методика оценки (Отч.)'!$E$12,IF('ИД Шатой'!G45='Методика оценки (Отч.)'!$J$13,'Методика оценки (Отч.)'!$E$13,"ошибка")))))*$C$58</f>
        <v>30</v>
      </c>
      <c r="H58" s="62">
        <f>IF('ИД Шатой'!H45='Методика оценки (Отч.)'!$J$9,'Методика оценки (Отч.)'!$E$9,IF('ИД Шатой'!H45='Методика оценки (Отч.)'!$J$10,'Методика оценки (Отч.)'!$E$10,IF('ИД Шатой'!H45='Методика оценки (Отч.)'!$J$11,'Методика оценки (Отч.)'!$E$11,IF('ИД Шатой'!H45='Методика оценки (Отч.)'!$J$12,'Методика оценки (Отч.)'!$E$12,IF('ИД Шатой'!H45='Методика оценки (Отч.)'!$J$13,'Методика оценки (Отч.)'!$E$13,"ошибка")))))*$C$58</f>
        <v>30</v>
      </c>
      <c r="I58" s="62">
        <f>IF('ИД Шатой'!I45='Методика оценки (Отч.)'!$J$9,'Методика оценки (Отч.)'!$E$9,IF('ИД Шатой'!I45='Методика оценки (Отч.)'!$J$10,'Методика оценки (Отч.)'!$E$10,IF('ИД Шатой'!I45='Методика оценки (Отч.)'!$J$11,'Методика оценки (Отч.)'!$E$11,IF('ИД Шатой'!I45='Методика оценки (Отч.)'!$J$12,'Методика оценки (Отч.)'!$E$12,IF('ИД Шатой'!I45='Методика оценки (Отч.)'!$J$13,'Методика оценки (Отч.)'!$E$13,"ошибка")))))*$C$58</f>
        <v>0</v>
      </c>
      <c r="J58" s="62">
        <f>IF('ИД Шатой'!J45='Методика оценки (Отч.)'!$J$9,'Методика оценки (Отч.)'!$E$9,IF('ИД Шатой'!J45='Методика оценки (Отч.)'!$J$10,'Методика оценки (Отч.)'!$E$10,IF('ИД Шатой'!J45='Методика оценки (Отч.)'!$J$11,'Методика оценки (Отч.)'!$E$11,IF('ИД Шатой'!J45='Методика оценки (Отч.)'!$J$12,'Методика оценки (Отч.)'!$E$12,IF('ИД Шатой'!J45='Методика оценки (Отч.)'!$J$13,'Методика оценки (Отч.)'!$E$13,"ошибка")))))*$C$58</f>
        <v>30</v>
      </c>
      <c r="K58" s="62">
        <f>IF('ИД Шатой'!K45='Методика оценки (Отч.)'!$J$9,'Методика оценки (Отч.)'!$E$9,IF('ИД Шатой'!K45='Методика оценки (Отч.)'!$J$10,'Методика оценки (Отч.)'!$E$10,IF('ИД Шатой'!K45='Методика оценки (Отч.)'!$J$11,'Методика оценки (Отч.)'!$E$11,IF('ИД Шатой'!K45='Методика оценки (Отч.)'!$J$12,'Методика оценки (Отч.)'!$E$12,IF('ИД Шатой'!K45='Методика оценки (Отч.)'!$J$13,'Методика оценки (Отч.)'!$E$13,"ошибка")))))*$C$58</f>
        <v>30</v>
      </c>
      <c r="L58" s="62">
        <f>IF('ИД Шатой'!L45='Методика оценки (Отч.)'!$J$9,'Методика оценки (Отч.)'!$E$9,IF('ИД Шатой'!L45='Методика оценки (Отч.)'!$J$10,'Методика оценки (Отч.)'!$E$10,IF('ИД Шатой'!L45='Методика оценки (Отч.)'!$J$11,'Методика оценки (Отч.)'!$E$11,IF('ИД Шатой'!L45='Методика оценки (Отч.)'!$J$12,'Методика оценки (Отч.)'!$E$12,IF('ИД Шатой'!L45='Методика оценки (Отч.)'!$J$13,'Методика оценки (Отч.)'!$E$13,"ошибка")))))*$C$58</f>
        <v>40</v>
      </c>
      <c r="M58" s="62">
        <f>IF('ИД Шатой'!M45='Методика оценки (Отч.)'!$J$9,'Методика оценки (Отч.)'!$E$9,IF('ИД Шатой'!M45='Методика оценки (Отч.)'!$J$10,'Методика оценки (Отч.)'!$E$10,IF('ИД Шатой'!M45='Методика оценки (Отч.)'!$J$11,'Методика оценки (Отч.)'!$E$11,IF('ИД Шатой'!M45='Методика оценки (Отч.)'!$J$12,'Методика оценки (Отч.)'!$E$12,IF('ИД Шатой'!M45='Методика оценки (Отч.)'!$J$13,'Методика оценки (Отч.)'!$E$13,"ошибка")))))*$C$58</f>
        <v>40</v>
      </c>
      <c r="N58" s="62">
        <f>IF('ИД Шатой'!N45='Методика оценки (Отч.)'!$J$9,'Методика оценки (Отч.)'!$E$9,IF('ИД Шатой'!N45='Методика оценки (Отч.)'!$J$10,'Методика оценки (Отч.)'!$E$10,IF('ИД Шатой'!N45='Методика оценки (Отч.)'!$J$11,'Методика оценки (Отч.)'!$E$11,IF('ИД Шатой'!N45='Методика оценки (Отч.)'!$J$12,'Методика оценки (Отч.)'!$E$12,IF('ИД Шатой'!N45='Методика оценки (Отч.)'!$J$13,'Методика оценки (Отч.)'!$E$13,"ошибка")))))*$C$58</f>
        <v>0</v>
      </c>
      <c r="O58" s="62">
        <f>IF('ИД Шатой'!O45='Методика оценки (Отч.)'!$J$9,'Методика оценки (Отч.)'!$E$9,IF('ИД Шатой'!O45='Методика оценки (Отч.)'!$J$10,'Методика оценки (Отч.)'!$E$10,IF('ИД Шатой'!O45='Методика оценки (Отч.)'!$J$11,'Методика оценки (Отч.)'!$E$11,IF('ИД Шатой'!O45='Методика оценки (Отч.)'!$J$12,'Методика оценки (Отч.)'!$E$12,IF('ИД Шатой'!O45='Методика оценки (Отч.)'!$J$13,'Методика оценки (Отч.)'!$E$13,"ошибка")))))*$C$58</f>
        <v>20</v>
      </c>
      <c r="P58" s="62">
        <f>IF('ИД Шатой'!P45='Методика оценки (Отч.)'!$J$9,'Методика оценки (Отч.)'!$E$9,IF('ИД Шатой'!P45='Методика оценки (Отч.)'!$J$10,'Методика оценки (Отч.)'!$E$10,IF('ИД Шатой'!P45='Методика оценки (Отч.)'!$J$11,'Методика оценки (Отч.)'!$E$11,IF('ИД Шатой'!P45='Методика оценки (Отч.)'!$J$12,'Методика оценки (Отч.)'!$E$12,IF('ИД Шатой'!P45='Методика оценки (Отч.)'!$J$13,'Методика оценки (Отч.)'!$E$13,"ошибка")))))*$C$58</f>
        <v>30</v>
      </c>
      <c r="Q58" s="62">
        <f>IF('ИД Шатой'!Q45='Методика оценки (Отч.)'!$J$9,'Методика оценки (Отч.)'!$E$9,IF('ИД Шатой'!Q45='Методика оценки (Отч.)'!$J$10,'Методика оценки (Отч.)'!$E$10,IF('ИД Шатой'!Q45='Методика оценки (Отч.)'!$J$11,'Методика оценки (Отч.)'!$E$11,IF('ИД Шатой'!Q45='Методика оценки (Отч.)'!$J$12,'Методика оценки (Отч.)'!$E$12,IF('ИД Шатой'!Q45='Методика оценки (Отч.)'!$J$13,'Методика оценки (Отч.)'!$E$13,"ошибка")))))*$C$58</f>
        <v>30</v>
      </c>
      <c r="R58" s="62">
        <f>IF('ИД Шатой'!R45='Методика оценки (Отч.)'!$J$9,'Методика оценки (Отч.)'!$E$9,IF('ИД Шатой'!R45='Методика оценки (Отч.)'!$J$10,'Методика оценки (Отч.)'!$E$10,IF('ИД Шатой'!R45='Методика оценки (Отч.)'!$J$11,'Методика оценки (Отч.)'!$E$11,IF('ИД Шатой'!R45='Методика оценки (Отч.)'!$J$12,'Методика оценки (Отч.)'!$E$12,IF('ИД Шатой'!R45='Методика оценки (Отч.)'!$J$13,'Методика оценки (Отч.)'!$E$13,"ошибка")))))*$C$58</f>
        <v>20</v>
      </c>
      <c r="S58" s="62">
        <f>IF('ИД Шатой'!S45='Методика оценки (Отч.)'!$J$9,'Методика оценки (Отч.)'!$E$9,IF('ИД Шатой'!S45='Методика оценки (Отч.)'!$J$10,'Методика оценки (Отч.)'!$E$10,IF('ИД Шатой'!S45='Методика оценки (Отч.)'!$J$11,'Методика оценки (Отч.)'!$E$11,IF('ИД Шатой'!S45='Методика оценки (Отч.)'!$J$12,'Методика оценки (Отч.)'!$E$12,IF('ИД Шатой'!S45='Методика оценки (Отч.)'!$J$13,'Методика оценки (Отч.)'!$E$13,"ошибка")))))*$C$58</f>
        <v>30</v>
      </c>
      <c r="T58" s="62">
        <f>IF('ИД Шатой'!T45='Методика оценки (Отч.)'!$J$9,'Методика оценки (Отч.)'!$E$9,IF('ИД Шатой'!T45='Методика оценки (Отч.)'!$J$10,'Методика оценки (Отч.)'!$E$10,IF('ИД Шатой'!T45='Методика оценки (Отч.)'!$J$11,'Методика оценки (Отч.)'!$E$11,IF('ИД Шатой'!T45='Методика оценки (Отч.)'!$J$12,'Методика оценки (Отч.)'!$E$12,IF('ИД Шатой'!T45='Методика оценки (Отч.)'!$J$13,'Методика оценки (Отч.)'!$E$13,"ошибка")))))*$C$58</f>
        <v>30</v>
      </c>
      <c r="U58" s="62">
        <f>IF('ИД Шатой'!U45='Методика оценки (Отч.)'!$J$9,'Методика оценки (Отч.)'!$E$9,IF('ИД Шатой'!U45='Методика оценки (Отч.)'!$J$10,'Методика оценки (Отч.)'!$E$10,IF('ИД Шатой'!U45='Методика оценки (Отч.)'!$J$11,'Методика оценки (Отч.)'!$E$11,IF('ИД Шатой'!U45='Методика оценки (Отч.)'!$J$12,'Методика оценки (Отч.)'!$E$12,IF('ИД Шатой'!U45='Методика оценки (Отч.)'!$J$13,'Методика оценки (Отч.)'!$E$13,"ошибка")))))*$C$58</f>
        <v>30</v>
      </c>
      <c r="V58" s="62">
        <f>IF('ИД Шатой'!V45='Методика оценки (Отч.)'!$J$9,'Методика оценки (Отч.)'!$E$9,IF('ИД Шатой'!V45='Методика оценки (Отч.)'!$J$10,'Методика оценки (Отч.)'!$E$10,IF('ИД Шатой'!V45='Методика оценки (Отч.)'!$J$11,'Методика оценки (Отч.)'!$E$11,IF('ИД Шатой'!V45='Методика оценки (Отч.)'!$J$12,'Методика оценки (Отч.)'!$E$12,IF('ИД Шатой'!V45='Методика оценки (Отч.)'!$J$13,'Методика оценки (Отч.)'!$E$13,"ошибка")))))*$C$58</f>
        <v>30</v>
      </c>
      <c r="W58" s="62">
        <f>IF('ИД Шатой'!W45='Методика оценки (Отч.)'!$J$9,'Методика оценки (Отч.)'!$E$9,IF('ИД Шатой'!W45='Методика оценки (Отч.)'!$J$10,'Методика оценки (Отч.)'!$E$10,IF('ИД Шатой'!W45='Методика оценки (Отч.)'!$J$11,'Методика оценки (Отч.)'!$E$11,IF('ИД Шатой'!W45='Методика оценки (Отч.)'!$J$12,'Методика оценки (Отч.)'!$E$12,IF('ИД Шатой'!W45='Методика оценки (Отч.)'!$J$13,'Методика оценки (Отч.)'!$E$13,"ошибка")))))*$C$58</f>
        <v>40</v>
      </c>
      <c r="X58" s="62">
        <f>IF('ИД Шатой'!X45='Методика оценки (Отч.)'!$J$9,'Методика оценки (Отч.)'!$E$9,IF('ИД Шатой'!X45='Методика оценки (Отч.)'!$J$10,'Методика оценки (Отч.)'!$E$10,IF('ИД Шатой'!X45='Методика оценки (Отч.)'!$J$11,'Методика оценки (Отч.)'!$E$11,IF('ИД Шатой'!X45='Методика оценки (Отч.)'!$J$12,'Методика оценки (Отч.)'!$E$12,IF('ИД Шатой'!X45='Методика оценки (Отч.)'!$J$13,'Методика оценки (Отч.)'!$E$13,"ошибка")))))*$C$58</f>
        <v>40</v>
      </c>
      <c r="Y58" s="62">
        <f>IF('ИД Шатой'!Y45='Методика оценки (Отч.)'!$J$9,'Методика оценки (Отч.)'!$E$9,IF('ИД Шатой'!Y45='Методика оценки (Отч.)'!$J$10,'Методика оценки (Отч.)'!$E$10,IF('ИД Шатой'!Y45='Методика оценки (Отч.)'!$J$11,'Методика оценки (Отч.)'!$E$11,IF('ИД Шатой'!Y45='Методика оценки (Отч.)'!$J$12,'Методика оценки (Отч.)'!$E$12,IF('ИД Шатой'!Y45='Методика оценки (Отч.)'!$J$13,'Методика оценки (Отч.)'!$E$13,"ошибка")))))*$C$58</f>
        <v>40</v>
      </c>
      <c r="Z58" s="62">
        <f>IF('ИД Шатой'!Z45='Методика оценки (Отч.)'!$J$9,'Методика оценки (Отч.)'!$E$9,IF('ИД Шатой'!Z45='Методика оценки (Отч.)'!$J$10,'Методика оценки (Отч.)'!$E$10,IF('ИД Шатой'!Z45='Методика оценки (Отч.)'!$J$11,'Методика оценки (Отч.)'!$E$11,IF('ИД Шатой'!Z45='Методика оценки (Отч.)'!$J$12,'Методика оценки (Отч.)'!$E$12,IF('ИД Шатой'!Z45='Методика оценки (Отч.)'!$J$13,'Методика оценки (Отч.)'!$E$13,"ошибка")))))*$C$58</f>
        <v>40</v>
      </c>
      <c r="AA58" s="62">
        <f>IF('ИД Шатой'!AA45='Методика оценки (Отч.)'!$J$9,'Методика оценки (Отч.)'!$E$9,IF('ИД Шатой'!AA45='Методика оценки (Отч.)'!$J$10,'Методика оценки (Отч.)'!$E$10,IF('ИД Шатой'!AA45='Методика оценки (Отч.)'!$J$11,'Методика оценки (Отч.)'!$E$11,IF('ИД Шатой'!AA45='Методика оценки (Отч.)'!$J$12,'Методика оценки (Отч.)'!$E$12,IF('ИД Шатой'!AA45='Методика оценки (Отч.)'!$J$13,'Методика оценки (Отч.)'!$E$13,"ошибка")))))*$C$58</f>
        <v>30</v>
      </c>
      <c r="AB58" s="62">
        <f>IF('ИД Шатой'!AB45='Методика оценки (Отч.)'!$J$9,'Методика оценки (Отч.)'!$E$9,IF('ИД Шатой'!AB45='Методика оценки (Отч.)'!$J$10,'Методика оценки (Отч.)'!$E$10,IF('ИД Шатой'!AB45='Методика оценки (Отч.)'!$J$11,'Методика оценки (Отч.)'!$E$11,IF('ИД Шатой'!AB45='Методика оценки (Отч.)'!$J$12,'Методика оценки (Отч.)'!$E$12,IF('ИД Шатой'!AB45='Методика оценки (Отч.)'!$J$13,'Методика оценки (Отч.)'!$E$13,"ошибка")))))*$C$58</f>
        <v>30</v>
      </c>
      <c r="AC58" s="62">
        <f>IF('ИД Шатой'!AC45='Методика оценки (Отч.)'!$J$9,'Методика оценки (Отч.)'!$E$9,IF('ИД Шатой'!AC45='Методика оценки (Отч.)'!$J$10,'Методика оценки (Отч.)'!$E$10,IF('ИД Шатой'!AC45='Методика оценки (Отч.)'!$J$11,'Методика оценки (Отч.)'!$E$11,IF('ИД Шатой'!AC45='Методика оценки (Отч.)'!$J$12,'Методика оценки (Отч.)'!$E$12,IF('ИД Шатой'!AC45='Методика оценки (Отч.)'!$J$13,'Методика оценки (Отч.)'!$E$13,"ошибка")))))*$C$58</f>
        <v>30</v>
      </c>
      <c r="AD58" s="62">
        <f>IF('ИД Шатой'!AD45='Методика оценки (Отч.)'!$J$9,'Методика оценки (Отч.)'!$E$9,IF('ИД Шатой'!AD45='Методика оценки (Отч.)'!$J$10,'Методика оценки (Отч.)'!$E$10,IF('ИД Шатой'!AD45='Методика оценки (Отч.)'!$J$11,'Методика оценки (Отч.)'!$E$11,IF('ИД Шатой'!AD45='Методика оценки (Отч.)'!$J$12,'Методика оценки (Отч.)'!$E$12,IF('ИД Шатой'!AD45='Методика оценки (Отч.)'!$J$13,'Методика оценки (Отч.)'!$E$13,"ошибка")))))*$C$58</f>
        <v>40</v>
      </c>
      <c r="AE58" s="62">
        <f>IF('ИД Шатой'!AE45='Методика оценки (Отч.)'!$J$9,'Методика оценки (Отч.)'!$E$9,IF('ИД Шатой'!AE45='Методика оценки (Отч.)'!$J$10,'Методика оценки (Отч.)'!$E$10,IF('ИД Шатой'!AE45='Методика оценки (Отч.)'!$J$11,'Методика оценки (Отч.)'!$E$11,IF('ИД Шатой'!AE45='Методика оценки (Отч.)'!$J$12,'Методика оценки (Отч.)'!$E$12,IF('ИД Шатой'!AE45='Методика оценки (Отч.)'!$J$13,'Методика оценки (Отч.)'!$E$13,"ошибка")))))*$C$58</f>
        <v>40</v>
      </c>
      <c r="AF58" s="62">
        <f>IF('ИД Шатой'!AF45='Методика оценки (Отч.)'!$J$9,'Методика оценки (Отч.)'!$E$9,IF('ИД Шатой'!AF45='Методика оценки (Отч.)'!$J$10,'Методика оценки (Отч.)'!$E$10,IF('ИД Шатой'!AF45='Методика оценки (Отч.)'!$J$11,'Методика оценки (Отч.)'!$E$11,IF('ИД Шатой'!AF45='Методика оценки (Отч.)'!$J$12,'Методика оценки (Отч.)'!$E$12,IF('ИД Шатой'!AF45='Методика оценки (Отч.)'!$J$13,'Методика оценки (Отч.)'!$E$13,"ошибка")))))*$C$58</f>
        <v>30</v>
      </c>
      <c r="AG58" s="62">
        <f>IF('ИД Шатой'!AG45='Методика оценки (Отч.)'!$J$9,'Методика оценки (Отч.)'!$E$9,IF('ИД Шатой'!AG45='Методика оценки (Отч.)'!$J$10,'Методика оценки (Отч.)'!$E$10,IF('ИД Шатой'!AG45='Методика оценки (Отч.)'!$J$11,'Методика оценки (Отч.)'!$E$11,IF('ИД Шатой'!AG45='Методика оценки (Отч.)'!$J$12,'Методика оценки (Отч.)'!$E$12,IF('ИД Шатой'!AG45='Методика оценки (Отч.)'!$J$13,'Методика оценки (Отч.)'!$E$13,"ошибка")))))*$C$58</f>
        <v>20</v>
      </c>
      <c r="AH58" s="62">
        <f>IF('ИД Шатой'!AH45='Методика оценки (Отч.)'!$J$9,'Методика оценки (Отч.)'!$E$9,IF('ИД Шатой'!AH45='Методика оценки (Отч.)'!$J$10,'Методика оценки (Отч.)'!$E$10,IF('ИД Шатой'!AH45='Методика оценки (Отч.)'!$J$11,'Методика оценки (Отч.)'!$E$11,IF('ИД Шатой'!AH45='Методика оценки (Отч.)'!$J$12,'Методика оценки (Отч.)'!$E$12,IF('ИД Шатой'!AH45='Методика оценки (Отч.)'!$J$13,'Методика оценки (Отч.)'!$E$13,"ошибка")))))*$C$58</f>
        <v>30</v>
      </c>
      <c r="AI58" s="62">
        <f>IF('ИД Шатой'!AI45='Методика оценки (Отч.)'!$J$9,'Методика оценки (Отч.)'!$E$9,IF('ИД Шатой'!AI45='Методика оценки (Отч.)'!$J$10,'Методика оценки (Отч.)'!$E$10,IF('ИД Шатой'!AI45='Методика оценки (Отч.)'!$J$11,'Методика оценки (Отч.)'!$E$11,IF('ИД Шатой'!AI45='Методика оценки (Отч.)'!$J$12,'Методика оценки (Отч.)'!$E$12,IF('ИД Шатой'!AI45='Методика оценки (Отч.)'!$J$13,'Методика оценки (Отч.)'!$E$13,"ошибка")))))*$C$58</f>
        <v>30</v>
      </c>
      <c r="AJ58" s="62">
        <f>IF('ИД Шатой'!AJ45='Методика оценки (Отч.)'!$J$9,'Методика оценки (Отч.)'!$E$9,IF('ИД Шатой'!AJ45='Методика оценки (Отч.)'!$J$10,'Методика оценки (Отч.)'!$E$10,IF('ИД Шатой'!AJ45='Методика оценки (Отч.)'!$J$11,'Методика оценки (Отч.)'!$E$11,IF('ИД Шатой'!AJ45='Методика оценки (Отч.)'!$J$12,'Методика оценки (Отч.)'!$E$12,IF('ИД Шатой'!AJ45='Методика оценки (Отч.)'!$J$13,'Методика оценки (Отч.)'!$E$13,"ошибка")))))*$C$58</f>
        <v>30</v>
      </c>
      <c r="AK58" s="62">
        <f>IF('ИД Шатой'!AK45='Методика оценки (Отч.)'!$J$9,'Методика оценки (Отч.)'!$E$9,IF('ИД Шатой'!AK45='Методика оценки (Отч.)'!$J$10,'Методика оценки (Отч.)'!$E$10,IF('ИД Шатой'!AK45='Методика оценки (Отч.)'!$J$11,'Методика оценки (Отч.)'!$E$11,IF('ИД Шатой'!AK45='Методика оценки (Отч.)'!$J$12,'Методика оценки (Отч.)'!$E$12,IF('ИД Шатой'!AK45='Методика оценки (Отч.)'!$J$13,'Методика оценки (Отч.)'!$E$13,"ошибка")))))*$C$58</f>
        <v>30</v>
      </c>
      <c r="AL58" s="62">
        <f>IF('ИД Шатой'!AL45='Методика оценки (Отч.)'!$J$9,'Методика оценки (Отч.)'!$E$9,IF('ИД Шатой'!AL45='Методика оценки (Отч.)'!$J$10,'Методика оценки (Отч.)'!$E$10,IF('ИД Шатой'!AL45='Методика оценки (Отч.)'!$J$11,'Методика оценки (Отч.)'!$E$11,IF('ИД Шатой'!AL45='Методика оценки (Отч.)'!$J$12,'Методика оценки (Отч.)'!$E$12,IF('ИД Шатой'!AL45='Методика оценки (Отч.)'!$J$13,'Методика оценки (Отч.)'!$E$13,"ошибка")))))*$C$58</f>
        <v>20</v>
      </c>
      <c r="AM58" s="62">
        <f>IF('ИД Шатой'!AM45='Методика оценки (Отч.)'!$J$9,'Методика оценки (Отч.)'!$E$9,IF('ИД Шатой'!AM45='Методика оценки (Отч.)'!$J$10,'Методика оценки (Отч.)'!$E$10,IF('ИД Шатой'!AM45='Методика оценки (Отч.)'!$J$11,'Методика оценки (Отч.)'!$E$11,IF('ИД Шатой'!AM45='Методика оценки (Отч.)'!$J$12,'Методика оценки (Отч.)'!$E$12,IF('ИД Шатой'!AM45='Методика оценки (Отч.)'!$J$13,'Методика оценки (Отч.)'!$E$13,"ошибка")))))*$C$58</f>
        <v>0</v>
      </c>
      <c r="AN58" s="62">
        <f>IF('ИД Шатой'!AN45='Методика оценки (Отч.)'!$J$9,'Методика оценки (Отч.)'!$E$9,IF('ИД Шатой'!AN45='Методика оценки (Отч.)'!$J$10,'Методика оценки (Отч.)'!$E$10,IF('ИД Шатой'!AN45='Методика оценки (Отч.)'!$J$11,'Методика оценки (Отч.)'!$E$11,IF('ИД Шатой'!AN45='Методика оценки (Отч.)'!$J$12,'Методика оценки (Отч.)'!$E$12,IF('ИД Шатой'!AN45='Методика оценки (Отч.)'!$J$13,'Методика оценки (Отч.)'!$E$13,"ошибка")))))*$C$58</f>
        <v>30</v>
      </c>
      <c r="AO58" s="62">
        <f>IF('ИД Шатой'!AO45='Методика оценки (Отч.)'!$J$9,'Методика оценки (Отч.)'!$E$9,IF('ИД Шатой'!AO45='Методика оценки (Отч.)'!$J$10,'Методика оценки (Отч.)'!$E$10,IF('ИД Шатой'!AO45='Методика оценки (Отч.)'!$J$11,'Методика оценки (Отч.)'!$E$11,IF('ИД Шатой'!AO45='Методика оценки (Отч.)'!$J$12,'Методика оценки (Отч.)'!$E$12,IF('ИД Шатой'!AO45='Методика оценки (Отч.)'!$J$13,'Методика оценки (Отч.)'!$E$13,"ошибка")))))*$C$58</f>
        <v>30</v>
      </c>
      <c r="AP58" s="62">
        <f>IF('ИД Шатой'!AP45='Методика оценки (Отч.)'!$J$9,'Методика оценки (Отч.)'!$E$9,IF('ИД Шатой'!AP45='Методика оценки (Отч.)'!$J$10,'Методика оценки (Отч.)'!$E$10,IF('ИД Шатой'!AP45='Методика оценки (Отч.)'!$J$11,'Методика оценки (Отч.)'!$E$11,IF('ИД Шатой'!AP45='Методика оценки (Отч.)'!$J$12,'Методика оценки (Отч.)'!$E$12,IF('ИД Шатой'!AP45='Методика оценки (Отч.)'!$J$13,'Методика оценки (Отч.)'!$E$13,"ошибка")))))*$C$58</f>
        <v>30</v>
      </c>
      <c r="AQ58" s="62">
        <f>IF('ИД Шатой'!AQ45='Методика оценки (Отч.)'!$J$9,'Методика оценки (Отч.)'!$E$9,IF('ИД Шатой'!AQ45='Методика оценки (Отч.)'!$J$10,'Методика оценки (Отч.)'!$E$10,IF('ИД Шатой'!AQ45='Методика оценки (Отч.)'!$J$11,'Методика оценки (Отч.)'!$E$11,IF('ИД Шатой'!AQ45='Методика оценки (Отч.)'!$J$12,'Методика оценки (Отч.)'!$E$12,IF('ИД Шатой'!AQ45='Методика оценки (Отч.)'!$J$13,'Методика оценки (Отч.)'!$E$13,"ошибка")))))*$C$58</f>
        <v>30</v>
      </c>
      <c r="AR58" s="62">
        <f>IF('ИД Шатой'!AR45='Методика оценки (Отч.)'!$J$9,'Методика оценки (Отч.)'!$E$9,IF('ИД Шатой'!AR45='Методика оценки (Отч.)'!$J$10,'Методика оценки (Отч.)'!$E$10,IF('ИД Шатой'!AR45='Методика оценки (Отч.)'!$J$11,'Методика оценки (Отч.)'!$E$11,IF('ИД Шатой'!AR45='Методика оценки (Отч.)'!$J$12,'Методика оценки (Отч.)'!$E$12,IF('ИД Шатой'!AR45='Методика оценки (Отч.)'!$J$13,'Методика оценки (Отч.)'!$E$13,"ошибка")))))*$C$58</f>
        <v>20</v>
      </c>
      <c r="AS58" s="62">
        <f>IF('ИД Шатой'!AS45='Методика оценки (Отч.)'!$J$9,'Методика оценки (Отч.)'!$E$9,IF('ИД Шатой'!AS45='Методика оценки (Отч.)'!$J$10,'Методика оценки (Отч.)'!$E$10,IF('ИД Шатой'!AS45='Методика оценки (Отч.)'!$J$11,'Методика оценки (Отч.)'!$E$11,IF('ИД Шатой'!AS45='Методика оценки (Отч.)'!$J$12,'Методика оценки (Отч.)'!$E$12,IF('ИД Шатой'!AS45='Методика оценки (Отч.)'!$J$13,'Методика оценки (Отч.)'!$E$13,"ошибка")))))*$C$58</f>
        <v>30</v>
      </c>
      <c r="AT58" s="62">
        <f>IF('ИД Шатой'!AT45='Методика оценки (Отч.)'!$J$9,'Методика оценки (Отч.)'!$E$9,IF('ИД Шатой'!AT45='Методика оценки (Отч.)'!$J$10,'Методика оценки (Отч.)'!$E$10,IF('ИД Шатой'!AT45='Методика оценки (Отч.)'!$J$11,'Методика оценки (Отч.)'!$E$11,IF('ИД Шатой'!AT45='Методика оценки (Отч.)'!$J$12,'Методика оценки (Отч.)'!$E$12,IF('ИД Шатой'!AT45='Методика оценки (Отч.)'!$J$13,'Методика оценки (Отч.)'!$E$13,"ошибка")))))*$C$58</f>
        <v>0</v>
      </c>
      <c r="AU58" s="62">
        <f>IF('ИД Шатой'!AU45='Методика оценки (Отч.)'!$J$9,'Методика оценки (Отч.)'!$E$9,IF('ИД Шатой'!AU45='Методика оценки (Отч.)'!$J$10,'Методика оценки (Отч.)'!$E$10,IF('ИД Шатой'!AU45='Методика оценки (Отч.)'!$J$11,'Методика оценки (Отч.)'!$E$11,IF('ИД Шатой'!AU45='Методика оценки (Отч.)'!$J$12,'Методика оценки (Отч.)'!$E$12,IF('ИД Шатой'!AU45='Методика оценки (Отч.)'!$J$13,'Методика оценки (Отч.)'!$E$13,"ошибка")))))*$C$58</f>
        <v>30</v>
      </c>
      <c r="AV58" s="62">
        <f>IF('ИД Шатой'!AV45='Методика оценки (Отч.)'!$J$9,'Методика оценки (Отч.)'!$E$9,IF('ИД Шатой'!AV45='Методика оценки (Отч.)'!$J$10,'Методика оценки (Отч.)'!$E$10,IF('ИД Шатой'!AV45='Методика оценки (Отч.)'!$J$11,'Методика оценки (Отч.)'!$E$11,IF('ИД Шатой'!AV45='Методика оценки (Отч.)'!$J$12,'Методика оценки (Отч.)'!$E$12,IF('ИД Шатой'!AV45='Методика оценки (Отч.)'!$J$13,'Методика оценки (Отч.)'!$E$13,"ошибка")))))*$C$58</f>
        <v>0</v>
      </c>
      <c r="AW58" s="62">
        <f>IF('ИД Шатой'!AW45='Методика оценки (Отч.)'!$J$9,'Методика оценки (Отч.)'!$E$9,IF('ИД Шатой'!AW45='Методика оценки (Отч.)'!$J$10,'Методика оценки (Отч.)'!$E$10,IF('ИД Шатой'!AW45='Методика оценки (Отч.)'!$J$11,'Методика оценки (Отч.)'!$E$11,IF('ИД Шатой'!AW45='Методика оценки (Отч.)'!$J$12,'Методика оценки (Отч.)'!$E$12,IF('ИД Шатой'!AW45='Методика оценки (Отч.)'!$J$13,'Методика оценки (Отч.)'!$E$13,"ошибка")))))*$C$58</f>
        <v>40</v>
      </c>
      <c r="AX58" s="62">
        <f>IF('ИД Шатой'!AX45='Методика оценки (Отч.)'!$J$9,'Методика оценки (Отч.)'!$E$9,IF('ИД Шатой'!AX45='Методика оценки (Отч.)'!$J$10,'Методика оценки (Отч.)'!$E$10,IF('ИД Шатой'!AX45='Методика оценки (Отч.)'!$J$11,'Методика оценки (Отч.)'!$E$11,IF('ИД Шатой'!AX45='Методика оценки (Отч.)'!$J$12,'Методика оценки (Отч.)'!$E$12,IF('ИД Шатой'!AX45='Методика оценки (Отч.)'!$J$13,'Методика оценки (Отч.)'!$E$13,"ошибка")))))*$C$58</f>
        <v>20</v>
      </c>
      <c r="AY58" s="62">
        <f>IF('ИД Шатой'!AY45='Методика оценки (Отч.)'!$J$9,'Методика оценки (Отч.)'!$E$9,IF('ИД Шатой'!AY45='Методика оценки (Отч.)'!$J$10,'Методика оценки (Отч.)'!$E$10,IF('ИД Шатой'!AY45='Методика оценки (Отч.)'!$J$11,'Методика оценки (Отч.)'!$E$11,IF('ИД Шатой'!AY45='Методика оценки (Отч.)'!$J$12,'Методика оценки (Отч.)'!$E$12,IF('ИД Шатой'!AY45='Методика оценки (Отч.)'!$J$13,'Методика оценки (Отч.)'!$E$13,"ошибка")))))*$C$58</f>
        <v>0</v>
      </c>
      <c r="AZ58" s="62">
        <f>IF('ИД Шатой'!AZ45='Методика оценки (Отч.)'!$J$9,'Методика оценки (Отч.)'!$E$9,IF('ИД Шатой'!AZ45='Методика оценки (Отч.)'!$J$10,'Методика оценки (Отч.)'!$E$10,IF('ИД Шатой'!AZ45='Методика оценки (Отч.)'!$J$11,'Методика оценки (Отч.)'!$E$11,IF('ИД Шатой'!AZ45='Методика оценки (Отч.)'!$J$12,'Методика оценки (Отч.)'!$E$12,IF('ИД Шатой'!AZ45='Методика оценки (Отч.)'!$J$13,'Методика оценки (Отч.)'!$E$13,"ошибка")))))*$C$58</f>
        <v>30</v>
      </c>
      <c r="BA58" s="62">
        <f>IF('ИД Шатой'!BA45='Методика оценки (Отч.)'!$J$9,'Методика оценки (Отч.)'!$E$9,IF('ИД Шатой'!BA45='Методика оценки (Отч.)'!$J$10,'Методика оценки (Отч.)'!$E$10,IF('ИД Шатой'!BA45='Методика оценки (Отч.)'!$J$11,'Методика оценки (Отч.)'!$E$11,IF('ИД Шатой'!BA45='Методика оценки (Отч.)'!$J$12,'Методика оценки (Отч.)'!$E$12,IF('ИД Шатой'!BA45='Методика оценки (Отч.)'!$J$13,'Методика оценки (Отч.)'!$E$13,"ошибка")))))*$C$58</f>
        <v>30</v>
      </c>
      <c r="BB58" s="62">
        <f>IF('ИД Шатой'!BB45='Методика оценки (Отч.)'!$J$9,'Методика оценки (Отч.)'!$E$9,IF('ИД Шатой'!BB45='Методика оценки (Отч.)'!$J$10,'Методика оценки (Отч.)'!$E$10,IF('ИД Шатой'!BB45='Методика оценки (Отч.)'!$J$11,'Методика оценки (Отч.)'!$E$11,IF('ИД Шатой'!BB45='Методика оценки (Отч.)'!$J$12,'Методика оценки (Отч.)'!$E$12,IF('ИД Шатой'!BB45='Методика оценки (Отч.)'!$J$13,'Методика оценки (Отч.)'!$E$13,"ошибка")))))*$C$58</f>
        <v>20</v>
      </c>
      <c r="BC58" s="62">
        <f>IF('ИД Шатой'!BC45='Методика оценки (Отч.)'!$J$9,'Методика оценки (Отч.)'!$E$9,IF('ИД Шатой'!BC45='Методика оценки (Отч.)'!$J$10,'Методика оценки (Отч.)'!$E$10,IF('ИД Шатой'!BC45='Методика оценки (Отч.)'!$J$11,'Методика оценки (Отч.)'!$E$11,IF('ИД Шатой'!BC45='Методика оценки (Отч.)'!$J$12,'Методика оценки (Отч.)'!$E$12,IF('ИД Шатой'!BC45='Методика оценки (Отч.)'!$J$13,'Методика оценки (Отч.)'!$E$13,"ошибка")))))*$C$58</f>
        <v>40</v>
      </c>
      <c r="BD58" s="62">
        <f>IF('ИД Шатой'!BD45='Методика оценки (Отч.)'!$J$9,'Методика оценки (Отч.)'!$E$9,IF('ИД Шатой'!BD45='Методика оценки (Отч.)'!$J$10,'Методика оценки (Отч.)'!$E$10,IF('ИД Шатой'!BD45='Методика оценки (Отч.)'!$J$11,'Методика оценки (Отч.)'!$E$11,IF('ИД Шатой'!BD45='Методика оценки (Отч.)'!$J$12,'Методика оценки (Отч.)'!$E$12,IF('ИД Шатой'!BD45='Методика оценки (Отч.)'!$J$13,'Методика оценки (Отч.)'!$E$13,"ошибка")))))*$C$58</f>
        <v>0</v>
      </c>
      <c r="BE58" s="62">
        <f>IF('ИД Шатой'!BE45='Методика оценки (Отч.)'!$J$9,'Методика оценки (Отч.)'!$E$9,IF('ИД Шатой'!BE45='Методика оценки (Отч.)'!$J$10,'Методика оценки (Отч.)'!$E$10,IF('ИД Шатой'!BE45='Методика оценки (Отч.)'!$J$11,'Методика оценки (Отч.)'!$E$11,IF('ИД Шатой'!BE45='Методика оценки (Отч.)'!$J$12,'Методика оценки (Отч.)'!$E$12,IF('ИД Шатой'!BE45='Методика оценки (Отч.)'!$J$13,'Методика оценки (Отч.)'!$E$13,"ошибка")))))*$C$58</f>
        <v>30</v>
      </c>
      <c r="BF58" s="62">
        <f>IF('ИД Шатой'!BF45='Методика оценки (Отч.)'!$J$9,'Методика оценки (Отч.)'!$E$9,IF('ИД Шатой'!BF45='Методика оценки (Отч.)'!$J$10,'Методика оценки (Отч.)'!$E$10,IF('ИД Шатой'!BF45='Методика оценки (Отч.)'!$J$11,'Методика оценки (Отч.)'!$E$11,IF('ИД Шатой'!BF45='Методика оценки (Отч.)'!$J$12,'Методика оценки (Отч.)'!$E$12,IF('ИД Шатой'!BF45='Методика оценки (Отч.)'!$J$13,'Методика оценки (Отч.)'!$E$13,"ошибка")))))*$C$58</f>
        <v>0</v>
      </c>
      <c r="BG58" s="62">
        <f>IF('ИД Шатой'!BG45='Методика оценки (Отч.)'!$J$9,'Методика оценки (Отч.)'!$E$9,IF('ИД Шатой'!BG45='Методика оценки (Отч.)'!$J$10,'Методика оценки (Отч.)'!$E$10,IF('ИД Шатой'!BG45='Методика оценки (Отч.)'!$J$11,'Методика оценки (Отч.)'!$E$11,IF('ИД Шатой'!BG45='Методика оценки (Отч.)'!$J$12,'Методика оценки (Отч.)'!$E$12,IF('ИД Шатой'!BG45='Методика оценки (Отч.)'!$J$13,'Методика оценки (Отч.)'!$E$13,"ошибка")))))*$C$58</f>
        <v>30</v>
      </c>
      <c r="BH58" s="62">
        <f>IF('ИД Шатой'!BH45='Методика оценки (Отч.)'!$J$9,'Методика оценки (Отч.)'!$E$9,IF('ИД Шатой'!BH45='Методика оценки (Отч.)'!$J$10,'Методика оценки (Отч.)'!$E$10,IF('ИД Шатой'!BH45='Методика оценки (Отч.)'!$J$11,'Методика оценки (Отч.)'!$E$11,IF('ИД Шатой'!BH45='Методика оценки (Отч.)'!$J$12,'Методика оценки (Отч.)'!$E$12,IF('ИД Шатой'!BH45='Методика оценки (Отч.)'!$J$13,'Методика оценки (Отч.)'!$E$13,"ошибка")))))*$C$58</f>
        <v>0</v>
      </c>
      <c r="BI58" s="62">
        <f>IF('ИД Шатой'!BI45='Методика оценки (Отч.)'!$J$9,'Методика оценки (Отч.)'!$E$9,IF('ИД Шатой'!BI45='Методика оценки (Отч.)'!$J$10,'Методика оценки (Отч.)'!$E$10,IF('ИД Шатой'!BI45='Методика оценки (Отч.)'!$J$11,'Методика оценки (Отч.)'!$E$11,IF('ИД Шатой'!BI45='Методика оценки (Отч.)'!$J$12,'Методика оценки (Отч.)'!$E$12,IF('ИД Шатой'!BI45='Методика оценки (Отч.)'!$J$13,'Методика оценки (Отч.)'!$E$13,"ошибка")))))*$C$58</f>
        <v>0</v>
      </c>
      <c r="BJ58" s="62">
        <f>IF('ИД Шатой'!BJ45='Методика оценки (Отч.)'!$J$9,'Методика оценки (Отч.)'!$E$9,IF('ИД Шатой'!BJ45='Методика оценки (Отч.)'!$J$10,'Методика оценки (Отч.)'!$E$10,IF('ИД Шатой'!BJ45='Методика оценки (Отч.)'!$J$11,'Методика оценки (Отч.)'!$E$11,IF('ИД Шатой'!BJ45='Методика оценки (Отч.)'!$J$12,'Методика оценки (Отч.)'!$E$12,IF('ИД Шатой'!BJ45='Методика оценки (Отч.)'!$J$13,'Методика оценки (Отч.)'!$E$13,"ошибка")))))*$C$58</f>
        <v>40</v>
      </c>
      <c r="BK58" s="62">
        <f>IF('ИД Шатой'!BK45='Методика оценки (Отч.)'!$J$9,'Методика оценки (Отч.)'!$E$9,IF('ИД Шатой'!BK45='Методика оценки (Отч.)'!$J$10,'Методика оценки (Отч.)'!$E$10,IF('ИД Шатой'!BK45='Методика оценки (Отч.)'!$J$11,'Методика оценки (Отч.)'!$E$11,IF('ИД Шатой'!BK45='Методика оценки (Отч.)'!$J$12,'Методика оценки (Отч.)'!$E$12,IF('ИД Шатой'!BK45='Методика оценки (Отч.)'!$J$13,'Методика оценки (Отч.)'!$E$13,"ошибка")))))*$C$58</f>
        <v>30</v>
      </c>
      <c r="BL58" s="62">
        <f>IF('ИД Шатой'!BL45='Методика оценки (Отч.)'!$J$9,'Методика оценки (Отч.)'!$E$9,IF('ИД Шатой'!BL45='Методика оценки (Отч.)'!$J$10,'Методика оценки (Отч.)'!$E$10,IF('ИД Шатой'!BL45='Методика оценки (Отч.)'!$J$11,'Методика оценки (Отч.)'!$E$11,IF('ИД Шатой'!BL45='Методика оценки (Отч.)'!$J$12,'Методика оценки (Отч.)'!$E$12,IF('ИД Шатой'!BL45='Методика оценки (Отч.)'!$J$13,'Методика оценки (Отч.)'!$E$13,"ошибка")))))*$C$58</f>
        <v>20</v>
      </c>
      <c r="BM58" s="62">
        <f>IF('ИД Шатой'!BM45='Методика оценки (Отч.)'!$J$9,'Методика оценки (Отч.)'!$E$9,IF('ИД Шатой'!BM45='Методика оценки (Отч.)'!$J$10,'Методика оценки (Отч.)'!$E$10,IF('ИД Шатой'!BM45='Методика оценки (Отч.)'!$J$11,'Методика оценки (Отч.)'!$E$11,IF('ИД Шатой'!BM45='Методика оценки (Отч.)'!$J$12,'Методика оценки (Отч.)'!$E$12,IF('ИД Шатой'!BM45='Методика оценки (Отч.)'!$J$13,'Методика оценки (Отч.)'!$E$13,"ошибка")))))*$C$58</f>
        <v>30</v>
      </c>
      <c r="BN58" s="62">
        <f>IF('ИД Шатой'!BN45='Методика оценки (Отч.)'!$J$9,'Методика оценки (Отч.)'!$E$9,IF('ИД Шатой'!BN45='Методика оценки (Отч.)'!$J$10,'Методика оценки (Отч.)'!$E$10,IF('ИД Шатой'!BN45='Методика оценки (Отч.)'!$J$11,'Методика оценки (Отч.)'!$E$11,IF('ИД Шатой'!BN45='Методика оценки (Отч.)'!$J$12,'Методика оценки (Отч.)'!$E$12,IF('ИД Шатой'!BN45='Методика оценки (Отч.)'!$J$13,'Методика оценки (Отч.)'!$E$13,"ошибка")))))*$C$58</f>
        <v>30</v>
      </c>
      <c r="BO58" s="62">
        <f>IF('ИД Шатой'!BO45='Методика оценки (Отч.)'!$J$9,'Методика оценки (Отч.)'!$E$9,IF('ИД Шатой'!BO45='Методика оценки (Отч.)'!$J$10,'Методика оценки (Отч.)'!$E$10,IF('ИД Шатой'!BO45='Методика оценки (Отч.)'!$J$11,'Методика оценки (Отч.)'!$E$11,IF('ИД Шатой'!BO45='Методика оценки (Отч.)'!$J$12,'Методика оценки (Отч.)'!$E$12,IF('ИД Шатой'!BO45='Методика оценки (Отч.)'!$J$13,'Методика оценки (Отч.)'!$E$13,"ошибка")))))*$C$58</f>
        <v>40</v>
      </c>
      <c r="BP58" s="62">
        <f>IF('ИД Шатой'!BP45='Методика оценки (Отч.)'!$J$9,'Методика оценки (Отч.)'!$E$9,IF('ИД Шатой'!BP45='Методика оценки (Отч.)'!$J$10,'Методика оценки (Отч.)'!$E$10,IF('ИД Шатой'!BP45='Методика оценки (Отч.)'!$J$11,'Методика оценки (Отч.)'!$E$11,IF('ИД Шатой'!BP45='Методика оценки (Отч.)'!$J$12,'Методика оценки (Отч.)'!$E$12,IF('ИД Шатой'!BP45='Методика оценки (Отч.)'!$J$13,'Методика оценки (Отч.)'!$E$13,"ошибка")))))*$C$58</f>
        <v>30</v>
      </c>
    </row>
    <row r="59" spans="1:68" x14ac:dyDescent="0.25">
      <c r="A59" s="74" t="str">
        <f>'Методика оценки (Отч.)'!A260</f>
        <v>N6</v>
      </c>
      <c r="B59" s="74" t="str">
        <f>'Методика оценки (Отч.)'!B260</f>
        <v>VI. Качество информирования</v>
      </c>
      <c r="C59" s="119">
        <f>'Методика оценки (Отч.)'!D260</f>
        <v>0.1</v>
      </c>
      <c r="D59" s="59">
        <f>(D60+D64)*$C$59</f>
        <v>7.4974999999999996</v>
      </c>
      <c r="E59" s="59">
        <f t="shared" ref="E59:BP59" si="14">(E60+E64)*$C$59</f>
        <v>7.4962500000000007</v>
      </c>
      <c r="F59" s="59">
        <f t="shared" si="14"/>
        <v>4.1650000000000009</v>
      </c>
      <c r="G59" s="59">
        <f t="shared" si="14"/>
        <v>7.4962500000000007</v>
      </c>
      <c r="H59" s="59">
        <f t="shared" si="14"/>
        <v>7.08</v>
      </c>
      <c r="I59" s="59">
        <f t="shared" si="14"/>
        <v>8.7462500000000016</v>
      </c>
      <c r="J59" s="59">
        <f t="shared" si="14"/>
        <v>6.2475000000000005</v>
      </c>
      <c r="K59" s="59">
        <f t="shared" si="14"/>
        <v>6.2462500000000007</v>
      </c>
      <c r="L59" s="59">
        <f t="shared" si="14"/>
        <v>9.995000000000001</v>
      </c>
      <c r="M59" s="59">
        <f t="shared" si="14"/>
        <v>8.745000000000001</v>
      </c>
      <c r="N59" s="59">
        <f t="shared" si="14"/>
        <v>6.2475000000000005</v>
      </c>
      <c r="O59" s="59">
        <f t="shared" si="14"/>
        <v>7.495000000000001</v>
      </c>
      <c r="P59" s="59">
        <f t="shared" si="14"/>
        <v>9.5787500000000012</v>
      </c>
      <c r="Q59" s="59">
        <f t="shared" si="14"/>
        <v>9.995000000000001</v>
      </c>
      <c r="R59" s="59">
        <f t="shared" si="14"/>
        <v>5.83</v>
      </c>
      <c r="S59" s="59">
        <f t="shared" si="14"/>
        <v>6.6625000000000005</v>
      </c>
      <c r="T59" s="59">
        <f t="shared" si="14"/>
        <v>5.8312500000000007</v>
      </c>
      <c r="U59" s="59">
        <f t="shared" si="14"/>
        <v>9.1624999999999996</v>
      </c>
      <c r="V59" s="59">
        <f t="shared" si="14"/>
        <v>6.6637500000000003</v>
      </c>
      <c r="W59" s="59">
        <f t="shared" si="14"/>
        <v>9.995000000000001</v>
      </c>
      <c r="X59" s="59">
        <f t="shared" si="14"/>
        <v>9.1624999999999996</v>
      </c>
      <c r="Y59" s="59">
        <f t="shared" si="14"/>
        <v>9.995000000000001</v>
      </c>
      <c r="Z59" s="59">
        <f t="shared" si="14"/>
        <v>8.745000000000001</v>
      </c>
      <c r="AA59" s="59">
        <f t="shared" si="14"/>
        <v>9.995000000000001</v>
      </c>
      <c r="AB59" s="59">
        <f t="shared" si="14"/>
        <v>7.9125000000000005</v>
      </c>
      <c r="AC59" s="59">
        <f t="shared" si="14"/>
        <v>8.745000000000001</v>
      </c>
      <c r="AD59" s="59">
        <f t="shared" si="14"/>
        <v>8.7462500000000016</v>
      </c>
      <c r="AE59" s="59">
        <f t="shared" si="14"/>
        <v>9.995000000000001</v>
      </c>
      <c r="AF59" s="59">
        <f t="shared" si="14"/>
        <v>7.4962500000000007</v>
      </c>
      <c r="AG59" s="59">
        <f t="shared" si="14"/>
        <v>7.4962500000000007</v>
      </c>
      <c r="AH59" s="59">
        <f t="shared" si="14"/>
        <v>6.2475000000000005</v>
      </c>
      <c r="AI59" s="59">
        <f t="shared" si="14"/>
        <v>7.4962500000000007</v>
      </c>
      <c r="AJ59" s="59">
        <f t="shared" si="14"/>
        <v>4.9975000000000005</v>
      </c>
      <c r="AK59" s="59">
        <f t="shared" si="14"/>
        <v>8.745000000000001</v>
      </c>
      <c r="AL59" s="59">
        <f t="shared" si="14"/>
        <v>5.4137500000000003</v>
      </c>
      <c r="AM59" s="59">
        <f t="shared" si="14"/>
        <v>5.8312500000000007</v>
      </c>
      <c r="AN59" s="59">
        <f t="shared" si="14"/>
        <v>9.5787500000000012</v>
      </c>
      <c r="AO59" s="59">
        <f t="shared" si="14"/>
        <v>8.3300000000000018</v>
      </c>
      <c r="AP59" s="59">
        <f t="shared" si="14"/>
        <v>8.7462500000000016</v>
      </c>
      <c r="AQ59" s="59">
        <f t="shared" si="14"/>
        <v>7.9137500000000003</v>
      </c>
      <c r="AR59" s="59">
        <f t="shared" si="14"/>
        <v>4.9975000000000005</v>
      </c>
      <c r="AS59" s="59">
        <f t="shared" si="14"/>
        <v>9.1624999999999996</v>
      </c>
      <c r="AT59" s="59">
        <f t="shared" si="14"/>
        <v>7.08</v>
      </c>
      <c r="AU59" s="59">
        <f t="shared" si="14"/>
        <v>8.7462500000000016</v>
      </c>
      <c r="AV59" s="59">
        <f t="shared" si="14"/>
        <v>5.4137500000000003</v>
      </c>
      <c r="AW59" s="59">
        <f t="shared" si="14"/>
        <v>9.995000000000001</v>
      </c>
      <c r="AX59" s="59">
        <f t="shared" si="14"/>
        <v>9.995000000000001</v>
      </c>
      <c r="AY59" s="59">
        <f t="shared" si="14"/>
        <v>6.2475000000000005</v>
      </c>
      <c r="AZ59" s="59">
        <f t="shared" si="14"/>
        <v>7.4962500000000007</v>
      </c>
      <c r="BA59" s="59">
        <f t="shared" si="14"/>
        <v>7.08</v>
      </c>
      <c r="BB59" s="59">
        <f t="shared" si="14"/>
        <v>7.4962500000000007</v>
      </c>
      <c r="BC59" s="59">
        <f t="shared" si="14"/>
        <v>9.995000000000001</v>
      </c>
      <c r="BD59" s="59">
        <f t="shared" si="14"/>
        <v>8.3300000000000018</v>
      </c>
      <c r="BE59" s="59">
        <f t="shared" si="14"/>
        <v>7.9125000000000005</v>
      </c>
      <c r="BF59" s="59">
        <f t="shared" si="14"/>
        <v>4.9975000000000005</v>
      </c>
      <c r="BG59" s="59">
        <f t="shared" si="14"/>
        <v>4.9987500000000002</v>
      </c>
      <c r="BH59" s="59">
        <f t="shared" si="14"/>
        <v>1.2487500000000002</v>
      </c>
      <c r="BI59" s="59">
        <f t="shared" si="14"/>
        <v>6.2475000000000005</v>
      </c>
      <c r="BJ59" s="59">
        <f t="shared" si="14"/>
        <v>9.995000000000001</v>
      </c>
      <c r="BK59" s="59">
        <f t="shared" si="14"/>
        <v>7.4962500000000007</v>
      </c>
      <c r="BL59" s="59">
        <f t="shared" si="14"/>
        <v>5.4137500000000003</v>
      </c>
      <c r="BM59" s="59">
        <f t="shared" si="14"/>
        <v>9.995000000000001</v>
      </c>
      <c r="BN59" s="59">
        <f t="shared" si="14"/>
        <v>7.9125000000000005</v>
      </c>
      <c r="BO59" s="59">
        <f t="shared" si="14"/>
        <v>9.1624999999999996</v>
      </c>
      <c r="BP59" s="59">
        <f t="shared" si="14"/>
        <v>7.4962500000000007</v>
      </c>
    </row>
    <row r="60" spans="1:68" x14ac:dyDescent="0.25">
      <c r="A60" s="53" t="str">
        <f>'Методика оценки (Отч.)'!A261</f>
        <v>N6.1.</v>
      </c>
      <c r="B60" s="53" t="str">
        <f>'Методика оценки (Отч.)'!C261</f>
        <v>Своевременность и полнота представления информации о работе детского сада</v>
      </c>
      <c r="C60" s="123">
        <f>'Методика оценки (Отч.)'!D261</f>
        <v>0.5</v>
      </c>
      <c r="D60" s="62">
        <f>SUM(D61:D63)*$C$60</f>
        <v>24.975000000000001</v>
      </c>
      <c r="E60" s="62">
        <f t="shared" ref="E60:BP60" si="15">SUM(E61:E63)*$C$60</f>
        <v>37.462500000000006</v>
      </c>
      <c r="F60" s="62">
        <f t="shared" si="15"/>
        <v>16.650000000000002</v>
      </c>
      <c r="G60" s="62">
        <f t="shared" si="15"/>
        <v>37.462500000000006</v>
      </c>
      <c r="H60" s="62">
        <f t="shared" si="15"/>
        <v>33.299999999999997</v>
      </c>
      <c r="I60" s="62">
        <f t="shared" si="15"/>
        <v>37.462500000000006</v>
      </c>
      <c r="J60" s="62">
        <f t="shared" si="15"/>
        <v>24.975000000000001</v>
      </c>
      <c r="K60" s="62">
        <f t="shared" si="15"/>
        <v>37.462500000000006</v>
      </c>
      <c r="L60" s="62">
        <f t="shared" si="15"/>
        <v>49.95</v>
      </c>
      <c r="M60" s="62">
        <f t="shared" si="15"/>
        <v>49.95</v>
      </c>
      <c r="N60" s="62">
        <f t="shared" si="15"/>
        <v>24.975000000000001</v>
      </c>
      <c r="O60" s="62">
        <f t="shared" si="15"/>
        <v>49.95</v>
      </c>
      <c r="P60" s="62">
        <f t="shared" si="15"/>
        <v>45.787500000000009</v>
      </c>
      <c r="Q60" s="62">
        <f t="shared" si="15"/>
        <v>49.95</v>
      </c>
      <c r="R60" s="62">
        <f t="shared" si="15"/>
        <v>33.299999999999997</v>
      </c>
      <c r="S60" s="62">
        <f t="shared" si="15"/>
        <v>41.625</v>
      </c>
      <c r="T60" s="62">
        <f t="shared" si="15"/>
        <v>20.8125</v>
      </c>
      <c r="U60" s="62">
        <f t="shared" si="15"/>
        <v>41.625</v>
      </c>
      <c r="V60" s="62">
        <f t="shared" si="15"/>
        <v>29.137500000000003</v>
      </c>
      <c r="W60" s="62">
        <f t="shared" si="15"/>
        <v>49.95</v>
      </c>
      <c r="X60" s="62">
        <f t="shared" si="15"/>
        <v>41.625</v>
      </c>
      <c r="Y60" s="62">
        <f t="shared" si="15"/>
        <v>49.95</v>
      </c>
      <c r="Z60" s="62">
        <f t="shared" si="15"/>
        <v>49.95</v>
      </c>
      <c r="AA60" s="62">
        <f t="shared" si="15"/>
        <v>49.95</v>
      </c>
      <c r="AB60" s="62">
        <f t="shared" si="15"/>
        <v>41.625</v>
      </c>
      <c r="AC60" s="62">
        <f t="shared" si="15"/>
        <v>49.95</v>
      </c>
      <c r="AD60" s="62">
        <f t="shared" si="15"/>
        <v>37.462500000000006</v>
      </c>
      <c r="AE60" s="62">
        <f t="shared" si="15"/>
        <v>49.95</v>
      </c>
      <c r="AF60" s="62">
        <f t="shared" si="15"/>
        <v>37.462500000000006</v>
      </c>
      <c r="AG60" s="62">
        <f t="shared" si="15"/>
        <v>37.462500000000006</v>
      </c>
      <c r="AH60" s="62">
        <f t="shared" si="15"/>
        <v>24.975000000000001</v>
      </c>
      <c r="AI60" s="62">
        <f t="shared" si="15"/>
        <v>37.462500000000006</v>
      </c>
      <c r="AJ60" s="62">
        <f t="shared" si="15"/>
        <v>24.975000000000001</v>
      </c>
      <c r="AK60" s="62">
        <f t="shared" si="15"/>
        <v>49.95</v>
      </c>
      <c r="AL60" s="62">
        <f t="shared" si="15"/>
        <v>29.137500000000003</v>
      </c>
      <c r="AM60" s="62">
        <f t="shared" si="15"/>
        <v>20.8125</v>
      </c>
      <c r="AN60" s="62">
        <f t="shared" si="15"/>
        <v>45.787500000000009</v>
      </c>
      <c r="AO60" s="62">
        <f t="shared" si="15"/>
        <v>33.300000000000004</v>
      </c>
      <c r="AP60" s="62">
        <f t="shared" si="15"/>
        <v>37.462500000000006</v>
      </c>
      <c r="AQ60" s="62">
        <f t="shared" si="15"/>
        <v>29.137500000000003</v>
      </c>
      <c r="AR60" s="62">
        <f t="shared" si="15"/>
        <v>24.975000000000001</v>
      </c>
      <c r="AS60" s="62">
        <f t="shared" si="15"/>
        <v>41.625</v>
      </c>
      <c r="AT60" s="62">
        <f t="shared" si="15"/>
        <v>33.299999999999997</v>
      </c>
      <c r="AU60" s="62">
        <f t="shared" si="15"/>
        <v>37.462500000000006</v>
      </c>
      <c r="AV60" s="62">
        <f t="shared" si="15"/>
        <v>29.137500000000003</v>
      </c>
      <c r="AW60" s="62">
        <f t="shared" si="15"/>
        <v>49.95</v>
      </c>
      <c r="AX60" s="62">
        <f t="shared" si="15"/>
        <v>49.95</v>
      </c>
      <c r="AY60" s="62">
        <f t="shared" si="15"/>
        <v>24.975000000000001</v>
      </c>
      <c r="AZ60" s="62">
        <f t="shared" si="15"/>
        <v>37.462500000000006</v>
      </c>
      <c r="BA60" s="62">
        <f t="shared" si="15"/>
        <v>33.299999999999997</v>
      </c>
      <c r="BB60" s="62">
        <f t="shared" si="15"/>
        <v>37.462500000000006</v>
      </c>
      <c r="BC60" s="62">
        <f t="shared" si="15"/>
        <v>49.95</v>
      </c>
      <c r="BD60" s="62">
        <f t="shared" si="15"/>
        <v>33.300000000000004</v>
      </c>
      <c r="BE60" s="62">
        <f t="shared" si="15"/>
        <v>41.625</v>
      </c>
      <c r="BF60" s="62">
        <f t="shared" si="15"/>
        <v>24.975000000000001</v>
      </c>
      <c r="BG60" s="62">
        <f t="shared" si="15"/>
        <v>12.487500000000001</v>
      </c>
      <c r="BH60" s="62">
        <f t="shared" si="15"/>
        <v>12.487500000000001</v>
      </c>
      <c r="BI60" s="62">
        <f t="shared" si="15"/>
        <v>24.975000000000001</v>
      </c>
      <c r="BJ60" s="62">
        <f t="shared" si="15"/>
        <v>49.95</v>
      </c>
      <c r="BK60" s="62">
        <f t="shared" si="15"/>
        <v>37.462500000000006</v>
      </c>
      <c r="BL60" s="62">
        <f t="shared" si="15"/>
        <v>29.137500000000003</v>
      </c>
      <c r="BM60" s="62">
        <f t="shared" si="15"/>
        <v>49.95</v>
      </c>
      <c r="BN60" s="62">
        <f t="shared" si="15"/>
        <v>41.625</v>
      </c>
      <c r="BO60" s="62">
        <f t="shared" si="15"/>
        <v>41.625</v>
      </c>
      <c r="BP60" s="62">
        <f t="shared" si="15"/>
        <v>37.462500000000006</v>
      </c>
    </row>
    <row r="61" spans="1:68" x14ac:dyDescent="0.25">
      <c r="A61" s="67" t="str">
        <f>'Методика оценки (Отч.)'!A262</f>
        <v>N6.1.1.</v>
      </c>
      <c r="B61" s="67" t="str">
        <f>'Методика оценки (Отч.)'!C262</f>
        <v>Своевременность и полнота представления информации о работе детского сада на родительских собраниях</v>
      </c>
      <c r="C61" s="122">
        <f>'Методика оценки (Отч.)'!D262</f>
        <v>0.33300000000000002</v>
      </c>
      <c r="D61" s="61">
        <f>IF('ИД Шатой'!D46='Методика оценки (Отч.)'!$J$9,'Методика оценки (Отч.)'!$E$9,IF('ИД Шатой'!D46='Методика оценки (Отч.)'!$J$10,'Методика оценки (Отч.)'!$E$10,IF('ИД Шатой'!D46='Методика оценки (Отч.)'!$J$11,'Методика оценки (Отч.)'!$E$11,IF('ИД Шатой'!D46='Методика оценки (Отч.)'!$J$12,'Методика оценки (Отч.)'!$E$12,IF('ИД Шатой'!D46='Методика оценки (Отч.)'!$J$13,'Методика оценки (Отч.)'!$E$13,"ошибка")))))*$C$61</f>
        <v>24.975000000000001</v>
      </c>
      <c r="E61" s="61">
        <f>IF('ИД Шатой'!E46='Методика оценки (Отч.)'!$J$9,'Методика оценки (Отч.)'!$E$9,IF('ИД Шатой'!E46='Методика оценки (Отч.)'!$J$10,'Методика оценки (Отч.)'!$E$10,IF('ИД Шатой'!E46='Методика оценки (Отч.)'!$J$11,'Методика оценки (Отч.)'!$E$11,IF('ИД Шатой'!E46='Методика оценки (Отч.)'!$J$12,'Методика оценки (Отч.)'!$E$12,IF('ИД Шатой'!E46='Методика оценки (Отч.)'!$J$13,'Методика оценки (Отч.)'!$E$13,"ошибка")))))*$C$61</f>
        <v>24.975000000000001</v>
      </c>
      <c r="F61" s="61">
        <f>IF('ИД Шатой'!F46='Методика оценки (Отч.)'!$J$9,'Методика оценки (Отч.)'!$E$9,IF('ИД Шатой'!F46='Методика оценки (Отч.)'!$J$10,'Методика оценки (Отч.)'!$E$10,IF('ИД Шатой'!F46='Методика оценки (Отч.)'!$J$11,'Методика оценки (Отч.)'!$E$11,IF('ИД Шатой'!F46='Методика оценки (Отч.)'!$J$12,'Методика оценки (Отч.)'!$E$12,IF('ИД Шатой'!F46='Методика оценки (Отч.)'!$J$13,'Методика оценки (Отч.)'!$E$13,"ошибка")))))*$C$61</f>
        <v>16.650000000000002</v>
      </c>
      <c r="G61" s="61">
        <f>IF('ИД Шатой'!G46='Методика оценки (Отч.)'!$J$9,'Методика оценки (Отч.)'!$E$9,IF('ИД Шатой'!G46='Методика оценки (Отч.)'!$J$10,'Методика оценки (Отч.)'!$E$10,IF('ИД Шатой'!G46='Методика оценки (Отч.)'!$J$11,'Методика оценки (Отч.)'!$E$11,IF('ИД Шатой'!G46='Методика оценки (Отч.)'!$J$12,'Методика оценки (Отч.)'!$E$12,IF('ИД Шатой'!G46='Методика оценки (Отч.)'!$J$13,'Методика оценки (Отч.)'!$E$13,"ошибка")))))*$C$61</f>
        <v>24.975000000000001</v>
      </c>
      <c r="H61" s="61">
        <f>IF('ИД Шатой'!H46='Методика оценки (Отч.)'!$J$9,'Методика оценки (Отч.)'!$E$9,IF('ИД Шатой'!H46='Методика оценки (Отч.)'!$J$10,'Методика оценки (Отч.)'!$E$10,IF('ИД Шатой'!H46='Методика оценки (Отч.)'!$J$11,'Методика оценки (Отч.)'!$E$11,IF('ИД Шатой'!H46='Методика оценки (Отч.)'!$J$12,'Методика оценки (Отч.)'!$E$12,IF('ИД Шатой'!H46='Методика оценки (Отч.)'!$J$13,'Методика оценки (Отч.)'!$E$13,"ошибка")))))*$C$61</f>
        <v>16.650000000000002</v>
      </c>
      <c r="I61" s="61">
        <f>IF('ИД Шатой'!I46='Методика оценки (Отч.)'!$J$9,'Методика оценки (Отч.)'!$E$9,IF('ИД Шатой'!I46='Методика оценки (Отч.)'!$J$10,'Методика оценки (Отч.)'!$E$10,IF('ИД Шатой'!I46='Методика оценки (Отч.)'!$J$11,'Методика оценки (Отч.)'!$E$11,IF('ИД Шатой'!I46='Методика оценки (Отч.)'!$J$12,'Методика оценки (Отч.)'!$E$12,IF('ИД Шатой'!I46='Методика оценки (Отч.)'!$J$13,'Методика оценки (Отч.)'!$E$13,"ошибка")))))*$C$61</f>
        <v>33.300000000000004</v>
      </c>
      <c r="J61" s="61">
        <f>IF('ИД Шатой'!J46='Методика оценки (Отч.)'!$J$9,'Методика оценки (Отч.)'!$E$9,IF('ИД Шатой'!J46='Методика оценки (Отч.)'!$J$10,'Методика оценки (Отч.)'!$E$10,IF('ИД Шатой'!J46='Методика оценки (Отч.)'!$J$11,'Методика оценки (Отч.)'!$E$11,IF('ИД Шатой'!J46='Методика оценки (Отч.)'!$J$12,'Методика оценки (Отч.)'!$E$12,IF('ИД Шатой'!J46='Методика оценки (Отч.)'!$J$13,'Методика оценки (Отч.)'!$E$13,"ошибка")))))*$C$61</f>
        <v>24.975000000000001</v>
      </c>
      <c r="K61" s="61">
        <f>IF('ИД Шатой'!K46='Методика оценки (Отч.)'!$J$9,'Методика оценки (Отч.)'!$E$9,IF('ИД Шатой'!K46='Методика оценки (Отч.)'!$J$10,'Методика оценки (Отч.)'!$E$10,IF('ИД Шатой'!K46='Методика оценки (Отч.)'!$J$11,'Методика оценки (Отч.)'!$E$11,IF('ИД Шатой'!K46='Методика оценки (Отч.)'!$J$12,'Методика оценки (Отч.)'!$E$12,IF('ИД Шатой'!K46='Методика оценки (Отч.)'!$J$13,'Методика оценки (Отч.)'!$E$13,"ошибка")))))*$C$61</f>
        <v>16.650000000000002</v>
      </c>
      <c r="L61" s="61">
        <f>IF('ИД Шатой'!L46='Методика оценки (Отч.)'!$J$9,'Методика оценки (Отч.)'!$E$9,IF('ИД Шатой'!L46='Методика оценки (Отч.)'!$J$10,'Методика оценки (Отч.)'!$E$10,IF('ИД Шатой'!L46='Методика оценки (Отч.)'!$J$11,'Методика оценки (Отч.)'!$E$11,IF('ИД Шатой'!L46='Методика оценки (Отч.)'!$J$12,'Методика оценки (Отч.)'!$E$12,IF('ИД Шатой'!L46='Методика оценки (Отч.)'!$J$13,'Методика оценки (Отч.)'!$E$13,"ошибка")))))*$C$61</f>
        <v>33.300000000000004</v>
      </c>
      <c r="M61" s="61">
        <f>IF('ИД Шатой'!M46='Методика оценки (Отч.)'!$J$9,'Методика оценки (Отч.)'!$E$9,IF('ИД Шатой'!M46='Методика оценки (Отч.)'!$J$10,'Методика оценки (Отч.)'!$E$10,IF('ИД Шатой'!M46='Методика оценки (Отч.)'!$J$11,'Методика оценки (Отч.)'!$E$11,IF('ИД Шатой'!M46='Методика оценки (Отч.)'!$J$12,'Методика оценки (Отч.)'!$E$12,IF('ИД Шатой'!M46='Методика оценки (Отч.)'!$J$13,'Методика оценки (Отч.)'!$E$13,"ошибка")))))*$C$61</f>
        <v>33.300000000000004</v>
      </c>
      <c r="N61" s="61">
        <f>IF('ИД Шатой'!N46='Методика оценки (Отч.)'!$J$9,'Методика оценки (Отч.)'!$E$9,IF('ИД Шатой'!N46='Методика оценки (Отч.)'!$J$10,'Методика оценки (Отч.)'!$E$10,IF('ИД Шатой'!N46='Методика оценки (Отч.)'!$J$11,'Методика оценки (Отч.)'!$E$11,IF('ИД Шатой'!N46='Методика оценки (Отч.)'!$J$12,'Методика оценки (Отч.)'!$E$12,IF('ИД Шатой'!N46='Методика оценки (Отч.)'!$J$13,'Методика оценки (Отч.)'!$E$13,"ошибка")))))*$C$61</f>
        <v>24.975000000000001</v>
      </c>
      <c r="O61" s="61">
        <f>IF('ИД Шатой'!O46='Методика оценки (Отч.)'!$J$9,'Методика оценки (Отч.)'!$E$9,IF('ИД Шатой'!O46='Методика оценки (Отч.)'!$J$10,'Методика оценки (Отч.)'!$E$10,IF('ИД Шатой'!O46='Методика оценки (Отч.)'!$J$11,'Методика оценки (Отч.)'!$E$11,IF('ИД Шатой'!O46='Методика оценки (Отч.)'!$J$12,'Методика оценки (Отч.)'!$E$12,IF('ИД Шатой'!O46='Методика оценки (Отч.)'!$J$13,'Методика оценки (Отч.)'!$E$13,"ошибка")))))*$C$61</f>
        <v>33.300000000000004</v>
      </c>
      <c r="P61" s="61">
        <f>IF('ИД Шатой'!P46='Методика оценки (Отч.)'!$J$9,'Методика оценки (Отч.)'!$E$9,IF('ИД Шатой'!P46='Методика оценки (Отч.)'!$J$10,'Методика оценки (Отч.)'!$E$10,IF('ИД Шатой'!P46='Методика оценки (Отч.)'!$J$11,'Методика оценки (Отч.)'!$E$11,IF('ИД Шатой'!P46='Методика оценки (Отч.)'!$J$12,'Методика оценки (Отч.)'!$E$12,IF('ИД Шатой'!P46='Методика оценки (Отч.)'!$J$13,'Методика оценки (Отч.)'!$E$13,"ошибка")))))*$C$61</f>
        <v>24.975000000000001</v>
      </c>
      <c r="Q61" s="61">
        <f>IF('ИД Шатой'!Q46='Методика оценки (Отч.)'!$J$9,'Методика оценки (Отч.)'!$E$9,IF('ИД Шатой'!Q46='Методика оценки (Отч.)'!$J$10,'Методика оценки (Отч.)'!$E$10,IF('ИД Шатой'!Q46='Методика оценки (Отч.)'!$J$11,'Методика оценки (Отч.)'!$E$11,IF('ИД Шатой'!Q46='Методика оценки (Отч.)'!$J$12,'Методика оценки (Отч.)'!$E$12,IF('ИД Шатой'!Q46='Методика оценки (Отч.)'!$J$13,'Методика оценки (Отч.)'!$E$13,"ошибка")))))*$C$61</f>
        <v>33.300000000000004</v>
      </c>
      <c r="R61" s="61">
        <f>IF('ИД Шатой'!R46='Методика оценки (Отч.)'!$J$9,'Методика оценки (Отч.)'!$E$9,IF('ИД Шатой'!R46='Методика оценки (Отч.)'!$J$10,'Методика оценки (Отч.)'!$E$10,IF('ИД Шатой'!R46='Методика оценки (Отч.)'!$J$11,'Методика оценки (Отч.)'!$E$11,IF('ИД Шатой'!R46='Методика оценки (Отч.)'!$J$12,'Методика оценки (Отч.)'!$E$12,IF('ИД Шатой'!R46='Методика оценки (Отч.)'!$J$13,'Методика оценки (Отч.)'!$E$13,"ошибка")))))*$C$61</f>
        <v>16.650000000000002</v>
      </c>
      <c r="S61" s="61">
        <f>IF('ИД Шатой'!S46='Методика оценки (Отч.)'!$J$9,'Методика оценки (Отч.)'!$E$9,IF('ИД Шатой'!S46='Методика оценки (Отч.)'!$J$10,'Методика оценки (Отч.)'!$E$10,IF('ИД Шатой'!S46='Методика оценки (Отч.)'!$J$11,'Методика оценки (Отч.)'!$E$11,IF('ИД Шатой'!S46='Методика оценки (Отч.)'!$J$12,'Методика оценки (Отч.)'!$E$12,IF('ИД Шатой'!S46='Методика оценки (Отч.)'!$J$13,'Методика оценки (Отч.)'!$E$13,"ошибка")))))*$C$61</f>
        <v>33.300000000000004</v>
      </c>
      <c r="T61" s="61">
        <f>IF('ИД Шатой'!T46='Методика оценки (Отч.)'!$J$9,'Методика оценки (Отч.)'!$E$9,IF('ИД Шатой'!T46='Методика оценки (Отч.)'!$J$10,'Методика оценки (Отч.)'!$E$10,IF('ИД Шатой'!T46='Методика оценки (Отч.)'!$J$11,'Методика оценки (Отч.)'!$E$11,IF('ИД Шатой'!T46='Методика оценки (Отч.)'!$J$12,'Методика оценки (Отч.)'!$E$12,IF('ИД Шатой'!T46='Методика оценки (Отч.)'!$J$13,'Методика оценки (Отч.)'!$E$13,"ошибка")))))*$C$61</f>
        <v>24.975000000000001</v>
      </c>
      <c r="U61" s="61">
        <f>IF('ИД Шатой'!U46='Методика оценки (Отч.)'!$J$9,'Методика оценки (Отч.)'!$E$9,IF('ИД Шатой'!U46='Методика оценки (Отч.)'!$J$10,'Методика оценки (Отч.)'!$E$10,IF('ИД Шатой'!U46='Методика оценки (Отч.)'!$J$11,'Методика оценки (Отч.)'!$E$11,IF('ИД Шатой'!U46='Методика оценки (Отч.)'!$J$12,'Методика оценки (Отч.)'!$E$12,IF('ИД Шатой'!U46='Методика оценки (Отч.)'!$J$13,'Методика оценки (Отч.)'!$E$13,"ошибка")))))*$C$61</f>
        <v>33.300000000000004</v>
      </c>
      <c r="V61" s="61">
        <f>IF('ИД Шатой'!V46='Методика оценки (Отч.)'!$J$9,'Методика оценки (Отч.)'!$E$9,IF('ИД Шатой'!V46='Методика оценки (Отч.)'!$J$10,'Методика оценки (Отч.)'!$E$10,IF('ИД Шатой'!V46='Методика оценки (Отч.)'!$J$11,'Методика оценки (Отч.)'!$E$11,IF('ИД Шатой'!V46='Методика оценки (Отч.)'!$J$12,'Методика оценки (Отч.)'!$E$12,IF('ИД Шатой'!V46='Методика оценки (Отч.)'!$J$13,'Методика оценки (Отч.)'!$E$13,"ошибка")))))*$C$61</f>
        <v>24.975000000000001</v>
      </c>
      <c r="W61" s="61">
        <f>IF('ИД Шатой'!W46='Методика оценки (Отч.)'!$J$9,'Методика оценки (Отч.)'!$E$9,IF('ИД Шатой'!W46='Методика оценки (Отч.)'!$J$10,'Методика оценки (Отч.)'!$E$10,IF('ИД Шатой'!W46='Методика оценки (Отч.)'!$J$11,'Методика оценки (Отч.)'!$E$11,IF('ИД Шатой'!W46='Методика оценки (Отч.)'!$J$12,'Методика оценки (Отч.)'!$E$12,IF('ИД Шатой'!W46='Методика оценки (Отч.)'!$J$13,'Методика оценки (Отч.)'!$E$13,"ошибка")))))*$C$61</f>
        <v>33.300000000000004</v>
      </c>
      <c r="X61" s="61">
        <f>IF('ИД Шатой'!X46='Методика оценки (Отч.)'!$J$9,'Методика оценки (Отч.)'!$E$9,IF('ИД Шатой'!X46='Методика оценки (Отч.)'!$J$10,'Методика оценки (Отч.)'!$E$10,IF('ИД Шатой'!X46='Методика оценки (Отч.)'!$J$11,'Методика оценки (Отч.)'!$E$11,IF('ИД Шатой'!X46='Методика оценки (Отч.)'!$J$12,'Методика оценки (Отч.)'!$E$12,IF('ИД Шатой'!X46='Методика оценки (Отч.)'!$J$13,'Методика оценки (Отч.)'!$E$13,"ошибка")))))*$C$61</f>
        <v>24.975000000000001</v>
      </c>
      <c r="Y61" s="61">
        <f>IF('ИД Шатой'!Y46='Методика оценки (Отч.)'!$J$9,'Методика оценки (Отч.)'!$E$9,IF('ИД Шатой'!Y46='Методика оценки (Отч.)'!$J$10,'Методика оценки (Отч.)'!$E$10,IF('ИД Шатой'!Y46='Методика оценки (Отч.)'!$J$11,'Методика оценки (Отч.)'!$E$11,IF('ИД Шатой'!Y46='Методика оценки (Отч.)'!$J$12,'Методика оценки (Отч.)'!$E$12,IF('ИД Шатой'!Y46='Методика оценки (Отч.)'!$J$13,'Методика оценки (Отч.)'!$E$13,"ошибка")))))*$C$61</f>
        <v>33.300000000000004</v>
      </c>
      <c r="Z61" s="61">
        <f>IF('ИД Шатой'!Z46='Методика оценки (Отч.)'!$J$9,'Методика оценки (Отч.)'!$E$9,IF('ИД Шатой'!Z46='Методика оценки (Отч.)'!$J$10,'Методика оценки (Отч.)'!$E$10,IF('ИД Шатой'!Z46='Методика оценки (Отч.)'!$J$11,'Методика оценки (Отч.)'!$E$11,IF('ИД Шатой'!Z46='Методика оценки (Отч.)'!$J$12,'Методика оценки (Отч.)'!$E$12,IF('ИД Шатой'!Z46='Методика оценки (Отч.)'!$J$13,'Методика оценки (Отч.)'!$E$13,"ошибка")))))*$C$61</f>
        <v>33.300000000000004</v>
      </c>
      <c r="AA61" s="61">
        <f>IF('ИД Шатой'!AA46='Методика оценки (Отч.)'!$J$9,'Методика оценки (Отч.)'!$E$9,IF('ИД Шатой'!AA46='Методика оценки (Отч.)'!$J$10,'Методика оценки (Отч.)'!$E$10,IF('ИД Шатой'!AA46='Методика оценки (Отч.)'!$J$11,'Методика оценки (Отч.)'!$E$11,IF('ИД Шатой'!AA46='Методика оценки (Отч.)'!$J$12,'Методика оценки (Отч.)'!$E$12,IF('ИД Шатой'!AA46='Методика оценки (Отч.)'!$J$13,'Методика оценки (Отч.)'!$E$13,"ошибка")))))*$C$61</f>
        <v>33.300000000000004</v>
      </c>
      <c r="AB61" s="61">
        <f>IF('ИД Шатой'!AB46='Методика оценки (Отч.)'!$J$9,'Методика оценки (Отч.)'!$E$9,IF('ИД Шатой'!AB46='Методика оценки (Отч.)'!$J$10,'Методика оценки (Отч.)'!$E$10,IF('ИД Шатой'!AB46='Методика оценки (Отч.)'!$J$11,'Методика оценки (Отч.)'!$E$11,IF('ИД Шатой'!AB46='Методика оценки (Отч.)'!$J$12,'Методика оценки (Отч.)'!$E$12,IF('ИД Шатой'!AB46='Методика оценки (Отч.)'!$J$13,'Методика оценки (Отч.)'!$E$13,"ошибка")))))*$C$61</f>
        <v>24.975000000000001</v>
      </c>
      <c r="AC61" s="61">
        <f>IF('ИД Шатой'!AC46='Методика оценки (Отч.)'!$J$9,'Методика оценки (Отч.)'!$E$9,IF('ИД Шатой'!AC46='Методика оценки (Отч.)'!$J$10,'Методика оценки (Отч.)'!$E$10,IF('ИД Шатой'!AC46='Методика оценки (Отч.)'!$J$11,'Методика оценки (Отч.)'!$E$11,IF('ИД Шатой'!AC46='Методика оценки (Отч.)'!$J$12,'Методика оценки (Отч.)'!$E$12,IF('ИД Шатой'!AC46='Методика оценки (Отч.)'!$J$13,'Методика оценки (Отч.)'!$E$13,"ошибка")))))*$C$61</f>
        <v>33.300000000000004</v>
      </c>
      <c r="AD61" s="61">
        <f>IF('ИД Шатой'!AD46='Методика оценки (Отч.)'!$J$9,'Методика оценки (Отч.)'!$E$9,IF('ИД Шатой'!AD46='Методика оценки (Отч.)'!$J$10,'Методика оценки (Отч.)'!$E$10,IF('ИД Шатой'!AD46='Методика оценки (Отч.)'!$J$11,'Методика оценки (Отч.)'!$E$11,IF('ИД Шатой'!AD46='Методика оценки (Отч.)'!$J$12,'Методика оценки (Отч.)'!$E$12,IF('ИД Шатой'!AD46='Методика оценки (Отч.)'!$J$13,'Методика оценки (Отч.)'!$E$13,"ошибка")))))*$C$61</f>
        <v>24.975000000000001</v>
      </c>
      <c r="AE61" s="61">
        <f>IF('ИД Шатой'!AE46='Методика оценки (Отч.)'!$J$9,'Методика оценки (Отч.)'!$E$9,IF('ИД Шатой'!AE46='Методика оценки (Отч.)'!$J$10,'Методика оценки (Отч.)'!$E$10,IF('ИД Шатой'!AE46='Методика оценки (Отч.)'!$J$11,'Методика оценки (Отч.)'!$E$11,IF('ИД Шатой'!AE46='Методика оценки (Отч.)'!$J$12,'Методика оценки (Отч.)'!$E$12,IF('ИД Шатой'!AE46='Методика оценки (Отч.)'!$J$13,'Методика оценки (Отч.)'!$E$13,"ошибка")))))*$C$61</f>
        <v>33.300000000000004</v>
      </c>
      <c r="AF61" s="61">
        <f>IF('ИД Шатой'!AF46='Методика оценки (Отч.)'!$J$9,'Методика оценки (Отч.)'!$E$9,IF('ИД Шатой'!AF46='Методика оценки (Отч.)'!$J$10,'Методика оценки (Отч.)'!$E$10,IF('ИД Шатой'!AF46='Методика оценки (Отч.)'!$J$11,'Методика оценки (Отч.)'!$E$11,IF('ИД Шатой'!AF46='Методика оценки (Отч.)'!$J$12,'Методика оценки (Отч.)'!$E$12,IF('ИД Шатой'!AF46='Методика оценки (Отч.)'!$J$13,'Методика оценки (Отч.)'!$E$13,"ошибка")))))*$C$61</f>
        <v>24.975000000000001</v>
      </c>
      <c r="AG61" s="61">
        <f>IF('ИД Шатой'!AG46='Методика оценки (Отч.)'!$J$9,'Методика оценки (Отч.)'!$E$9,IF('ИД Шатой'!AG46='Методика оценки (Отч.)'!$J$10,'Методика оценки (Отч.)'!$E$10,IF('ИД Шатой'!AG46='Методика оценки (Отч.)'!$J$11,'Методика оценки (Отч.)'!$E$11,IF('ИД Шатой'!AG46='Методика оценки (Отч.)'!$J$12,'Методика оценки (Отч.)'!$E$12,IF('ИД Шатой'!AG46='Методика оценки (Отч.)'!$J$13,'Методика оценки (Отч.)'!$E$13,"ошибка")))))*$C$61</f>
        <v>24.975000000000001</v>
      </c>
      <c r="AH61" s="61">
        <f>IF('ИД Шатой'!AH46='Методика оценки (Отч.)'!$J$9,'Методика оценки (Отч.)'!$E$9,IF('ИД Шатой'!AH46='Методика оценки (Отч.)'!$J$10,'Методика оценки (Отч.)'!$E$10,IF('ИД Шатой'!AH46='Методика оценки (Отч.)'!$J$11,'Методика оценки (Отч.)'!$E$11,IF('ИД Шатой'!AH46='Методика оценки (Отч.)'!$J$12,'Методика оценки (Отч.)'!$E$12,IF('ИД Шатой'!AH46='Методика оценки (Отч.)'!$J$13,'Методика оценки (Отч.)'!$E$13,"ошибка")))))*$C$61</f>
        <v>24.975000000000001</v>
      </c>
      <c r="AI61" s="61">
        <f>IF('ИД Шатой'!AI46='Методика оценки (Отч.)'!$J$9,'Методика оценки (Отч.)'!$E$9,IF('ИД Шатой'!AI46='Методика оценки (Отч.)'!$J$10,'Методика оценки (Отч.)'!$E$10,IF('ИД Шатой'!AI46='Методика оценки (Отч.)'!$J$11,'Методика оценки (Отч.)'!$E$11,IF('ИД Шатой'!AI46='Методика оценки (Отч.)'!$J$12,'Методика оценки (Отч.)'!$E$12,IF('ИД Шатой'!AI46='Методика оценки (Отч.)'!$J$13,'Методика оценки (Отч.)'!$E$13,"ошибка")))))*$C$61</f>
        <v>24.975000000000001</v>
      </c>
      <c r="AJ61" s="61">
        <f>IF('ИД Шатой'!AJ46='Методика оценки (Отч.)'!$J$9,'Методика оценки (Отч.)'!$E$9,IF('ИД Шатой'!AJ46='Методика оценки (Отч.)'!$J$10,'Методика оценки (Отч.)'!$E$10,IF('ИД Шатой'!AJ46='Методика оценки (Отч.)'!$J$11,'Методика оценки (Отч.)'!$E$11,IF('ИД Шатой'!AJ46='Методика оценки (Отч.)'!$J$12,'Методика оценки (Отч.)'!$E$12,IF('ИД Шатой'!AJ46='Методика оценки (Отч.)'!$J$13,'Методика оценки (Отч.)'!$E$13,"ошибка")))))*$C$61</f>
        <v>24.975000000000001</v>
      </c>
      <c r="AK61" s="61">
        <f>IF('ИД Шатой'!AK46='Методика оценки (Отч.)'!$J$9,'Методика оценки (Отч.)'!$E$9,IF('ИД Шатой'!AK46='Методика оценки (Отч.)'!$J$10,'Методика оценки (Отч.)'!$E$10,IF('ИД Шатой'!AK46='Методика оценки (Отч.)'!$J$11,'Методика оценки (Отч.)'!$E$11,IF('ИД Шатой'!AK46='Методика оценки (Отч.)'!$J$12,'Методика оценки (Отч.)'!$E$12,IF('ИД Шатой'!AK46='Методика оценки (Отч.)'!$J$13,'Методика оценки (Отч.)'!$E$13,"ошибка")))))*$C$61</f>
        <v>33.300000000000004</v>
      </c>
      <c r="AL61" s="61">
        <f>IF('ИД Шатой'!AL46='Методика оценки (Отч.)'!$J$9,'Методика оценки (Отч.)'!$E$9,IF('ИД Шатой'!AL46='Методика оценки (Отч.)'!$J$10,'Методика оценки (Отч.)'!$E$10,IF('ИД Шатой'!AL46='Методика оценки (Отч.)'!$J$11,'Методика оценки (Отч.)'!$E$11,IF('ИД Шатой'!AL46='Методика оценки (Отч.)'!$J$12,'Методика оценки (Отч.)'!$E$12,IF('ИД Шатой'!AL46='Методика оценки (Отч.)'!$J$13,'Методика оценки (Отч.)'!$E$13,"ошибка")))))*$C$61</f>
        <v>24.975000000000001</v>
      </c>
      <c r="AM61" s="61">
        <f>IF('ИД Шатой'!AM46='Методика оценки (Отч.)'!$J$9,'Методика оценки (Отч.)'!$E$9,IF('ИД Шатой'!AM46='Методика оценки (Отч.)'!$J$10,'Методика оценки (Отч.)'!$E$10,IF('ИД Шатой'!AM46='Методика оценки (Отч.)'!$J$11,'Методика оценки (Отч.)'!$E$11,IF('ИД Шатой'!AM46='Методика оценки (Отч.)'!$J$12,'Методика оценки (Отч.)'!$E$12,IF('ИД Шатой'!AM46='Методика оценки (Отч.)'!$J$13,'Методика оценки (Отч.)'!$E$13,"ошибка")))))*$C$61</f>
        <v>24.975000000000001</v>
      </c>
      <c r="AN61" s="61">
        <f>IF('ИД Шатой'!AN46='Методика оценки (Отч.)'!$J$9,'Методика оценки (Отч.)'!$E$9,IF('ИД Шатой'!AN46='Методика оценки (Отч.)'!$J$10,'Методика оценки (Отч.)'!$E$10,IF('ИД Шатой'!AN46='Методика оценки (Отч.)'!$J$11,'Методика оценки (Отч.)'!$E$11,IF('ИД Шатой'!AN46='Методика оценки (Отч.)'!$J$12,'Методика оценки (Отч.)'!$E$12,IF('ИД Шатой'!AN46='Методика оценки (Отч.)'!$J$13,'Методика оценки (Отч.)'!$E$13,"ошибка")))))*$C$61</f>
        <v>33.300000000000004</v>
      </c>
      <c r="AO61" s="61">
        <f>IF('ИД Шатой'!AO46='Методика оценки (Отч.)'!$J$9,'Методика оценки (Отч.)'!$E$9,IF('ИД Шатой'!AO46='Методика оценки (Отч.)'!$J$10,'Методика оценки (Отч.)'!$E$10,IF('ИД Шатой'!AO46='Методика оценки (Отч.)'!$J$11,'Методика оценки (Отч.)'!$E$11,IF('ИД Шатой'!AO46='Методика оценки (Отч.)'!$J$12,'Методика оценки (Отч.)'!$E$12,IF('ИД Шатой'!AO46='Методика оценки (Отч.)'!$J$13,'Методика оценки (Отч.)'!$E$13,"ошибка")))))*$C$61</f>
        <v>33.300000000000004</v>
      </c>
      <c r="AP61" s="61">
        <f>IF('ИД Шатой'!AP46='Методика оценки (Отч.)'!$J$9,'Методика оценки (Отч.)'!$E$9,IF('ИД Шатой'!AP46='Методика оценки (Отч.)'!$J$10,'Методика оценки (Отч.)'!$E$10,IF('ИД Шатой'!AP46='Методика оценки (Отч.)'!$J$11,'Методика оценки (Отч.)'!$E$11,IF('ИД Шатой'!AP46='Методика оценки (Отч.)'!$J$12,'Методика оценки (Отч.)'!$E$12,IF('ИД Шатой'!AP46='Методика оценки (Отч.)'!$J$13,'Методика оценки (Отч.)'!$E$13,"ошибка")))))*$C$61</f>
        <v>24.975000000000001</v>
      </c>
      <c r="AQ61" s="61">
        <f>IF('ИД Шатой'!AQ46='Методика оценки (Отч.)'!$J$9,'Методика оценки (Отч.)'!$E$9,IF('ИД Шатой'!AQ46='Методика оценки (Отч.)'!$J$10,'Методика оценки (Отч.)'!$E$10,IF('ИД Шатой'!AQ46='Методика оценки (Отч.)'!$J$11,'Методика оценки (Отч.)'!$E$11,IF('ИД Шатой'!AQ46='Методика оценки (Отч.)'!$J$12,'Методика оценки (Отч.)'!$E$12,IF('ИД Шатой'!AQ46='Методика оценки (Отч.)'!$J$13,'Методика оценки (Отч.)'!$E$13,"ошибка")))))*$C$61</f>
        <v>33.300000000000004</v>
      </c>
      <c r="AR61" s="61">
        <f>IF('ИД Шатой'!AR46='Методика оценки (Отч.)'!$J$9,'Методика оценки (Отч.)'!$E$9,IF('ИД Шатой'!AR46='Методика оценки (Отч.)'!$J$10,'Методика оценки (Отч.)'!$E$10,IF('ИД Шатой'!AR46='Методика оценки (Отч.)'!$J$11,'Методика оценки (Отч.)'!$E$11,IF('ИД Шатой'!AR46='Методика оценки (Отч.)'!$J$12,'Методика оценки (Отч.)'!$E$12,IF('ИД Шатой'!AR46='Методика оценки (Отч.)'!$J$13,'Методика оценки (Отч.)'!$E$13,"ошибка")))))*$C$61</f>
        <v>0</v>
      </c>
      <c r="AS61" s="61">
        <f>IF('ИД Шатой'!AS46='Методика оценки (Отч.)'!$J$9,'Методика оценки (Отч.)'!$E$9,IF('ИД Шатой'!AS46='Методика оценки (Отч.)'!$J$10,'Методика оценки (Отч.)'!$E$10,IF('ИД Шатой'!AS46='Методика оценки (Отч.)'!$J$11,'Методика оценки (Отч.)'!$E$11,IF('ИД Шатой'!AS46='Методика оценки (Отч.)'!$J$12,'Методика оценки (Отч.)'!$E$12,IF('ИД Шатой'!AS46='Методика оценки (Отч.)'!$J$13,'Методика оценки (Отч.)'!$E$13,"ошибка")))))*$C$61</f>
        <v>33.300000000000004</v>
      </c>
      <c r="AT61" s="61">
        <f>IF('ИД Шатой'!AT46='Методика оценки (Отч.)'!$J$9,'Методика оценки (Отч.)'!$E$9,IF('ИД Шатой'!AT46='Методика оценки (Отч.)'!$J$10,'Методика оценки (Отч.)'!$E$10,IF('ИД Шатой'!AT46='Методика оценки (Отч.)'!$J$11,'Методика оценки (Отч.)'!$E$11,IF('ИД Шатой'!AT46='Методика оценки (Отч.)'!$J$12,'Методика оценки (Отч.)'!$E$12,IF('ИД Шатой'!AT46='Методика оценки (Отч.)'!$J$13,'Методика оценки (Отч.)'!$E$13,"ошибка")))))*$C$61</f>
        <v>16.650000000000002</v>
      </c>
      <c r="AU61" s="61">
        <f>IF('ИД Шатой'!AU46='Методика оценки (Отч.)'!$J$9,'Методика оценки (Отч.)'!$E$9,IF('ИД Шатой'!AU46='Методика оценки (Отч.)'!$J$10,'Методика оценки (Отч.)'!$E$10,IF('ИД Шатой'!AU46='Методика оценки (Отч.)'!$J$11,'Методика оценки (Отч.)'!$E$11,IF('ИД Шатой'!AU46='Методика оценки (Отч.)'!$J$12,'Методика оценки (Отч.)'!$E$12,IF('ИД Шатой'!AU46='Методика оценки (Отч.)'!$J$13,'Методика оценки (Отч.)'!$E$13,"ошибка")))))*$C$61</f>
        <v>24.975000000000001</v>
      </c>
      <c r="AV61" s="61">
        <f>IF('ИД Шатой'!AV46='Методика оценки (Отч.)'!$J$9,'Методика оценки (Отч.)'!$E$9,IF('ИД Шатой'!AV46='Методика оценки (Отч.)'!$J$10,'Методика оценки (Отч.)'!$E$10,IF('ИД Шатой'!AV46='Методика оценки (Отч.)'!$J$11,'Методика оценки (Отч.)'!$E$11,IF('ИД Шатой'!AV46='Методика оценки (Отч.)'!$J$12,'Методика оценки (Отч.)'!$E$12,IF('ИД Шатой'!AV46='Методика оценки (Отч.)'!$J$13,'Методика оценки (Отч.)'!$E$13,"ошибка")))))*$C$61</f>
        <v>16.650000000000002</v>
      </c>
      <c r="AW61" s="61">
        <f>IF('ИД Шатой'!AW46='Методика оценки (Отч.)'!$J$9,'Методика оценки (Отч.)'!$E$9,IF('ИД Шатой'!AW46='Методика оценки (Отч.)'!$J$10,'Методика оценки (Отч.)'!$E$10,IF('ИД Шатой'!AW46='Методика оценки (Отч.)'!$J$11,'Методика оценки (Отч.)'!$E$11,IF('ИД Шатой'!AW46='Методика оценки (Отч.)'!$J$12,'Методика оценки (Отч.)'!$E$12,IF('ИД Шатой'!AW46='Методика оценки (Отч.)'!$J$13,'Методика оценки (Отч.)'!$E$13,"ошибка")))))*$C$61</f>
        <v>33.300000000000004</v>
      </c>
      <c r="AX61" s="61">
        <f>IF('ИД Шатой'!AX46='Методика оценки (Отч.)'!$J$9,'Методика оценки (Отч.)'!$E$9,IF('ИД Шатой'!AX46='Методика оценки (Отч.)'!$J$10,'Методика оценки (Отч.)'!$E$10,IF('ИД Шатой'!AX46='Методика оценки (Отч.)'!$J$11,'Методика оценки (Отч.)'!$E$11,IF('ИД Шатой'!AX46='Методика оценки (Отч.)'!$J$12,'Методика оценки (Отч.)'!$E$12,IF('ИД Шатой'!AX46='Методика оценки (Отч.)'!$J$13,'Методика оценки (Отч.)'!$E$13,"ошибка")))))*$C$61</f>
        <v>33.300000000000004</v>
      </c>
      <c r="AY61" s="61">
        <f>IF('ИД Шатой'!AY46='Методика оценки (Отч.)'!$J$9,'Методика оценки (Отч.)'!$E$9,IF('ИД Шатой'!AY46='Методика оценки (Отч.)'!$J$10,'Методика оценки (Отч.)'!$E$10,IF('ИД Шатой'!AY46='Методика оценки (Отч.)'!$J$11,'Методика оценки (Отч.)'!$E$11,IF('ИД Шатой'!AY46='Методика оценки (Отч.)'!$J$12,'Методика оценки (Отч.)'!$E$12,IF('ИД Шатой'!AY46='Методика оценки (Отч.)'!$J$13,'Методика оценки (Отч.)'!$E$13,"ошибка")))))*$C$61</f>
        <v>24.975000000000001</v>
      </c>
      <c r="AZ61" s="61">
        <f>IF('ИД Шатой'!AZ46='Методика оценки (Отч.)'!$J$9,'Методика оценки (Отч.)'!$E$9,IF('ИД Шатой'!AZ46='Методика оценки (Отч.)'!$J$10,'Методика оценки (Отч.)'!$E$10,IF('ИД Шатой'!AZ46='Методика оценки (Отч.)'!$J$11,'Методика оценки (Отч.)'!$E$11,IF('ИД Шатой'!AZ46='Методика оценки (Отч.)'!$J$12,'Методика оценки (Отч.)'!$E$12,IF('ИД Шатой'!AZ46='Методика оценки (Отч.)'!$J$13,'Методика оценки (Отч.)'!$E$13,"ошибка")))))*$C$61</f>
        <v>24.975000000000001</v>
      </c>
      <c r="BA61" s="61">
        <f>IF('ИД Шатой'!BA46='Методика оценки (Отч.)'!$J$9,'Методика оценки (Отч.)'!$E$9,IF('ИД Шатой'!BA46='Методика оценки (Отч.)'!$J$10,'Методика оценки (Отч.)'!$E$10,IF('ИД Шатой'!BA46='Методика оценки (Отч.)'!$J$11,'Методика оценки (Отч.)'!$E$11,IF('ИД Шатой'!BA46='Методика оценки (Отч.)'!$J$12,'Методика оценки (Отч.)'!$E$12,IF('ИД Шатой'!BA46='Методика оценки (Отч.)'!$J$13,'Методика оценки (Отч.)'!$E$13,"ошибка")))))*$C$61</f>
        <v>16.650000000000002</v>
      </c>
      <c r="BB61" s="61">
        <f>IF('ИД Шатой'!BB46='Методика оценки (Отч.)'!$J$9,'Методика оценки (Отч.)'!$E$9,IF('ИД Шатой'!BB46='Методика оценки (Отч.)'!$J$10,'Методика оценки (Отч.)'!$E$10,IF('ИД Шатой'!BB46='Методика оценки (Отч.)'!$J$11,'Методика оценки (Отч.)'!$E$11,IF('ИД Шатой'!BB46='Методика оценки (Отч.)'!$J$12,'Методика оценки (Отч.)'!$E$12,IF('ИД Шатой'!BB46='Методика оценки (Отч.)'!$J$13,'Методика оценки (Отч.)'!$E$13,"ошибка")))))*$C$61</f>
        <v>24.975000000000001</v>
      </c>
      <c r="BC61" s="61">
        <f>IF('ИД Шатой'!BC46='Методика оценки (Отч.)'!$J$9,'Методика оценки (Отч.)'!$E$9,IF('ИД Шатой'!BC46='Методика оценки (Отч.)'!$J$10,'Методика оценки (Отч.)'!$E$10,IF('ИД Шатой'!BC46='Методика оценки (Отч.)'!$J$11,'Методика оценки (Отч.)'!$E$11,IF('ИД Шатой'!BC46='Методика оценки (Отч.)'!$J$12,'Методика оценки (Отч.)'!$E$12,IF('ИД Шатой'!BC46='Методика оценки (Отч.)'!$J$13,'Методика оценки (Отч.)'!$E$13,"ошибка")))))*$C$61</f>
        <v>33.300000000000004</v>
      </c>
      <c r="BD61" s="61">
        <f>IF('ИД Шатой'!BD46='Методика оценки (Отч.)'!$J$9,'Методика оценки (Отч.)'!$E$9,IF('ИД Шатой'!BD46='Методика оценки (Отч.)'!$J$10,'Методика оценки (Отч.)'!$E$10,IF('ИД Шатой'!BD46='Методика оценки (Отч.)'!$J$11,'Методика оценки (Отч.)'!$E$11,IF('ИД Шатой'!BD46='Методика оценки (Отч.)'!$J$12,'Методика оценки (Отч.)'!$E$12,IF('ИД Шатой'!BD46='Методика оценки (Отч.)'!$J$13,'Методика оценки (Отч.)'!$E$13,"ошибка")))))*$C$61</f>
        <v>33.300000000000004</v>
      </c>
      <c r="BE61" s="61">
        <f>IF('ИД Шатой'!BE46='Методика оценки (Отч.)'!$J$9,'Методика оценки (Отч.)'!$E$9,IF('ИД Шатой'!BE46='Методика оценки (Отч.)'!$J$10,'Методика оценки (Отч.)'!$E$10,IF('ИД Шатой'!BE46='Методика оценки (Отч.)'!$J$11,'Методика оценки (Отч.)'!$E$11,IF('ИД Шатой'!BE46='Методика оценки (Отч.)'!$J$12,'Методика оценки (Отч.)'!$E$12,IF('ИД Шатой'!BE46='Методика оценки (Отч.)'!$J$13,'Методика оценки (Отч.)'!$E$13,"ошибка")))))*$C$61</f>
        <v>24.975000000000001</v>
      </c>
      <c r="BF61" s="61">
        <f>IF('ИД Шатой'!BF46='Методика оценки (Отч.)'!$J$9,'Методика оценки (Отч.)'!$E$9,IF('ИД Шатой'!BF46='Методика оценки (Отч.)'!$J$10,'Методика оценки (Отч.)'!$E$10,IF('ИД Шатой'!BF46='Методика оценки (Отч.)'!$J$11,'Методика оценки (Отч.)'!$E$11,IF('ИД Шатой'!BF46='Методика оценки (Отч.)'!$J$12,'Методика оценки (Отч.)'!$E$12,IF('ИД Шатой'!BF46='Методика оценки (Отч.)'!$J$13,'Методика оценки (Отч.)'!$E$13,"ошибка")))))*$C$61</f>
        <v>16.650000000000002</v>
      </c>
      <c r="BG61" s="61">
        <f>IF('ИД Шатой'!BG46='Методика оценки (Отч.)'!$J$9,'Методика оценки (Отч.)'!$E$9,IF('ИД Шатой'!BG46='Методика оценки (Отч.)'!$J$10,'Методика оценки (Отч.)'!$E$10,IF('ИД Шатой'!BG46='Методика оценки (Отч.)'!$J$11,'Методика оценки (Отч.)'!$E$11,IF('ИД Шатой'!BG46='Методика оценки (Отч.)'!$J$12,'Методика оценки (Отч.)'!$E$12,IF('ИД Шатой'!BG46='Методика оценки (Отч.)'!$J$13,'Методика оценки (Отч.)'!$E$13,"ошибка")))))*$C$61</f>
        <v>24.975000000000001</v>
      </c>
      <c r="BH61" s="61">
        <f>IF('ИД Шатой'!BH46='Методика оценки (Отч.)'!$J$9,'Методика оценки (Отч.)'!$E$9,IF('ИД Шатой'!BH46='Методика оценки (Отч.)'!$J$10,'Методика оценки (Отч.)'!$E$10,IF('ИД Шатой'!BH46='Методика оценки (Отч.)'!$J$11,'Методика оценки (Отч.)'!$E$11,IF('ИД Шатой'!BH46='Методика оценки (Отч.)'!$J$12,'Методика оценки (Отч.)'!$E$12,IF('ИД Шатой'!BH46='Методика оценки (Отч.)'!$J$13,'Методика оценки (Отч.)'!$E$13,"ошибка")))))*$C$61</f>
        <v>24.975000000000001</v>
      </c>
      <c r="BI61" s="61">
        <f>IF('ИД Шатой'!BI46='Методика оценки (Отч.)'!$J$9,'Методика оценки (Отч.)'!$E$9,IF('ИД Шатой'!BI46='Методика оценки (Отч.)'!$J$10,'Методика оценки (Отч.)'!$E$10,IF('ИД Шатой'!BI46='Методика оценки (Отч.)'!$J$11,'Методика оценки (Отч.)'!$E$11,IF('ИД Шатой'!BI46='Методика оценки (Отч.)'!$J$12,'Методика оценки (Отч.)'!$E$12,IF('ИД Шатой'!BI46='Методика оценки (Отч.)'!$J$13,'Методика оценки (Отч.)'!$E$13,"ошибка")))))*$C$61</f>
        <v>24.975000000000001</v>
      </c>
      <c r="BJ61" s="61">
        <f>IF('ИД Шатой'!BJ46='Методика оценки (Отч.)'!$J$9,'Методика оценки (Отч.)'!$E$9,IF('ИД Шатой'!BJ46='Методика оценки (Отч.)'!$J$10,'Методика оценки (Отч.)'!$E$10,IF('ИД Шатой'!BJ46='Методика оценки (Отч.)'!$J$11,'Методика оценки (Отч.)'!$E$11,IF('ИД Шатой'!BJ46='Методика оценки (Отч.)'!$J$12,'Методика оценки (Отч.)'!$E$12,IF('ИД Шатой'!BJ46='Методика оценки (Отч.)'!$J$13,'Методика оценки (Отч.)'!$E$13,"ошибка")))))*$C$61</f>
        <v>33.300000000000004</v>
      </c>
      <c r="BK61" s="61">
        <f>IF('ИД Шатой'!BK46='Методика оценки (Отч.)'!$J$9,'Методика оценки (Отч.)'!$E$9,IF('ИД Шатой'!BK46='Методика оценки (Отч.)'!$J$10,'Методика оценки (Отч.)'!$E$10,IF('ИД Шатой'!BK46='Методика оценки (Отч.)'!$J$11,'Методика оценки (Отч.)'!$E$11,IF('ИД Шатой'!BK46='Методика оценки (Отч.)'!$J$12,'Методика оценки (Отч.)'!$E$12,IF('ИД Шатой'!BK46='Методика оценки (Отч.)'!$J$13,'Методика оценки (Отч.)'!$E$13,"ошибка")))))*$C$61</f>
        <v>24.975000000000001</v>
      </c>
      <c r="BL61" s="61">
        <f>IF('ИД Шатой'!BL46='Методика оценки (Отч.)'!$J$9,'Методика оценки (Отч.)'!$E$9,IF('ИД Шатой'!BL46='Методика оценки (Отч.)'!$J$10,'Методика оценки (Отч.)'!$E$10,IF('ИД Шатой'!BL46='Методика оценки (Отч.)'!$J$11,'Методика оценки (Отч.)'!$E$11,IF('ИД Шатой'!BL46='Методика оценки (Отч.)'!$J$12,'Методика оценки (Отч.)'!$E$12,IF('ИД Шатой'!BL46='Методика оценки (Отч.)'!$J$13,'Методика оценки (Отч.)'!$E$13,"ошибка")))))*$C$61</f>
        <v>24.975000000000001</v>
      </c>
      <c r="BM61" s="61">
        <f>IF('ИД Шатой'!BM46='Методика оценки (Отч.)'!$J$9,'Методика оценки (Отч.)'!$E$9,IF('ИД Шатой'!BM46='Методика оценки (Отч.)'!$J$10,'Методика оценки (Отч.)'!$E$10,IF('ИД Шатой'!BM46='Методика оценки (Отч.)'!$J$11,'Методика оценки (Отч.)'!$E$11,IF('ИД Шатой'!BM46='Методика оценки (Отч.)'!$J$12,'Методика оценки (Отч.)'!$E$12,IF('ИД Шатой'!BM46='Методика оценки (Отч.)'!$J$13,'Методика оценки (Отч.)'!$E$13,"ошибка")))))*$C$61</f>
        <v>33.300000000000004</v>
      </c>
      <c r="BN61" s="61">
        <f>IF('ИД Шатой'!BN46='Методика оценки (Отч.)'!$J$9,'Методика оценки (Отч.)'!$E$9,IF('ИД Шатой'!BN46='Методика оценки (Отч.)'!$J$10,'Методика оценки (Отч.)'!$E$10,IF('ИД Шатой'!BN46='Методика оценки (Отч.)'!$J$11,'Методика оценки (Отч.)'!$E$11,IF('ИД Шатой'!BN46='Методика оценки (Отч.)'!$J$12,'Методика оценки (Отч.)'!$E$12,IF('ИД Шатой'!BN46='Методика оценки (Отч.)'!$J$13,'Методика оценки (Отч.)'!$E$13,"ошибка")))))*$C$61</f>
        <v>24.975000000000001</v>
      </c>
      <c r="BO61" s="61">
        <f>IF('ИД Шатой'!BO46='Методика оценки (Отч.)'!$J$9,'Методика оценки (Отч.)'!$E$9,IF('ИД Шатой'!BO46='Методика оценки (Отч.)'!$J$10,'Методика оценки (Отч.)'!$E$10,IF('ИД Шатой'!BO46='Методика оценки (Отч.)'!$J$11,'Методика оценки (Отч.)'!$E$11,IF('ИД Шатой'!BO46='Методика оценки (Отч.)'!$J$12,'Методика оценки (Отч.)'!$E$12,IF('ИД Шатой'!BO46='Методика оценки (Отч.)'!$J$13,'Методика оценки (Отч.)'!$E$13,"ошибка")))))*$C$61</f>
        <v>24.975000000000001</v>
      </c>
      <c r="BP61" s="61">
        <f>IF('ИД Шатой'!BP46='Методика оценки (Отч.)'!$J$9,'Методика оценки (Отч.)'!$E$9,IF('ИД Шатой'!BP46='Методика оценки (Отч.)'!$J$10,'Методика оценки (Отч.)'!$E$10,IF('ИД Шатой'!BP46='Методика оценки (Отч.)'!$J$11,'Методика оценки (Отч.)'!$E$11,IF('ИД Шатой'!BP46='Методика оценки (Отч.)'!$J$12,'Методика оценки (Отч.)'!$E$12,IF('ИД Шатой'!BP46='Методика оценки (Отч.)'!$J$13,'Методика оценки (Отч.)'!$E$13,"ошибка")))))*$C$61</f>
        <v>24.975000000000001</v>
      </c>
    </row>
    <row r="62" spans="1:68" x14ac:dyDescent="0.25">
      <c r="A62" s="67" t="str">
        <f>'Методика оценки (Отч.)'!A268</f>
        <v>N6.1.2.</v>
      </c>
      <c r="B62" s="67" t="str">
        <f>'Методика оценки (Отч.)'!C268</f>
        <v>Своевременность и полнота представления информации о работе детского сада на информационных стендах</v>
      </c>
      <c r="C62" s="122">
        <f>'Методика оценки (Отч.)'!D268</f>
        <v>0.33300000000000002</v>
      </c>
      <c r="D62" s="61">
        <f>IF('ИД Шатой'!D47='Методика оценки (Отч.)'!$J$9,'Методика оценки (Отч.)'!$E$9,IF('ИД Шатой'!D47='Методика оценки (Отч.)'!$J$10,'Методика оценки (Отч.)'!$E$10,IF('ИД Шатой'!D47='Методика оценки (Отч.)'!$J$11,'Методика оценки (Отч.)'!$E$11,IF('ИД Шатой'!D47='Методика оценки (Отч.)'!$J$12,'Методика оценки (Отч.)'!$E$12,IF('ИД Шатой'!D47='Методика оценки (Отч.)'!$J$13,'Методика оценки (Отч.)'!$E$13,"ошибка")))))*$C$62</f>
        <v>24.975000000000001</v>
      </c>
      <c r="E62" s="61">
        <f>IF('ИД Шатой'!E47='Методика оценки (Отч.)'!$J$9,'Методика оценки (Отч.)'!$E$9,IF('ИД Шатой'!E47='Методика оценки (Отч.)'!$J$10,'Методика оценки (Отч.)'!$E$10,IF('ИД Шатой'!E47='Методика оценки (Отч.)'!$J$11,'Методика оценки (Отч.)'!$E$11,IF('ИД Шатой'!E47='Методика оценки (Отч.)'!$J$12,'Методика оценки (Отч.)'!$E$12,IF('ИД Шатой'!E47='Методика оценки (Отч.)'!$J$13,'Методика оценки (Отч.)'!$E$13,"ошибка")))))*$C$62</f>
        <v>24.975000000000001</v>
      </c>
      <c r="F62" s="61">
        <f>IF('ИД Шатой'!F47='Методика оценки (Отч.)'!$J$9,'Методика оценки (Отч.)'!$E$9,IF('ИД Шатой'!F47='Методика оценки (Отч.)'!$J$10,'Методика оценки (Отч.)'!$E$10,IF('ИД Шатой'!F47='Методика оценки (Отч.)'!$J$11,'Методика оценки (Отч.)'!$E$11,IF('ИД Шатой'!F47='Методика оценки (Отч.)'!$J$12,'Методика оценки (Отч.)'!$E$12,IF('ИД Шатой'!F47='Методика оценки (Отч.)'!$J$13,'Методика оценки (Отч.)'!$E$13,"ошибка")))))*$C$62</f>
        <v>16.650000000000002</v>
      </c>
      <c r="G62" s="61">
        <f>IF('ИД Шатой'!G47='Методика оценки (Отч.)'!$J$9,'Методика оценки (Отч.)'!$E$9,IF('ИД Шатой'!G47='Методика оценки (Отч.)'!$J$10,'Методика оценки (Отч.)'!$E$10,IF('ИД Шатой'!G47='Методика оценки (Отч.)'!$J$11,'Методика оценки (Отч.)'!$E$11,IF('ИД Шатой'!G47='Методика оценки (Отч.)'!$J$12,'Методика оценки (Отч.)'!$E$12,IF('ИД Шатой'!G47='Методика оценки (Отч.)'!$J$13,'Методика оценки (Отч.)'!$E$13,"ошибка")))))*$C$62</f>
        <v>24.975000000000001</v>
      </c>
      <c r="H62" s="61">
        <f>IF('ИД Шатой'!H47='Методика оценки (Отч.)'!$J$9,'Методика оценки (Отч.)'!$E$9,IF('ИД Шатой'!H47='Методика оценки (Отч.)'!$J$10,'Методика оценки (Отч.)'!$E$10,IF('ИД Шатой'!H47='Методика оценки (Отч.)'!$J$11,'Методика оценки (Отч.)'!$E$11,IF('ИД Шатой'!H47='Методика оценки (Отч.)'!$J$12,'Методика оценки (Отч.)'!$E$12,IF('ИД Шатой'!H47='Методика оценки (Отч.)'!$J$13,'Методика оценки (Отч.)'!$E$13,"ошибка")))))*$C$62</f>
        <v>24.975000000000001</v>
      </c>
      <c r="I62" s="61">
        <f>IF('ИД Шатой'!I47='Методика оценки (Отч.)'!$J$9,'Методика оценки (Отч.)'!$E$9,IF('ИД Шатой'!I47='Методика оценки (Отч.)'!$J$10,'Методика оценки (Отч.)'!$E$10,IF('ИД Шатой'!I47='Методика оценки (Отч.)'!$J$11,'Методика оценки (Отч.)'!$E$11,IF('ИД Шатой'!I47='Методика оценки (Отч.)'!$J$12,'Методика оценки (Отч.)'!$E$12,IF('ИД Шатой'!I47='Методика оценки (Отч.)'!$J$13,'Методика оценки (Отч.)'!$E$13,"ошибка")))))*$C$62</f>
        <v>24.975000000000001</v>
      </c>
      <c r="J62" s="61">
        <f>IF('ИД Шатой'!J47='Методика оценки (Отч.)'!$J$9,'Методика оценки (Отч.)'!$E$9,IF('ИД Шатой'!J47='Методика оценки (Отч.)'!$J$10,'Методика оценки (Отч.)'!$E$10,IF('ИД Шатой'!J47='Методика оценки (Отч.)'!$J$11,'Методика оценки (Отч.)'!$E$11,IF('ИД Шатой'!J47='Методика оценки (Отч.)'!$J$12,'Методика оценки (Отч.)'!$E$12,IF('ИД Шатой'!J47='Методика оценки (Отч.)'!$J$13,'Методика оценки (Отч.)'!$E$13,"ошибка")))))*$C$62</f>
        <v>24.975000000000001</v>
      </c>
      <c r="K62" s="61">
        <f>IF('ИД Шатой'!K47='Методика оценки (Отч.)'!$J$9,'Методика оценки (Отч.)'!$E$9,IF('ИД Шатой'!K47='Методика оценки (Отч.)'!$J$10,'Методика оценки (Отч.)'!$E$10,IF('ИД Шатой'!K47='Методика оценки (Отч.)'!$J$11,'Методика оценки (Отч.)'!$E$11,IF('ИД Шатой'!K47='Методика оценки (Отч.)'!$J$12,'Методика оценки (Отч.)'!$E$12,IF('ИД Шатой'!K47='Методика оценки (Отч.)'!$J$13,'Методика оценки (Отч.)'!$E$13,"ошибка")))))*$C$62</f>
        <v>24.975000000000001</v>
      </c>
      <c r="L62" s="61">
        <f>IF('ИД Шатой'!L47='Методика оценки (Отч.)'!$J$9,'Методика оценки (Отч.)'!$E$9,IF('ИД Шатой'!L47='Методика оценки (Отч.)'!$J$10,'Методика оценки (Отч.)'!$E$10,IF('ИД Шатой'!L47='Методика оценки (Отч.)'!$J$11,'Методика оценки (Отч.)'!$E$11,IF('ИД Шатой'!L47='Методика оценки (Отч.)'!$J$12,'Методика оценки (Отч.)'!$E$12,IF('ИД Шатой'!L47='Методика оценки (Отч.)'!$J$13,'Методика оценки (Отч.)'!$E$13,"ошибка")))))*$C$62</f>
        <v>33.300000000000004</v>
      </c>
      <c r="M62" s="61">
        <f>IF('ИД Шатой'!M47='Методика оценки (Отч.)'!$J$9,'Методика оценки (Отч.)'!$E$9,IF('ИД Шатой'!M47='Методика оценки (Отч.)'!$J$10,'Методика оценки (Отч.)'!$E$10,IF('ИД Шатой'!M47='Методика оценки (Отч.)'!$J$11,'Методика оценки (Отч.)'!$E$11,IF('ИД Шатой'!M47='Методика оценки (Отч.)'!$J$12,'Методика оценки (Отч.)'!$E$12,IF('ИД Шатой'!M47='Методика оценки (Отч.)'!$J$13,'Методика оценки (Отч.)'!$E$13,"ошибка")))))*$C$62</f>
        <v>33.300000000000004</v>
      </c>
      <c r="N62" s="61">
        <f>IF('ИД Шатой'!N47='Методика оценки (Отч.)'!$J$9,'Методика оценки (Отч.)'!$E$9,IF('ИД Шатой'!N47='Методика оценки (Отч.)'!$J$10,'Методика оценки (Отч.)'!$E$10,IF('ИД Шатой'!N47='Методика оценки (Отч.)'!$J$11,'Методика оценки (Отч.)'!$E$11,IF('ИД Шатой'!N47='Методика оценки (Отч.)'!$J$12,'Методика оценки (Отч.)'!$E$12,IF('ИД Шатой'!N47='Методика оценки (Отч.)'!$J$13,'Методика оценки (Отч.)'!$E$13,"ошибка")))))*$C$62</f>
        <v>24.975000000000001</v>
      </c>
      <c r="O62" s="61">
        <f>IF('ИД Шатой'!O47='Методика оценки (Отч.)'!$J$9,'Методика оценки (Отч.)'!$E$9,IF('ИД Шатой'!O47='Методика оценки (Отч.)'!$J$10,'Методика оценки (Отч.)'!$E$10,IF('ИД Шатой'!O47='Методика оценки (Отч.)'!$J$11,'Методика оценки (Отч.)'!$E$11,IF('ИД Шатой'!O47='Методика оценки (Отч.)'!$J$12,'Методика оценки (Отч.)'!$E$12,IF('ИД Шатой'!O47='Методика оценки (Отч.)'!$J$13,'Методика оценки (Отч.)'!$E$13,"ошибка")))))*$C$62</f>
        <v>33.300000000000004</v>
      </c>
      <c r="P62" s="61">
        <f>IF('ИД Шатой'!P47='Методика оценки (Отч.)'!$J$9,'Методика оценки (Отч.)'!$E$9,IF('ИД Шатой'!P47='Методика оценки (Отч.)'!$J$10,'Методика оценки (Отч.)'!$E$10,IF('ИД Шатой'!P47='Методика оценки (Отч.)'!$J$11,'Методика оценки (Отч.)'!$E$11,IF('ИД Шатой'!P47='Методика оценки (Отч.)'!$J$12,'Методика оценки (Отч.)'!$E$12,IF('ИД Шатой'!P47='Методика оценки (Отч.)'!$J$13,'Методика оценки (Отч.)'!$E$13,"ошибка")))))*$C$62</f>
        <v>33.300000000000004</v>
      </c>
      <c r="Q62" s="61">
        <f>IF('ИД Шатой'!Q47='Методика оценки (Отч.)'!$J$9,'Методика оценки (Отч.)'!$E$9,IF('ИД Шатой'!Q47='Методика оценки (Отч.)'!$J$10,'Методика оценки (Отч.)'!$E$10,IF('ИД Шатой'!Q47='Методика оценки (Отч.)'!$J$11,'Методика оценки (Отч.)'!$E$11,IF('ИД Шатой'!Q47='Методика оценки (Отч.)'!$J$12,'Методика оценки (Отч.)'!$E$12,IF('ИД Шатой'!Q47='Методика оценки (Отч.)'!$J$13,'Методика оценки (Отч.)'!$E$13,"ошибка")))))*$C$62</f>
        <v>33.300000000000004</v>
      </c>
      <c r="R62" s="61">
        <f>IF('ИД Шатой'!R47='Методика оценки (Отч.)'!$J$9,'Методика оценки (Отч.)'!$E$9,IF('ИД Шатой'!R47='Методика оценки (Отч.)'!$J$10,'Методика оценки (Отч.)'!$E$10,IF('ИД Шатой'!R47='Методика оценки (Отч.)'!$J$11,'Методика оценки (Отч.)'!$E$11,IF('ИД Шатой'!R47='Методика оценки (Отч.)'!$J$12,'Методика оценки (Отч.)'!$E$12,IF('ИД Шатой'!R47='Методика оценки (Отч.)'!$J$13,'Методика оценки (Отч.)'!$E$13,"ошибка")))))*$C$62</f>
        <v>24.975000000000001</v>
      </c>
      <c r="S62" s="61">
        <f>IF('ИД Шатой'!S47='Методика оценки (Отч.)'!$J$9,'Методика оценки (Отч.)'!$E$9,IF('ИД Шатой'!S47='Методика оценки (Отч.)'!$J$10,'Методика оценки (Отч.)'!$E$10,IF('ИД Шатой'!S47='Методика оценки (Отч.)'!$J$11,'Методика оценки (Отч.)'!$E$11,IF('ИД Шатой'!S47='Методика оценки (Отч.)'!$J$12,'Методика оценки (Отч.)'!$E$12,IF('ИД Шатой'!S47='Методика оценки (Отч.)'!$J$13,'Методика оценки (Отч.)'!$E$13,"ошибка")))))*$C$62</f>
        <v>24.975000000000001</v>
      </c>
      <c r="T62" s="61">
        <f>IF('ИД Шатой'!T47='Методика оценки (Отч.)'!$J$9,'Методика оценки (Отч.)'!$E$9,IF('ИД Шатой'!T47='Методика оценки (Отч.)'!$J$10,'Методика оценки (Отч.)'!$E$10,IF('ИД Шатой'!T47='Методика оценки (Отч.)'!$J$11,'Методика оценки (Отч.)'!$E$11,IF('ИД Шатой'!T47='Методика оценки (Отч.)'!$J$12,'Методика оценки (Отч.)'!$E$12,IF('ИД Шатой'!T47='Методика оценки (Отч.)'!$J$13,'Методика оценки (Отч.)'!$E$13,"ошибка")))))*$C$62</f>
        <v>16.650000000000002</v>
      </c>
      <c r="U62" s="61">
        <f>IF('ИД Шатой'!U47='Методика оценки (Отч.)'!$J$9,'Методика оценки (Отч.)'!$E$9,IF('ИД Шатой'!U47='Методика оценки (Отч.)'!$J$10,'Методика оценки (Отч.)'!$E$10,IF('ИД Шатой'!U47='Методика оценки (Отч.)'!$J$11,'Методика оценки (Отч.)'!$E$11,IF('ИД Шатой'!U47='Методика оценки (Отч.)'!$J$12,'Методика оценки (Отч.)'!$E$12,IF('ИД Шатой'!U47='Методика оценки (Отч.)'!$J$13,'Методика оценки (Отч.)'!$E$13,"ошибка")))))*$C$62</f>
        <v>24.975000000000001</v>
      </c>
      <c r="V62" s="61">
        <f>IF('ИД Шатой'!V47='Методика оценки (Отч.)'!$J$9,'Методика оценки (Отч.)'!$E$9,IF('ИД Шатой'!V47='Методика оценки (Отч.)'!$J$10,'Методика оценки (Отч.)'!$E$10,IF('ИД Шатой'!V47='Методика оценки (Отч.)'!$J$11,'Методика оценки (Отч.)'!$E$11,IF('ИД Шатой'!V47='Методика оценки (Отч.)'!$J$12,'Методика оценки (Отч.)'!$E$12,IF('ИД Шатой'!V47='Методика оценки (Отч.)'!$J$13,'Методика оценки (Отч.)'!$E$13,"ошибка")))))*$C$62</f>
        <v>33.300000000000004</v>
      </c>
      <c r="W62" s="61">
        <f>IF('ИД Шатой'!W47='Методика оценки (Отч.)'!$J$9,'Методика оценки (Отч.)'!$E$9,IF('ИД Шатой'!W47='Методика оценки (Отч.)'!$J$10,'Методика оценки (Отч.)'!$E$10,IF('ИД Шатой'!W47='Методика оценки (Отч.)'!$J$11,'Методика оценки (Отч.)'!$E$11,IF('ИД Шатой'!W47='Методика оценки (Отч.)'!$J$12,'Методика оценки (Отч.)'!$E$12,IF('ИД Шатой'!W47='Методика оценки (Отч.)'!$J$13,'Методика оценки (Отч.)'!$E$13,"ошибка")))))*$C$62</f>
        <v>33.300000000000004</v>
      </c>
      <c r="X62" s="61">
        <f>IF('ИД Шатой'!X47='Методика оценки (Отч.)'!$J$9,'Методика оценки (Отч.)'!$E$9,IF('ИД Шатой'!X47='Методика оценки (Отч.)'!$J$10,'Методика оценки (Отч.)'!$E$10,IF('ИД Шатой'!X47='Методика оценки (Отч.)'!$J$11,'Методика оценки (Отч.)'!$E$11,IF('ИД Шатой'!X47='Методика оценки (Отч.)'!$J$12,'Методика оценки (Отч.)'!$E$12,IF('ИД Шатой'!X47='Методика оценки (Отч.)'!$J$13,'Методика оценки (Отч.)'!$E$13,"ошибка")))))*$C$62</f>
        <v>24.975000000000001</v>
      </c>
      <c r="Y62" s="61">
        <f>IF('ИД Шатой'!Y47='Методика оценки (Отч.)'!$J$9,'Методика оценки (Отч.)'!$E$9,IF('ИД Шатой'!Y47='Методика оценки (Отч.)'!$J$10,'Методика оценки (Отч.)'!$E$10,IF('ИД Шатой'!Y47='Методика оценки (Отч.)'!$J$11,'Методика оценки (Отч.)'!$E$11,IF('ИД Шатой'!Y47='Методика оценки (Отч.)'!$J$12,'Методика оценки (Отч.)'!$E$12,IF('ИД Шатой'!Y47='Методика оценки (Отч.)'!$J$13,'Методика оценки (Отч.)'!$E$13,"ошибка")))))*$C$62</f>
        <v>33.300000000000004</v>
      </c>
      <c r="Z62" s="61">
        <f>IF('ИД Шатой'!Z47='Методика оценки (Отч.)'!$J$9,'Методика оценки (Отч.)'!$E$9,IF('ИД Шатой'!Z47='Методика оценки (Отч.)'!$J$10,'Методика оценки (Отч.)'!$E$10,IF('ИД Шатой'!Z47='Методика оценки (Отч.)'!$J$11,'Методика оценки (Отч.)'!$E$11,IF('ИД Шатой'!Z47='Методика оценки (Отч.)'!$J$12,'Методика оценки (Отч.)'!$E$12,IF('ИД Шатой'!Z47='Методика оценки (Отч.)'!$J$13,'Методика оценки (Отч.)'!$E$13,"ошибка")))))*$C$62</f>
        <v>33.300000000000004</v>
      </c>
      <c r="AA62" s="61">
        <f>IF('ИД Шатой'!AA47='Методика оценки (Отч.)'!$J$9,'Методика оценки (Отч.)'!$E$9,IF('ИД Шатой'!AA47='Методика оценки (Отч.)'!$J$10,'Методика оценки (Отч.)'!$E$10,IF('ИД Шатой'!AA47='Методика оценки (Отч.)'!$J$11,'Методика оценки (Отч.)'!$E$11,IF('ИД Шатой'!AA47='Методика оценки (Отч.)'!$J$12,'Методика оценки (Отч.)'!$E$12,IF('ИД Шатой'!AA47='Методика оценки (Отч.)'!$J$13,'Методика оценки (Отч.)'!$E$13,"ошибка")))))*$C$62</f>
        <v>33.300000000000004</v>
      </c>
      <c r="AB62" s="61">
        <f>IF('ИД Шатой'!AB47='Методика оценки (Отч.)'!$J$9,'Методика оценки (Отч.)'!$E$9,IF('ИД Шатой'!AB47='Методика оценки (Отч.)'!$J$10,'Методика оценки (Отч.)'!$E$10,IF('ИД Шатой'!AB47='Методика оценки (Отч.)'!$J$11,'Методика оценки (Отч.)'!$E$11,IF('ИД Шатой'!AB47='Методика оценки (Отч.)'!$J$12,'Методика оценки (Отч.)'!$E$12,IF('ИД Шатой'!AB47='Методика оценки (Отч.)'!$J$13,'Методика оценки (Отч.)'!$E$13,"ошибка")))))*$C$62</f>
        <v>33.300000000000004</v>
      </c>
      <c r="AC62" s="61">
        <f>IF('ИД Шатой'!AC47='Методика оценки (Отч.)'!$J$9,'Методика оценки (Отч.)'!$E$9,IF('ИД Шатой'!AC47='Методика оценки (Отч.)'!$J$10,'Методика оценки (Отч.)'!$E$10,IF('ИД Шатой'!AC47='Методика оценки (Отч.)'!$J$11,'Методика оценки (Отч.)'!$E$11,IF('ИД Шатой'!AC47='Методика оценки (Отч.)'!$J$12,'Методика оценки (Отч.)'!$E$12,IF('ИД Шатой'!AC47='Методика оценки (Отч.)'!$J$13,'Методика оценки (Отч.)'!$E$13,"ошибка")))))*$C$62</f>
        <v>33.300000000000004</v>
      </c>
      <c r="AD62" s="61">
        <f>IF('ИД Шатой'!AD47='Методика оценки (Отч.)'!$J$9,'Методика оценки (Отч.)'!$E$9,IF('ИД Шатой'!AD47='Методика оценки (Отч.)'!$J$10,'Методика оценки (Отч.)'!$E$10,IF('ИД Шатой'!AD47='Методика оценки (Отч.)'!$J$11,'Методика оценки (Отч.)'!$E$11,IF('ИД Шатой'!AD47='Методика оценки (Отч.)'!$J$12,'Методика оценки (Отч.)'!$E$12,IF('ИД Шатой'!AD47='Методика оценки (Отч.)'!$J$13,'Методика оценки (Отч.)'!$E$13,"ошибка")))))*$C$62</f>
        <v>24.975000000000001</v>
      </c>
      <c r="AE62" s="61">
        <f>IF('ИД Шатой'!AE47='Методика оценки (Отч.)'!$J$9,'Методика оценки (Отч.)'!$E$9,IF('ИД Шатой'!AE47='Методика оценки (Отч.)'!$J$10,'Методика оценки (Отч.)'!$E$10,IF('ИД Шатой'!AE47='Методика оценки (Отч.)'!$J$11,'Методика оценки (Отч.)'!$E$11,IF('ИД Шатой'!AE47='Методика оценки (Отч.)'!$J$12,'Методика оценки (Отч.)'!$E$12,IF('ИД Шатой'!AE47='Методика оценки (Отч.)'!$J$13,'Методика оценки (Отч.)'!$E$13,"ошибка")))))*$C$62</f>
        <v>33.300000000000004</v>
      </c>
      <c r="AF62" s="61">
        <f>IF('ИД Шатой'!AF47='Методика оценки (Отч.)'!$J$9,'Методика оценки (Отч.)'!$E$9,IF('ИД Шатой'!AF47='Методика оценки (Отч.)'!$J$10,'Методика оценки (Отч.)'!$E$10,IF('ИД Шатой'!AF47='Методика оценки (Отч.)'!$J$11,'Методика оценки (Отч.)'!$E$11,IF('ИД Шатой'!AF47='Методика оценки (Отч.)'!$J$12,'Методика оценки (Отч.)'!$E$12,IF('ИД Шатой'!AF47='Методика оценки (Отч.)'!$J$13,'Методика оценки (Отч.)'!$E$13,"ошибка")))))*$C$62</f>
        <v>24.975000000000001</v>
      </c>
      <c r="AG62" s="61">
        <f>IF('ИД Шатой'!AG47='Методика оценки (Отч.)'!$J$9,'Методика оценки (Отч.)'!$E$9,IF('ИД Шатой'!AG47='Методика оценки (Отч.)'!$J$10,'Методика оценки (Отч.)'!$E$10,IF('ИД Шатой'!AG47='Методика оценки (Отч.)'!$J$11,'Методика оценки (Отч.)'!$E$11,IF('ИД Шатой'!AG47='Методика оценки (Отч.)'!$J$12,'Методика оценки (Отч.)'!$E$12,IF('ИД Шатой'!AG47='Методика оценки (Отч.)'!$J$13,'Методика оценки (Отч.)'!$E$13,"ошибка")))))*$C$62</f>
        <v>24.975000000000001</v>
      </c>
      <c r="AH62" s="61">
        <f>IF('ИД Шатой'!AH47='Методика оценки (Отч.)'!$J$9,'Методика оценки (Отч.)'!$E$9,IF('ИД Шатой'!AH47='Методика оценки (Отч.)'!$J$10,'Методика оценки (Отч.)'!$E$10,IF('ИД Шатой'!AH47='Методика оценки (Отч.)'!$J$11,'Методика оценки (Отч.)'!$E$11,IF('ИД Шатой'!AH47='Методика оценки (Отч.)'!$J$12,'Методика оценки (Отч.)'!$E$12,IF('ИД Шатой'!AH47='Методика оценки (Отч.)'!$J$13,'Методика оценки (Отч.)'!$E$13,"ошибка")))))*$C$62</f>
        <v>24.975000000000001</v>
      </c>
      <c r="AI62" s="61">
        <f>IF('ИД Шатой'!AI47='Методика оценки (Отч.)'!$J$9,'Методика оценки (Отч.)'!$E$9,IF('ИД Шатой'!AI47='Методика оценки (Отч.)'!$J$10,'Методика оценки (Отч.)'!$E$10,IF('ИД Шатой'!AI47='Методика оценки (Отч.)'!$J$11,'Методика оценки (Отч.)'!$E$11,IF('ИД Шатой'!AI47='Методика оценки (Отч.)'!$J$12,'Методика оценки (Отч.)'!$E$12,IF('ИД Шатой'!AI47='Методика оценки (Отч.)'!$J$13,'Методика оценки (Отч.)'!$E$13,"ошибка")))))*$C$62</f>
        <v>24.975000000000001</v>
      </c>
      <c r="AJ62" s="61">
        <f>IF('ИД Шатой'!AJ47='Методика оценки (Отч.)'!$J$9,'Методика оценки (Отч.)'!$E$9,IF('ИД Шатой'!AJ47='Методика оценки (Отч.)'!$J$10,'Методика оценки (Отч.)'!$E$10,IF('ИД Шатой'!AJ47='Методика оценки (Отч.)'!$J$11,'Методика оценки (Отч.)'!$E$11,IF('ИД Шатой'!AJ47='Методика оценки (Отч.)'!$J$12,'Методика оценки (Отч.)'!$E$12,IF('ИД Шатой'!AJ47='Методика оценки (Отч.)'!$J$13,'Методика оценки (Отч.)'!$E$13,"ошибка")))))*$C$62</f>
        <v>24.975000000000001</v>
      </c>
      <c r="AK62" s="61">
        <f>IF('ИД Шатой'!AK47='Методика оценки (Отч.)'!$J$9,'Методика оценки (Отч.)'!$E$9,IF('ИД Шатой'!AK47='Методика оценки (Отч.)'!$J$10,'Методика оценки (Отч.)'!$E$10,IF('ИД Шатой'!AK47='Методика оценки (Отч.)'!$J$11,'Методика оценки (Отч.)'!$E$11,IF('ИД Шатой'!AK47='Методика оценки (Отч.)'!$J$12,'Методика оценки (Отч.)'!$E$12,IF('ИД Шатой'!AK47='Методика оценки (Отч.)'!$J$13,'Методика оценки (Отч.)'!$E$13,"ошибка")))))*$C$62</f>
        <v>33.300000000000004</v>
      </c>
      <c r="AL62" s="61">
        <f>IF('ИД Шатой'!AL47='Методика оценки (Отч.)'!$J$9,'Методика оценки (Отч.)'!$E$9,IF('ИД Шатой'!AL47='Методика оценки (Отч.)'!$J$10,'Методика оценки (Отч.)'!$E$10,IF('ИД Шатой'!AL47='Методика оценки (Отч.)'!$J$11,'Методика оценки (Отч.)'!$E$11,IF('ИД Шатой'!AL47='Методика оценки (Отч.)'!$J$12,'Методика оценки (Отч.)'!$E$12,IF('ИД Шатой'!AL47='Методика оценки (Отч.)'!$J$13,'Методика оценки (Отч.)'!$E$13,"ошибка")))))*$C$62</f>
        <v>33.300000000000004</v>
      </c>
      <c r="AM62" s="61">
        <f>IF('ИД Шатой'!AM47='Методика оценки (Отч.)'!$J$9,'Методика оценки (Отч.)'!$E$9,IF('ИД Шатой'!AM47='Методика оценки (Отч.)'!$J$10,'Методика оценки (Отч.)'!$E$10,IF('ИД Шатой'!AM47='Методика оценки (Отч.)'!$J$11,'Методика оценки (Отч.)'!$E$11,IF('ИД Шатой'!AM47='Методика оценки (Отч.)'!$J$12,'Методика оценки (Отч.)'!$E$12,IF('ИД Шатой'!AM47='Методика оценки (Отч.)'!$J$13,'Методика оценки (Отч.)'!$E$13,"ошибка")))))*$C$62</f>
        <v>16.650000000000002</v>
      </c>
      <c r="AN62" s="61">
        <f>IF('ИД Шатой'!AN47='Методика оценки (Отч.)'!$J$9,'Методика оценки (Отч.)'!$E$9,IF('ИД Шатой'!AN47='Методика оценки (Отч.)'!$J$10,'Методика оценки (Отч.)'!$E$10,IF('ИД Шатой'!AN47='Методика оценки (Отч.)'!$J$11,'Методика оценки (Отч.)'!$E$11,IF('ИД Шатой'!AN47='Методика оценки (Отч.)'!$J$12,'Методика оценки (Отч.)'!$E$12,IF('ИД Шатой'!AN47='Методика оценки (Отч.)'!$J$13,'Методика оценки (Отч.)'!$E$13,"ошибка")))))*$C$62</f>
        <v>33.300000000000004</v>
      </c>
      <c r="AO62" s="61">
        <f>IF('ИД Шатой'!AO47='Методика оценки (Отч.)'!$J$9,'Методика оценки (Отч.)'!$E$9,IF('ИД Шатой'!AO47='Методика оценки (Отч.)'!$J$10,'Методика оценки (Отч.)'!$E$10,IF('ИД Шатой'!AO47='Методика оценки (Отч.)'!$J$11,'Методика оценки (Отч.)'!$E$11,IF('ИД Шатой'!AO47='Методика оценки (Отч.)'!$J$12,'Методика оценки (Отч.)'!$E$12,IF('ИД Шатой'!AO47='Методика оценки (Отч.)'!$J$13,'Методика оценки (Отч.)'!$E$13,"ошибка")))))*$C$62</f>
        <v>33.300000000000004</v>
      </c>
      <c r="AP62" s="61">
        <f>IF('ИД Шатой'!AP47='Методика оценки (Отч.)'!$J$9,'Методика оценки (Отч.)'!$E$9,IF('ИД Шатой'!AP47='Методика оценки (Отч.)'!$J$10,'Методика оценки (Отч.)'!$E$10,IF('ИД Шатой'!AP47='Методика оценки (Отч.)'!$J$11,'Методика оценки (Отч.)'!$E$11,IF('ИД Шатой'!AP47='Методика оценки (Отч.)'!$J$12,'Методика оценки (Отч.)'!$E$12,IF('ИД Шатой'!AP47='Методика оценки (Отч.)'!$J$13,'Методика оценки (Отч.)'!$E$13,"ошибка")))))*$C$62</f>
        <v>24.975000000000001</v>
      </c>
      <c r="AQ62" s="61">
        <f>IF('ИД Шатой'!AQ47='Методика оценки (Отч.)'!$J$9,'Методика оценки (Отч.)'!$E$9,IF('ИД Шатой'!AQ47='Методика оценки (Отч.)'!$J$10,'Методика оценки (Отч.)'!$E$10,IF('ИД Шатой'!AQ47='Методика оценки (Отч.)'!$J$11,'Методика оценки (Отч.)'!$E$11,IF('ИД Шатой'!AQ47='Методика оценки (Отч.)'!$J$12,'Методика оценки (Отч.)'!$E$12,IF('ИД Шатой'!AQ47='Методика оценки (Отч.)'!$J$13,'Методика оценки (Отч.)'!$E$13,"ошибка")))))*$C$62</f>
        <v>24.975000000000001</v>
      </c>
      <c r="AR62" s="61">
        <f>IF('ИД Шатой'!AR47='Методика оценки (Отч.)'!$J$9,'Методика оценки (Отч.)'!$E$9,IF('ИД Шатой'!AR47='Методика оценки (Отч.)'!$J$10,'Методика оценки (Отч.)'!$E$10,IF('ИД Шатой'!AR47='Методика оценки (Отч.)'!$J$11,'Методика оценки (Отч.)'!$E$11,IF('ИД Шатой'!AR47='Методика оценки (Отч.)'!$J$12,'Методика оценки (Отч.)'!$E$12,IF('ИД Шатой'!AR47='Методика оценки (Отч.)'!$J$13,'Методика оценки (Отч.)'!$E$13,"ошибка")))))*$C$62</f>
        <v>24.975000000000001</v>
      </c>
      <c r="AS62" s="61">
        <f>IF('ИД Шатой'!AS47='Методика оценки (Отч.)'!$J$9,'Методика оценки (Отч.)'!$E$9,IF('ИД Шатой'!AS47='Методика оценки (Отч.)'!$J$10,'Методика оценки (Отч.)'!$E$10,IF('ИД Шатой'!AS47='Методика оценки (Отч.)'!$J$11,'Методика оценки (Отч.)'!$E$11,IF('ИД Шатой'!AS47='Методика оценки (Отч.)'!$J$12,'Методика оценки (Отч.)'!$E$12,IF('ИД Шатой'!AS47='Методика оценки (Отч.)'!$J$13,'Методика оценки (Отч.)'!$E$13,"ошибка")))))*$C$62</f>
        <v>24.975000000000001</v>
      </c>
      <c r="AT62" s="61">
        <f>IF('ИД Шатой'!AT47='Методика оценки (Отч.)'!$J$9,'Методика оценки (Отч.)'!$E$9,IF('ИД Шатой'!AT47='Методика оценки (Отч.)'!$J$10,'Методика оценки (Отч.)'!$E$10,IF('ИД Шатой'!AT47='Методика оценки (Отч.)'!$J$11,'Методика оценки (Отч.)'!$E$11,IF('ИД Шатой'!AT47='Методика оценки (Отч.)'!$J$12,'Методика оценки (Отч.)'!$E$12,IF('ИД Шатой'!AT47='Методика оценки (Отч.)'!$J$13,'Методика оценки (Отч.)'!$E$13,"ошибка")))))*$C$62</f>
        <v>24.975000000000001</v>
      </c>
      <c r="AU62" s="61">
        <f>IF('ИД Шатой'!AU47='Методика оценки (Отч.)'!$J$9,'Методика оценки (Отч.)'!$E$9,IF('ИД Шатой'!AU47='Методика оценки (Отч.)'!$J$10,'Методика оценки (Отч.)'!$E$10,IF('ИД Шатой'!AU47='Методика оценки (Отч.)'!$J$11,'Методика оценки (Отч.)'!$E$11,IF('ИД Шатой'!AU47='Методика оценки (Отч.)'!$J$12,'Методика оценки (Отч.)'!$E$12,IF('ИД Шатой'!AU47='Методика оценки (Отч.)'!$J$13,'Методика оценки (Отч.)'!$E$13,"ошибка")))))*$C$62</f>
        <v>24.975000000000001</v>
      </c>
      <c r="AV62" s="61">
        <f>IF('ИД Шатой'!AV47='Методика оценки (Отч.)'!$J$9,'Методика оценки (Отч.)'!$E$9,IF('ИД Шатой'!AV47='Методика оценки (Отч.)'!$J$10,'Методика оценки (Отч.)'!$E$10,IF('ИД Шатой'!AV47='Методика оценки (Отч.)'!$J$11,'Методика оценки (Отч.)'!$E$11,IF('ИД Шатой'!AV47='Методика оценки (Отч.)'!$J$12,'Методика оценки (Отч.)'!$E$12,IF('ИД Шатой'!AV47='Методика оценки (Отч.)'!$J$13,'Методика оценки (Отч.)'!$E$13,"ошибка")))))*$C$62</f>
        <v>16.650000000000002</v>
      </c>
      <c r="AW62" s="61">
        <f>IF('ИД Шатой'!AW47='Методика оценки (Отч.)'!$J$9,'Методика оценки (Отч.)'!$E$9,IF('ИД Шатой'!AW47='Методика оценки (Отч.)'!$J$10,'Методика оценки (Отч.)'!$E$10,IF('ИД Шатой'!AW47='Методика оценки (Отч.)'!$J$11,'Методика оценки (Отч.)'!$E$11,IF('ИД Шатой'!AW47='Методика оценки (Отч.)'!$J$12,'Методика оценки (Отч.)'!$E$12,IF('ИД Шатой'!AW47='Методика оценки (Отч.)'!$J$13,'Методика оценки (Отч.)'!$E$13,"ошибка")))))*$C$62</f>
        <v>33.300000000000004</v>
      </c>
      <c r="AX62" s="61">
        <f>IF('ИД Шатой'!AX47='Методика оценки (Отч.)'!$J$9,'Методика оценки (Отч.)'!$E$9,IF('ИД Шатой'!AX47='Методика оценки (Отч.)'!$J$10,'Методика оценки (Отч.)'!$E$10,IF('ИД Шатой'!AX47='Методика оценки (Отч.)'!$J$11,'Методика оценки (Отч.)'!$E$11,IF('ИД Шатой'!AX47='Методика оценки (Отч.)'!$J$12,'Методика оценки (Отч.)'!$E$12,IF('ИД Шатой'!AX47='Методика оценки (Отч.)'!$J$13,'Методика оценки (Отч.)'!$E$13,"ошибка")))))*$C$62</f>
        <v>33.300000000000004</v>
      </c>
      <c r="AY62" s="61">
        <f>IF('ИД Шатой'!AY47='Методика оценки (Отч.)'!$J$9,'Методика оценки (Отч.)'!$E$9,IF('ИД Шатой'!AY47='Методика оценки (Отч.)'!$J$10,'Методика оценки (Отч.)'!$E$10,IF('ИД Шатой'!AY47='Методика оценки (Отч.)'!$J$11,'Методика оценки (Отч.)'!$E$11,IF('ИД Шатой'!AY47='Методика оценки (Отч.)'!$J$12,'Методика оценки (Отч.)'!$E$12,IF('ИД Шатой'!AY47='Методика оценки (Отч.)'!$J$13,'Методика оценки (Отч.)'!$E$13,"ошибка")))))*$C$62</f>
        <v>24.975000000000001</v>
      </c>
      <c r="AZ62" s="61">
        <f>IF('ИД Шатой'!AZ47='Методика оценки (Отч.)'!$J$9,'Методика оценки (Отч.)'!$E$9,IF('ИД Шатой'!AZ47='Методика оценки (Отч.)'!$J$10,'Методика оценки (Отч.)'!$E$10,IF('ИД Шатой'!AZ47='Методика оценки (Отч.)'!$J$11,'Методика оценки (Отч.)'!$E$11,IF('ИД Шатой'!AZ47='Методика оценки (Отч.)'!$J$12,'Методика оценки (Отч.)'!$E$12,IF('ИД Шатой'!AZ47='Методика оценки (Отч.)'!$J$13,'Методика оценки (Отч.)'!$E$13,"ошибка")))))*$C$62</f>
        <v>24.975000000000001</v>
      </c>
      <c r="BA62" s="61">
        <f>IF('ИД Шатой'!BA47='Методика оценки (Отч.)'!$J$9,'Методика оценки (Отч.)'!$E$9,IF('ИД Шатой'!BA47='Методика оценки (Отч.)'!$J$10,'Методика оценки (Отч.)'!$E$10,IF('ИД Шатой'!BA47='Методика оценки (Отч.)'!$J$11,'Методика оценки (Отч.)'!$E$11,IF('ИД Шатой'!BA47='Методика оценки (Отч.)'!$J$12,'Методика оценки (Отч.)'!$E$12,IF('ИД Шатой'!BA47='Методика оценки (Отч.)'!$J$13,'Методика оценки (Отч.)'!$E$13,"ошибка")))))*$C$62</f>
        <v>24.975000000000001</v>
      </c>
      <c r="BB62" s="61">
        <f>IF('ИД Шатой'!BB47='Методика оценки (Отч.)'!$J$9,'Методика оценки (Отч.)'!$E$9,IF('ИД Шатой'!BB47='Методика оценки (Отч.)'!$J$10,'Методика оценки (Отч.)'!$E$10,IF('ИД Шатой'!BB47='Методика оценки (Отч.)'!$J$11,'Методика оценки (Отч.)'!$E$11,IF('ИД Шатой'!BB47='Методика оценки (Отч.)'!$J$12,'Методика оценки (Отч.)'!$E$12,IF('ИД Шатой'!BB47='Методика оценки (Отч.)'!$J$13,'Методика оценки (Отч.)'!$E$13,"ошибка")))))*$C$62</f>
        <v>24.975000000000001</v>
      </c>
      <c r="BC62" s="61">
        <f>IF('ИД Шатой'!BC47='Методика оценки (Отч.)'!$J$9,'Методика оценки (Отч.)'!$E$9,IF('ИД Шатой'!BC47='Методика оценки (Отч.)'!$J$10,'Методика оценки (Отч.)'!$E$10,IF('ИД Шатой'!BC47='Методика оценки (Отч.)'!$J$11,'Методика оценки (Отч.)'!$E$11,IF('ИД Шатой'!BC47='Методика оценки (Отч.)'!$J$12,'Методика оценки (Отч.)'!$E$12,IF('ИД Шатой'!BC47='Методика оценки (Отч.)'!$J$13,'Методика оценки (Отч.)'!$E$13,"ошибка")))))*$C$62</f>
        <v>33.300000000000004</v>
      </c>
      <c r="BD62" s="61">
        <f>IF('ИД Шатой'!BD47='Методика оценки (Отч.)'!$J$9,'Методика оценки (Отч.)'!$E$9,IF('ИД Шатой'!BD47='Методика оценки (Отч.)'!$J$10,'Методика оценки (Отч.)'!$E$10,IF('ИД Шатой'!BD47='Методика оценки (Отч.)'!$J$11,'Методика оценки (Отч.)'!$E$11,IF('ИД Шатой'!BD47='Методика оценки (Отч.)'!$J$12,'Методика оценки (Отч.)'!$E$12,IF('ИД Шатой'!BD47='Методика оценки (Отч.)'!$J$13,'Методика оценки (Отч.)'!$E$13,"ошибка")))))*$C$62</f>
        <v>33.300000000000004</v>
      </c>
      <c r="BE62" s="61">
        <f>IF('ИД Шатой'!BE47='Методика оценки (Отч.)'!$J$9,'Методика оценки (Отч.)'!$E$9,IF('ИД Шатой'!BE47='Методика оценки (Отч.)'!$J$10,'Методика оценки (Отч.)'!$E$10,IF('ИД Шатой'!BE47='Методика оценки (Отч.)'!$J$11,'Методика оценки (Отч.)'!$E$11,IF('ИД Шатой'!BE47='Методика оценки (Отч.)'!$J$12,'Методика оценки (Отч.)'!$E$12,IF('ИД Шатой'!BE47='Методика оценки (Отч.)'!$J$13,'Методика оценки (Отч.)'!$E$13,"ошибка")))))*$C$62</f>
        <v>24.975000000000001</v>
      </c>
      <c r="BF62" s="61">
        <f>IF('ИД Шатой'!BF47='Методика оценки (Отч.)'!$J$9,'Методика оценки (Отч.)'!$E$9,IF('ИД Шатой'!BF47='Методика оценки (Отч.)'!$J$10,'Методика оценки (Отч.)'!$E$10,IF('ИД Шатой'!BF47='Методика оценки (Отч.)'!$J$11,'Методика оценки (Отч.)'!$E$11,IF('ИД Шатой'!BF47='Методика оценки (Отч.)'!$J$12,'Методика оценки (Отч.)'!$E$12,IF('ИД Шатой'!BF47='Методика оценки (Отч.)'!$J$13,'Методика оценки (Отч.)'!$E$13,"ошибка")))))*$C$62</f>
        <v>16.650000000000002</v>
      </c>
      <c r="BG62" s="61">
        <f>IF('ИД Шатой'!BG47='Методика оценки (Отч.)'!$J$9,'Методика оценки (Отч.)'!$E$9,IF('ИД Шатой'!BG47='Методика оценки (Отч.)'!$J$10,'Методика оценки (Отч.)'!$E$10,IF('ИД Шатой'!BG47='Методика оценки (Отч.)'!$J$11,'Методика оценки (Отч.)'!$E$11,IF('ИД Шатой'!BG47='Методика оценки (Отч.)'!$J$12,'Методика оценки (Отч.)'!$E$12,IF('ИД Шатой'!BG47='Методика оценки (Отч.)'!$J$13,'Методика оценки (Отч.)'!$E$13,"ошибка")))))*$C$62</f>
        <v>0</v>
      </c>
      <c r="BH62" s="61">
        <f>IF('ИД Шатой'!BH47='Методика оценки (Отч.)'!$J$9,'Методика оценки (Отч.)'!$E$9,IF('ИД Шатой'!BH47='Методика оценки (Отч.)'!$J$10,'Методика оценки (Отч.)'!$E$10,IF('ИД Шатой'!BH47='Методика оценки (Отч.)'!$J$11,'Методика оценки (Отч.)'!$E$11,IF('ИД Шатой'!BH47='Методика оценки (Отч.)'!$J$12,'Методика оценки (Отч.)'!$E$12,IF('ИД Шатой'!BH47='Методика оценки (Отч.)'!$J$13,'Методика оценки (Отч.)'!$E$13,"ошибка")))))*$C$62</f>
        <v>0</v>
      </c>
      <c r="BI62" s="61">
        <f>IF('ИД Шатой'!BI47='Методика оценки (Отч.)'!$J$9,'Методика оценки (Отч.)'!$E$9,IF('ИД Шатой'!BI47='Методика оценки (Отч.)'!$J$10,'Методика оценки (Отч.)'!$E$10,IF('ИД Шатой'!BI47='Методика оценки (Отч.)'!$J$11,'Методика оценки (Отч.)'!$E$11,IF('ИД Шатой'!BI47='Методика оценки (Отч.)'!$J$12,'Методика оценки (Отч.)'!$E$12,IF('ИД Шатой'!BI47='Методика оценки (Отч.)'!$J$13,'Методика оценки (Отч.)'!$E$13,"ошибка")))))*$C$62</f>
        <v>24.975000000000001</v>
      </c>
      <c r="BJ62" s="61">
        <f>IF('ИД Шатой'!BJ47='Методика оценки (Отч.)'!$J$9,'Методика оценки (Отч.)'!$E$9,IF('ИД Шатой'!BJ47='Методика оценки (Отч.)'!$J$10,'Методика оценки (Отч.)'!$E$10,IF('ИД Шатой'!BJ47='Методика оценки (Отч.)'!$J$11,'Методика оценки (Отч.)'!$E$11,IF('ИД Шатой'!BJ47='Методика оценки (Отч.)'!$J$12,'Методика оценки (Отч.)'!$E$12,IF('ИД Шатой'!BJ47='Методика оценки (Отч.)'!$J$13,'Методика оценки (Отч.)'!$E$13,"ошибка")))))*$C$62</f>
        <v>33.300000000000004</v>
      </c>
      <c r="BK62" s="61">
        <f>IF('ИД Шатой'!BK47='Методика оценки (Отч.)'!$J$9,'Методика оценки (Отч.)'!$E$9,IF('ИД Шатой'!BK47='Методика оценки (Отч.)'!$J$10,'Методика оценки (Отч.)'!$E$10,IF('ИД Шатой'!BK47='Методика оценки (Отч.)'!$J$11,'Методика оценки (Отч.)'!$E$11,IF('ИД Шатой'!BK47='Методика оценки (Отч.)'!$J$12,'Методика оценки (Отч.)'!$E$12,IF('ИД Шатой'!BK47='Методика оценки (Отч.)'!$J$13,'Методика оценки (Отч.)'!$E$13,"ошибка")))))*$C$62</f>
        <v>24.975000000000001</v>
      </c>
      <c r="BL62" s="61">
        <f>IF('ИД Шатой'!BL47='Методика оценки (Отч.)'!$J$9,'Методика оценки (Отч.)'!$E$9,IF('ИД Шатой'!BL47='Методика оценки (Отч.)'!$J$10,'Методика оценки (Отч.)'!$E$10,IF('ИД Шатой'!BL47='Методика оценки (Отч.)'!$J$11,'Методика оценки (Отч.)'!$E$11,IF('ИД Шатой'!BL47='Методика оценки (Отч.)'!$J$12,'Методика оценки (Отч.)'!$E$12,IF('ИД Шатой'!BL47='Методика оценки (Отч.)'!$J$13,'Методика оценки (Отч.)'!$E$13,"ошибка")))))*$C$62</f>
        <v>16.650000000000002</v>
      </c>
      <c r="BM62" s="61">
        <f>IF('ИД Шатой'!BM47='Методика оценки (Отч.)'!$J$9,'Методика оценки (Отч.)'!$E$9,IF('ИД Шатой'!BM47='Методика оценки (Отч.)'!$J$10,'Методика оценки (Отч.)'!$E$10,IF('ИД Шатой'!BM47='Методика оценки (Отч.)'!$J$11,'Методика оценки (Отч.)'!$E$11,IF('ИД Шатой'!BM47='Методика оценки (Отч.)'!$J$12,'Методика оценки (Отч.)'!$E$12,IF('ИД Шатой'!BM47='Методика оценки (Отч.)'!$J$13,'Методика оценки (Отч.)'!$E$13,"ошибка")))))*$C$62</f>
        <v>33.300000000000004</v>
      </c>
      <c r="BN62" s="61">
        <f>IF('ИД Шатой'!BN47='Методика оценки (Отч.)'!$J$9,'Методика оценки (Отч.)'!$E$9,IF('ИД Шатой'!BN47='Методика оценки (Отч.)'!$J$10,'Методика оценки (Отч.)'!$E$10,IF('ИД Шатой'!BN47='Методика оценки (Отч.)'!$J$11,'Методика оценки (Отч.)'!$E$11,IF('ИД Шатой'!BN47='Методика оценки (Отч.)'!$J$12,'Методика оценки (Отч.)'!$E$12,IF('ИД Шатой'!BN47='Методика оценки (Отч.)'!$J$13,'Методика оценки (Отч.)'!$E$13,"ошибка")))))*$C$62</f>
        <v>24.975000000000001</v>
      </c>
      <c r="BO62" s="61">
        <f>IF('ИД Шатой'!BO47='Методика оценки (Отч.)'!$J$9,'Методика оценки (Отч.)'!$E$9,IF('ИД Шатой'!BO47='Методика оценки (Отч.)'!$J$10,'Методика оценки (Отч.)'!$E$10,IF('ИД Шатой'!BO47='Методика оценки (Отч.)'!$J$11,'Методика оценки (Отч.)'!$E$11,IF('ИД Шатой'!BO47='Методика оценки (Отч.)'!$J$12,'Методика оценки (Отч.)'!$E$12,IF('ИД Шатой'!BO47='Методика оценки (Отч.)'!$J$13,'Методика оценки (Отч.)'!$E$13,"ошибка")))))*$C$62</f>
        <v>24.975000000000001</v>
      </c>
      <c r="BP62" s="61">
        <f>IF('ИД Шатой'!BP47='Методика оценки (Отч.)'!$J$9,'Методика оценки (Отч.)'!$E$9,IF('ИД Шатой'!BP47='Методика оценки (Отч.)'!$J$10,'Методика оценки (Отч.)'!$E$10,IF('ИД Шатой'!BP47='Методика оценки (Отч.)'!$J$11,'Методика оценки (Отч.)'!$E$11,IF('ИД Шатой'!BP47='Методика оценки (Отч.)'!$J$12,'Методика оценки (Отч.)'!$E$12,IF('ИД Шатой'!BP47='Методика оценки (Отч.)'!$J$13,'Методика оценки (Отч.)'!$E$13,"ошибка")))))*$C$62</f>
        <v>24.975000000000001</v>
      </c>
    </row>
    <row r="63" spans="1:68" x14ac:dyDescent="0.25">
      <c r="A63" s="67" t="str">
        <f>'Методика оценки (Отч.)'!A274</f>
        <v>N6.1.3.</v>
      </c>
      <c r="B63" s="67" t="str">
        <f>'Методика оценки (Отч.)'!C274</f>
        <v>Своевременность и полнота представления информации на сайте детского сада</v>
      </c>
      <c r="C63" s="122">
        <f>'Методика оценки (Отч.)'!D274</f>
        <v>0.33300000000000002</v>
      </c>
      <c r="D63" s="61">
        <f>IF('ИД Шатой'!D48='Методика оценки (Отч.)'!$J$9,'Методика оценки (Отч.)'!$E$9,IF('ИД Шатой'!D48='Методика оценки (Отч.)'!$J$10,'Методика оценки (Отч.)'!$E$10,IF('ИД Шатой'!D48='Методика оценки (Отч.)'!$J$11,'Методика оценки (Отч.)'!$E$11,IF('ИД Шатой'!D48='Методика оценки (Отч.)'!$J$12,'Методика оценки (Отч.)'!$E$12,IF('ИД Шатой'!D48='Методика оценки (Отч.)'!$J$13,'Методика оценки (Отч.)'!$E$13,"ошибка")))))*$C$63</f>
        <v>0</v>
      </c>
      <c r="E63" s="61">
        <f>IF('ИД Шатой'!E48='Методика оценки (Отч.)'!$J$9,'Методика оценки (Отч.)'!$E$9,IF('ИД Шатой'!E48='Методика оценки (Отч.)'!$J$10,'Методика оценки (Отч.)'!$E$10,IF('ИД Шатой'!E48='Методика оценки (Отч.)'!$J$11,'Методика оценки (Отч.)'!$E$11,IF('ИД Шатой'!E48='Методика оценки (Отч.)'!$J$12,'Методика оценки (Отч.)'!$E$12,IF('ИД Шатой'!E48='Методика оценки (Отч.)'!$J$13,'Методика оценки (Отч.)'!$E$13,"ошибка")))))*$C$63</f>
        <v>24.975000000000001</v>
      </c>
      <c r="F63" s="61">
        <f>IF('ИД Шатой'!F48='Методика оценки (Отч.)'!$J$9,'Методика оценки (Отч.)'!$E$9,IF('ИД Шатой'!F48='Методика оценки (Отч.)'!$J$10,'Методика оценки (Отч.)'!$E$10,IF('ИД Шатой'!F48='Методика оценки (Отч.)'!$J$11,'Методика оценки (Отч.)'!$E$11,IF('ИД Шатой'!F48='Методика оценки (Отч.)'!$J$12,'Методика оценки (Отч.)'!$E$12,IF('ИД Шатой'!F48='Методика оценки (Отч.)'!$J$13,'Методика оценки (Отч.)'!$E$13,"ошибка")))))*$C$63</f>
        <v>0</v>
      </c>
      <c r="G63" s="61">
        <f>IF('ИД Шатой'!G48='Методика оценки (Отч.)'!$J$9,'Методика оценки (Отч.)'!$E$9,IF('ИД Шатой'!G48='Методика оценки (Отч.)'!$J$10,'Методика оценки (Отч.)'!$E$10,IF('ИД Шатой'!G48='Методика оценки (Отч.)'!$J$11,'Методика оценки (Отч.)'!$E$11,IF('ИД Шатой'!G48='Методика оценки (Отч.)'!$J$12,'Методика оценки (Отч.)'!$E$12,IF('ИД Шатой'!G48='Методика оценки (Отч.)'!$J$13,'Методика оценки (Отч.)'!$E$13,"ошибка")))))*$C$63</f>
        <v>24.975000000000001</v>
      </c>
      <c r="H63" s="61">
        <f>IF('ИД Шатой'!H48='Методика оценки (Отч.)'!$J$9,'Методика оценки (Отч.)'!$E$9,IF('ИД Шатой'!H48='Методика оценки (Отч.)'!$J$10,'Методика оценки (Отч.)'!$E$10,IF('ИД Шатой'!H48='Методика оценки (Отч.)'!$J$11,'Методика оценки (Отч.)'!$E$11,IF('ИД Шатой'!H48='Методика оценки (Отч.)'!$J$12,'Методика оценки (Отч.)'!$E$12,IF('ИД Шатой'!H48='Методика оценки (Отч.)'!$J$13,'Методика оценки (Отч.)'!$E$13,"ошибка")))))*$C$63</f>
        <v>24.975000000000001</v>
      </c>
      <c r="I63" s="61">
        <f>IF('ИД Шатой'!I48='Методика оценки (Отч.)'!$J$9,'Методика оценки (Отч.)'!$E$9,IF('ИД Шатой'!I48='Методика оценки (Отч.)'!$J$10,'Методика оценки (Отч.)'!$E$10,IF('ИД Шатой'!I48='Методика оценки (Отч.)'!$J$11,'Методика оценки (Отч.)'!$E$11,IF('ИД Шатой'!I48='Методика оценки (Отч.)'!$J$12,'Методика оценки (Отч.)'!$E$12,IF('ИД Шатой'!I48='Методика оценки (Отч.)'!$J$13,'Методика оценки (Отч.)'!$E$13,"ошибка")))))*$C$63</f>
        <v>16.650000000000002</v>
      </c>
      <c r="J63" s="61">
        <f>IF('ИД Шатой'!J48='Методика оценки (Отч.)'!$J$9,'Методика оценки (Отч.)'!$E$9,IF('ИД Шатой'!J48='Методика оценки (Отч.)'!$J$10,'Методика оценки (Отч.)'!$E$10,IF('ИД Шатой'!J48='Методика оценки (Отч.)'!$J$11,'Методика оценки (Отч.)'!$E$11,IF('ИД Шатой'!J48='Методика оценки (Отч.)'!$J$12,'Методика оценки (Отч.)'!$E$12,IF('ИД Шатой'!J48='Методика оценки (Отч.)'!$J$13,'Методика оценки (Отч.)'!$E$13,"ошибка")))))*$C$63</f>
        <v>0</v>
      </c>
      <c r="K63" s="61">
        <f>IF('ИД Шатой'!K48='Методика оценки (Отч.)'!$J$9,'Методика оценки (Отч.)'!$E$9,IF('ИД Шатой'!K48='Методика оценки (Отч.)'!$J$10,'Методика оценки (Отч.)'!$E$10,IF('ИД Шатой'!K48='Методика оценки (Отч.)'!$J$11,'Методика оценки (Отч.)'!$E$11,IF('ИД Шатой'!K48='Методика оценки (Отч.)'!$J$12,'Методика оценки (Отч.)'!$E$12,IF('ИД Шатой'!K48='Методика оценки (Отч.)'!$J$13,'Методика оценки (Отч.)'!$E$13,"ошибка")))))*$C$63</f>
        <v>33.300000000000004</v>
      </c>
      <c r="L63" s="61">
        <f>IF('ИД Шатой'!L48='Методика оценки (Отч.)'!$J$9,'Методика оценки (Отч.)'!$E$9,IF('ИД Шатой'!L48='Методика оценки (Отч.)'!$J$10,'Методика оценки (Отч.)'!$E$10,IF('ИД Шатой'!L48='Методика оценки (Отч.)'!$J$11,'Методика оценки (Отч.)'!$E$11,IF('ИД Шатой'!L48='Методика оценки (Отч.)'!$J$12,'Методика оценки (Отч.)'!$E$12,IF('ИД Шатой'!L48='Методика оценки (Отч.)'!$J$13,'Методика оценки (Отч.)'!$E$13,"ошибка")))))*$C$63</f>
        <v>33.300000000000004</v>
      </c>
      <c r="M63" s="61">
        <f>IF('ИД Шатой'!M48='Методика оценки (Отч.)'!$J$9,'Методика оценки (Отч.)'!$E$9,IF('ИД Шатой'!M48='Методика оценки (Отч.)'!$J$10,'Методика оценки (Отч.)'!$E$10,IF('ИД Шатой'!M48='Методика оценки (Отч.)'!$J$11,'Методика оценки (Отч.)'!$E$11,IF('ИД Шатой'!M48='Методика оценки (Отч.)'!$J$12,'Методика оценки (Отч.)'!$E$12,IF('ИД Шатой'!M48='Методика оценки (Отч.)'!$J$13,'Методика оценки (Отч.)'!$E$13,"ошибка")))))*$C$63</f>
        <v>33.300000000000004</v>
      </c>
      <c r="N63" s="61">
        <f>IF('ИД Шатой'!N48='Методика оценки (Отч.)'!$J$9,'Методика оценки (Отч.)'!$E$9,IF('ИД Шатой'!N48='Методика оценки (Отч.)'!$J$10,'Методика оценки (Отч.)'!$E$10,IF('ИД Шатой'!N48='Методика оценки (Отч.)'!$J$11,'Методика оценки (Отч.)'!$E$11,IF('ИД Шатой'!N48='Методика оценки (Отч.)'!$J$12,'Методика оценки (Отч.)'!$E$12,IF('ИД Шатой'!N48='Методика оценки (Отч.)'!$J$13,'Методика оценки (Отч.)'!$E$13,"ошибка")))))*$C$63</f>
        <v>0</v>
      </c>
      <c r="O63" s="61">
        <f>IF('ИД Шатой'!O48='Методика оценки (Отч.)'!$J$9,'Методика оценки (Отч.)'!$E$9,IF('ИД Шатой'!O48='Методика оценки (Отч.)'!$J$10,'Методика оценки (Отч.)'!$E$10,IF('ИД Шатой'!O48='Методика оценки (Отч.)'!$J$11,'Методика оценки (Отч.)'!$E$11,IF('ИД Шатой'!O48='Методика оценки (Отч.)'!$J$12,'Методика оценки (Отч.)'!$E$12,IF('ИД Шатой'!O48='Методика оценки (Отч.)'!$J$13,'Методика оценки (Отч.)'!$E$13,"ошибка")))))*$C$63</f>
        <v>33.300000000000004</v>
      </c>
      <c r="P63" s="61">
        <f>IF('ИД Шатой'!P48='Методика оценки (Отч.)'!$J$9,'Методика оценки (Отч.)'!$E$9,IF('ИД Шатой'!P48='Методика оценки (Отч.)'!$J$10,'Методика оценки (Отч.)'!$E$10,IF('ИД Шатой'!P48='Методика оценки (Отч.)'!$J$11,'Методика оценки (Отч.)'!$E$11,IF('ИД Шатой'!P48='Методика оценки (Отч.)'!$J$12,'Методика оценки (Отч.)'!$E$12,IF('ИД Шатой'!P48='Методика оценки (Отч.)'!$J$13,'Методика оценки (Отч.)'!$E$13,"ошибка")))))*$C$63</f>
        <v>33.300000000000004</v>
      </c>
      <c r="Q63" s="61">
        <f>IF('ИД Шатой'!Q48='Методика оценки (Отч.)'!$J$9,'Методика оценки (Отч.)'!$E$9,IF('ИД Шатой'!Q48='Методика оценки (Отч.)'!$J$10,'Методика оценки (Отч.)'!$E$10,IF('ИД Шатой'!Q48='Методика оценки (Отч.)'!$J$11,'Методика оценки (Отч.)'!$E$11,IF('ИД Шатой'!Q48='Методика оценки (Отч.)'!$J$12,'Методика оценки (Отч.)'!$E$12,IF('ИД Шатой'!Q48='Методика оценки (Отч.)'!$J$13,'Методика оценки (Отч.)'!$E$13,"ошибка")))))*$C$63</f>
        <v>33.300000000000004</v>
      </c>
      <c r="R63" s="61">
        <f>IF('ИД Шатой'!R48='Методика оценки (Отч.)'!$J$9,'Методика оценки (Отч.)'!$E$9,IF('ИД Шатой'!R48='Методика оценки (Отч.)'!$J$10,'Методика оценки (Отч.)'!$E$10,IF('ИД Шатой'!R48='Методика оценки (Отч.)'!$J$11,'Методика оценки (Отч.)'!$E$11,IF('ИД Шатой'!R48='Методика оценки (Отч.)'!$J$12,'Методика оценки (Отч.)'!$E$12,IF('ИД Шатой'!R48='Методика оценки (Отч.)'!$J$13,'Методика оценки (Отч.)'!$E$13,"ошибка")))))*$C$63</f>
        <v>24.975000000000001</v>
      </c>
      <c r="S63" s="61">
        <f>IF('ИД Шатой'!S48='Методика оценки (Отч.)'!$J$9,'Методика оценки (Отч.)'!$E$9,IF('ИД Шатой'!S48='Методика оценки (Отч.)'!$J$10,'Методика оценки (Отч.)'!$E$10,IF('ИД Шатой'!S48='Методика оценки (Отч.)'!$J$11,'Методика оценки (Отч.)'!$E$11,IF('ИД Шатой'!S48='Методика оценки (Отч.)'!$J$12,'Методика оценки (Отч.)'!$E$12,IF('ИД Шатой'!S48='Методика оценки (Отч.)'!$J$13,'Методика оценки (Отч.)'!$E$13,"ошибка")))))*$C$63</f>
        <v>24.975000000000001</v>
      </c>
      <c r="T63" s="61">
        <f>IF('ИД Шатой'!T48='Методика оценки (Отч.)'!$J$9,'Методика оценки (Отч.)'!$E$9,IF('ИД Шатой'!T48='Методика оценки (Отч.)'!$J$10,'Методика оценки (Отч.)'!$E$10,IF('ИД Шатой'!T48='Методика оценки (Отч.)'!$J$11,'Методика оценки (Отч.)'!$E$11,IF('ИД Шатой'!T48='Методика оценки (Отч.)'!$J$12,'Методика оценки (Отч.)'!$E$12,IF('ИД Шатой'!T48='Методика оценки (Отч.)'!$J$13,'Методика оценки (Отч.)'!$E$13,"ошибка")))))*$C$63</f>
        <v>0</v>
      </c>
      <c r="U63" s="61">
        <f>IF('ИД Шатой'!U48='Методика оценки (Отч.)'!$J$9,'Методика оценки (Отч.)'!$E$9,IF('ИД Шатой'!U48='Методика оценки (Отч.)'!$J$10,'Методика оценки (Отч.)'!$E$10,IF('ИД Шатой'!U48='Методика оценки (Отч.)'!$J$11,'Методика оценки (Отч.)'!$E$11,IF('ИД Шатой'!U48='Методика оценки (Отч.)'!$J$12,'Методика оценки (Отч.)'!$E$12,IF('ИД Шатой'!U48='Методика оценки (Отч.)'!$J$13,'Методика оценки (Отч.)'!$E$13,"ошибка")))))*$C$63</f>
        <v>24.975000000000001</v>
      </c>
      <c r="V63" s="61">
        <f>IF('ИД Шатой'!V48='Методика оценки (Отч.)'!$J$9,'Методика оценки (Отч.)'!$E$9,IF('ИД Шатой'!V48='Методика оценки (Отч.)'!$J$10,'Методика оценки (Отч.)'!$E$10,IF('ИД Шатой'!V48='Методика оценки (Отч.)'!$J$11,'Методика оценки (Отч.)'!$E$11,IF('ИД Шатой'!V48='Методика оценки (Отч.)'!$J$12,'Методика оценки (Отч.)'!$E$12,IF('ИД Шатой'!V48='Методика оценки (Отч.)'!$J$13,'Методика оценки (Отч.)'!$E$13,"ошибка")))))*$C$63</f>
        <v>0</v>
      </c>
      <c r="W63" s="61">
        <f>IF('ИД Шатой'!W48='Методика оценки (Отч.)'!$J$9,'Методика оценки (Отч.)'!$E$9,IF('ИД Шатой'!W48='Методика оценки (Отч.)'!$J$10,'Методика оценки (Отч.)'!$E$10,IF('ИД Шатой'!W48='Методика оценки (Отч.)'!$J$11,'Методика оценки (Отч.)'!$E$11,IF('ИД Шатой'!W48='Методика оценки (Отч.)'!$J$12,'Методика оценки (Отч.)'!$E$12,IF('ИД Шатой'!W48='Методика оценки (Отч.)'!$J$13,'Методика оценки (Отч.)'!$E$13,"ошибка")))))*$C$63</f>
        <v>33.300000000000004</v>
      </c>
      <c r="X63" s="61">
        <f>IF('ИД Шатой'!X48='Методика оценки (Отч.)'!$J$9,'Методика оценки (Отч.)'!$E$9,IF('ИД Шатой'!X48='Методика оценки (Отч.)'!$J$10,'Методика оценки (Отч.)'!$E$10,IF('ИД Шатой'!X48='Методика оценки (Отч.)'!$J$11,'Методика оценки (Отч.)'!$E$11,IF('ИД Шатой'!X48='Методика оценки (Отч.)'!$J$12,'Методика оценки (Отч.)'!$E$12,IF('ИД Шатой'!X48='Методика оценки (Отч.)'!$J$13,'Методика оценки (Отч.)'!$E$13,"ошибка")))))*$C$63</f>
        <v>33.300000000000004</v>
      </c>
      <c r="Y63" s="61">
        <f>IF('ИД Шатой'!Y48='Методика оценки (Отч.)'!$J$9,'Методика оценки (Отч.)'!$E$9,IF('ИД Шатой'!Y48='Методика оценки (Отч.)'!$J$10,'Методика оценки (Отч.)'!$E$10,IF('ИД Шатой'!Y48='Методика оценки (Отч.)'!$J$11,'Методика оценки (Отч.)'!$E$11,IF('ИД Шатой'!Y48='Методика оценки (Отч.)'!$J$12,'Методика оценки (Отч.)'!$E$12,IF('ИД Шатой'!Y48='Методика оценки (Отч.)'!$J$13,'Методика оценки (Отч.)'!$E$13,"ошибка")))))*$C$63</f>
        <v>33.300000000000004</v>
      </c>
      <c r="Z63" s="61">
        <f>IF('ИД Шатой'!Z48='Методика оценки (Отч.)'!$J$9,'Методика оценки (Отч.)'!$E$9,IF('ИД Шатой'!Z48='Методика оценки (Отч.)'!$J$10,'Методика оценки (Отч.)'!$E$10,IF('ИД Шатой'!Z48='Методика оценки (Отч.)'!$J$11,'Методика оценки (Отч.)'!$E$11,IF('ИД Шатой'!Z48='Методика оценки (Отч.)'!$J$12,'Методика оценки (Отч.)'!$E$12,IF('ИД Шатой'!Z48='Методика оценки (Отч.)'!$J$13,'Методика оценки (Отч.)'!$E$13,"ошибка")))))*$C$63</f>
        <v>33.300000000000004</v>
      </c>
      <c r="AA63" s="61">
        <f>IF('ИД Шатой'!AA48='Методика оценки (Отч.)'!$J$9,'Методика оценки (Отч.)'!$E$9,IF('ИД Шатой'!AA48='Методика оценки (Отч.)'!$J$10,'Методика оценки (Отч.)'!$E$10,IF('ИД Шатой'!AA48='Методика оценки (Отч.)'!$J$11,'Методика оценки (Отч.)'!$E$11,IF('ИД Шатой'!AA48='Методика оценки (Отч.)'!$J$12,'Методика оценки (Отч.)'!$E$12,IF('ИД Шатой'!AA48='Методика оценки (Отч.)'!$J$13,'Методика оценки (Отч.)'!$E$13,"ошибка")))))*$C$63</f>
        <v>33.300000000000004</v>
      </c>
      <c r="AB63" s="61">
        <f>IF('ИД Шатой'!AB48='Методика оценки (Отч.)'!$J$9,'Методика оценки (Отч.)'!$E$9,IF('ИД Шатой'!AB48='Методика оценки (Отч.)'!$J$10,'Методика оценки (Отч.)'!$E$10,IF('ИД Шатой'!AB48='Методика оценки (Отч.)'!$J$11,'Методика оценки (Отч.)'!$E$11,IF('ИД Шатой'!AB48='Методика оценки (Отч.)'!$J$12,'Методика оценки (Отч.)'!$E$12,IF('ИД Шатой'!AB48='Методика оценки (Отч.)'!$J$13,'Методика оценки (Отч.)'!$E$13,"ошибка")))))*$C$63</f>
        <v>24.975000000000001</v>
      </c>
      <c r="AC63" s="61">
        <f>IF('ИД Шатой'!AC48='Методика оценки (Отч.)'!$J$9,'Методика оценки (Отч.)'!$E$9,IF('ИД Шатой'!AC48='Методика оценки (Отч.)'!$J$10,'Методика оценки (Отч.)'!$E$10,IF('ИД Шатой'!AC48='Методика оценки (Отч.)'!$J$11,'Методика оценки (Отч.)'!$E$11,IF('ИД Шатой'!AC48='Методика оценки (Отч.)'!$J$12,'Методика оценки (Отч.)'!$E$12,IF('ИД Шатой'!AC48='Методика оценки (Отч.)'!$J$13,'Методика оценки (Отч.)'!$E$13,"ошибка")))))*$C$63</f>
        <v>33.300000000000004</v>
      </c>
      <c r="AD63" s="61">
        <f>IF('ИД Шатой'!AD48='Методика оценки (Отч.)'!$J$9,'Методика оценки (Отч.)'!$E$9,IF('ИД Шатой'!AD48='Методика оценки (Отч.)'!$J$10,'Методика оценки (Отч.)'!$E$10,IF('ИД Шатой'!AD48='Методика оценки (Отч.)'!$J$11,'Методика оценки (Отч.)'!$E$11,IF('ИД Шатой'!AD48='Методика оценки (Отч.)'!$J$12,'Методика оценки (Отч.)'!$E$12,IF('ИД Шатой'!AD48='Методика оценки (Отч.)'!$J$13,'Методика оценки (Отч.)'!$E$13,"ошибка")))))*$C$63</f>
        <v>24.975000000000001</v>
      </c>
      <c r="AE63" s="61">
        <f>IF('ИД Шатой'!AE48='Методика оценки (Отч.)'!$J$9,'Методика оценки (Отч.)'!$E$9,IF('ИД Шатой'!AE48='Методика оценки (Отч.)'!$J$10,'Методика оценки (Отч.)'!$E$10,IF('ИД Шатой'!AE48='Методика оценки (Отч.)'!$J$11,'Методика оценки (Отч.)'!$E$11,IF('ИД Шатой'!AE48='Методика оценки (Отч.)'!$J$12,'Методика оценки (Отч.)'!$E$12,IF('ИД Шатой'!AE48='Методика оценки (Отч.)'!$J$13,'Методика оценки (Отч.)'!$E$13,"ошибка")))))*$C$63</f>
        <v>33.300000000000004</v>
      </c>
      <c r="AF63" s="61">
        <f>IF('ИД Шатой'!AF48='Методика оценки (Отч.)'!$J$9,'Методика оценки (Отч.)'!$E$9,IF('ИД Шатой'!AF48='Методика оценки (Отч.)'!$J$10,'Методика оценки (Отч.)'!$E$10,IF('ИД Шатой'!AF48='Методика оценки (Отч.)'!$J$11,'Методика оценки (Отч.)'!$E$11,IF('ИД Шатой'!AF48='Методика оценки (Отч.)'!$J$12,'Методика оценки (Отч.)'!$E$12,IF('ИД Шатой'!AF48='Методика оценки (Отч.)'!$J$13,'Методика оценки (Отч.)'!$E$13,"ошибка")))))*$C$63</f>
        <v>24.975000000000001</v>
      </c>
      <c r="AG63" s="61">
        <f>IF('ИД Шатой'!AG48='Методика оценки (Отч.)'!$J$9,'Методика оценки (Отч.)'!$E$9,IF('ИД Шатой'!AG48='Методика оценки (Отч.)'!$J$10,'Методика оценки (Отч.)'!$E$10,IF('ИД Шатой'!AG48='Методика оценки (Отч.)'!$J$11,'Методика оценки (Отч.)'!$E$11,IF('ИД Шатой'!AG48='Методика оценки (Отч.)'!$J$12,'Методика оценки (Отч.)'!$E$12,IF('ИД Шатой'!AG48='Методика оценки (Отч.)'!$J$13,'Методика оценки (Отч.)'!$E$13,"ошибка")))))*$C$63</f>
        <v>24.975000000000001</v>
      </c>
      <c r="AH63" s="61">
        <f>IF('ИД Шатой'!AH48='Методика оценки (Отч.)'!$J$9,'Методика оценки (Отч.)'!$E$9,IF('ИД Шатой'!AH48='Методика оценки (Отч.)'!$J$10,'Методика оценки (Отч.)'!$E$10,IF('ИД Шатой'!AH48='Методика оценки (Отч.)'!$J$11,'Методика оценки (Отч.)'!$E$11,IF('ИД Шатой'!AH48='Методика оценки (Отч.)'!$J$12,'Методика оценки (Отч.)'!$E$12,IF('ИД Шатой'!AH48='Методика оценки (Отч.)'!$J$13,'Методика оценки (Отч.)'!$E$13,"ошибка")))))*$C$63</f>
        <v>0</v>
      </c>
      <c r="AI63" s="61">
        <f>IF('ИД Шатой'!AI48='Методика оценки (Отч.)'!$J$9,'Методика оценки (Отч.)'!$E$9,IF('ИД Шатой'!AI48='Методика оценки (Отч.)'!$J$10,'Методика оценки (Отч.)'!$E$10,IF('ИД Шатой'!AI48='Методика оценки (Отч.)'!$J$11,'Методика оценки (Отч.)'!$E$11,IF('ИД Шатой'!AI48='Методика оценки (Отч.)'!$J$12,'Методика оценки (Отч.)'!$E$12,IF('ИД Шатой'!AI48='Методика оценки (Отч.)'!$J$13,'Методика оценки (Отч.)'!$E$13,"ошибка")))))*$C$63</f>
        <v>24.975000000000001</v>
      </c>
      <c r="AJ63" s="61">
        <f>IF('ИД Шатой'!AJ48='Методика оценки (Отч.)'!$J$9,'Методика оценки (Отч.)'!$E$9,IF('ИД Шатой'!AJ48='Методика оценки (Отч.)'!$J$10,'Методика оценки (Отч.)'!$E$10,IF('ИД Шатой'!AJ48='Методика оценки (Отч.)'!$J$11,'Методика оценки (Отч.)'!$E$11,IF('ИД Шатой'!AJ48='Методика оценки (Отч.)'!$J$12,'Методика оценки (Отч.)'!$E$12,IF('ИД Шатой'!AJ48='Методика оценки (Отч.)'!$J$13,'Методика оценки (Отч.)'!$E$13,"ошибка")))))*$C$63</f>
        <v>0</v>
      </c>
      <c r="AK63" s="61">
        <f>IF('ИД Шатой'!AK48='Методика оценки (Отч.)'!$J$9,'Методика оценки (Отч.)'!$E$9,IF('ИД Шатой'!AK48='Методика оценки (Отч.)'!$J$10,'Методика оценки (Отч.)'!$E$10,IF('ИД Шатой'!AK48='Методика оценки (Отч.)'!$J$11,'Методика оценки (Отч.)'!$E$11,IF('ИД Шатой'!AK48='Методика оценки (Отч.)'!$J$12,'Методика оценки (Отч.)'!$E$12,IF('ИД Шатой'!AK48='Методика оценки (Отч.)'!$J$13,'Методика оценки (Отч.)'!$E$13,"ошибка")))))*$C$63</f>
        <v>33.300000000000004</v>
      </c>
      <c r="AL63" s="61">
        <f>IF('ИД Шатой'!AL48='Методика оценки (Отч.)'!$J$9,'Методика оценки (Отч.)'!$E$9,IF('ИД Шатой'!AL48='Методика оценки (Отч.)'!$J$10,'Методика оценки (Отч.)'!$E$10,IF('ИД Шатой'!AL48='Методика оценки (Отч.)'!$J$11,'Методика оценки (Отч.)'!$E$11,IF('ИД Шатой'!AL48='Методика оценки (Отч.)'!$J$12,'Методика оценки (Отч.)'!$E$12,IF('ИД Шатой'!AL48='Методика оценки (Отч.)'!$J$13,'Методика оценки (Отч.)'!$E$13,"ошибка")))))*$C$63</f>
        <v>0</v>
      </c>
      <c r="AM63" s="61">
        <f>IF('ИД Шатой'!AM48='Методика оценки (Отч.)'!$J$9,'Методика оценки (Отч.)'!$E$9,IF('ИД Шатой'!AM48='Методика оценки (Отч.)'!$J$10,'Методика оценки (Отч.)'!$E$10,IF('ИД Шатой'!AM48='Методика оценки (Отч.)'!$J$11,'Методика оценки (Отч.)'!$E$11,IF('ИД Шатой'!AM48='Методика оценки (Отч.)'!$J$12,'Методика оценки (Отч.)'!$E$12,IF('ИД Шатой'!AM48='Методика оценки (Отч.)'!$J$13,'Методика оценки (Отч.)'!$E$13,"ошибка")))))*$C$63</f>
        <v>0</v>
      </c>
      <c r="AN63" s="61">
        <f>IF('ИД Шатой'!AN48='Методика оценки (Отч.)'!$J$9,'Методика оценки (Отч.)'!$E$9,IF('ИД Шатой'!AN48='Методика оценки (Отч.)'!$J$10,'Методика оценки (Отч.)'!$E$10,IF('ИД Шатой'!AN48='Методика оценки (Отч.)'!$J$11,'Методика оценки (Отч.)'!$E$11,IF('ИД Шатой'!AN48='Методика оценки (Отч.)'!$J$12,'Методика оценки (Отч.)'!$E$12,IF('ИД Шатой'!AN48='Методика оценки (Отч.)'!$J$13,'Методика оценки (Отч.)'!$E$13,"ошибка")))))*$C$63</f>
        <v>24.975000000000001</v>
      </c>
      <c r="AO63" s="61">
        <f>IF('ИД Шатой'!AO48='Методика оценки (Отч.)'!$J$9,'Методика оценки (Отч.)'!$E$9,IF('ИД Шатой'!AO48='Методика оценки (Отч.)'!$J$10,'Методика оценки (Отч.)'!$E$10,IF('ИД Шатой'!AO48='Методика оценки (Отч.)'!$J$11,'Методика оценки (Отч.)'!$E$11,IF('ИД Шатой'!AO48='Методика оценки (Отч.)'!$J$12,'Методика оценки (Отч.)'!$E$12,IF('ИД Шатой'!AO48='Методика оценки (Отч.)'!$J$13,'Методика оценки (Отч.)'!$E$13,"ошибка")))))*$C$63</f>
        <v>0</v>
      </c>
      <c r="AP63" s="61">
        <f>IF('ИД Шатой'!AP48='Методика оценки (Отч.)'!$J$9,'Методика оценки (Отч.)'!$E$9,IF('ИД Шатой'!AP48='Методика оценки (Отч.)'!$J$10,'Методика оценки (Отч.)'!$E$10,IF('ИД Шатой'!AP48='Методика оценки (Отч.)'!$J$11,'Методика оценки (Отч.)'!$E$11,IF('ИД Шатой'!AP48='Методика оценки (Отч.)'!$J$12,'Методика оценки (Отч.)'!$E$12,IF('ИД Шатой'!AP48='Методика оценки (Отч.)'!$J$13,'Методика оценки (Отч.)'!$E$13,"ошибка")))))*$C$63</f>
        <v>24.975000000000001</v>
      </c>
      <c r="AQ63" s="61">
        <f>IF('ИД Шатой'!AQ48='Методика оценки (Отч.)'!$J$9,'Методика оценки (Отч.)'!$E$9,IF('ИД Шатой'!AQ48='Методика оценки (Отч.)'!$J$10,'Методика оценки (Отч.)'!$E$10,IF('ИД Шатой'!AQ48='Методика оценки (Отч.)'!$J$11,'Методика оценки (Отч.)'!$E$11,IF('ИД Шатой'!AQ48='Методика оценки (Отч.)'!$J$12,'Методика оценки (Отч.)'!$E$12,IF('ИД Шатой'!AQ48='Методика оценки (Отч.)'!$J$13,'Методика оценки (Отч.)'!$E$13,"ошибка")))))*$C$63</f>
        <v>0</v>
      </c>
      <c r="AR63" s="61">
        <f>IF('ИД Шатой'!AR48='Методика оценки (Отч.)'!$J$9,'Методика оценки (Отч.)'!$E$9,IF('ИД Шатой'!AR48='Методика оценки (Отч.)'!$J$10,'Методика оценки (Отч.)'!$E$10,IF('ИД Шатой'!AR48='Методика оценки (Отч.)'!$J$11,'Методика оценки (Отч.)'!$E$11,IF('ИД Шатой'!AR48='Методика оценки (Отч.)'!$J$12,'Методика оценки (Отч.)'!$E$12,IF('ИД Шатой'!AR48='Методика оценки (Отч.)'!$J$13,'Методика оценки (Отч.)'!$E$13,"ошибка")))))*$C$63</f>
        <v>24.975000000000001</v>
      </c>
      <c r="AS63" s="61">
        <f>IF('ИД Шатой'!AS48='Методика оценки (Отч.)'!$J$9,'Методика оценки (Отч.)'!$E$9,IF('ИД Шатой'!AS48='Методика оценки (Отч.)'!$J$10,'Методика оценки (Отч.)'!$E$10,IF('ИД Шатой'!AS48='Методика оценки (Отч.)'!$J$11,'Методика оценки (Отч.)'!$E$11,IF('ИД Шатой'!AS48='Методика оценки (Отч.)'!$J$12,'Методика оценки (Отч.)'!$E$12,IF('ИД Шатой'!AS48='Методика оценки (Отч.)'!$J$13,'Методика оценки (Отч.)'!$E$13,"ошибка")))))*$C$63</f>
        <v>24.975000000000001</v>
      </c>
      <c r="AT63" s="61">
        <f>IF('ИД Шатой'!AT48='Методика оценки (Отч.)'!$J$9,'Методика оценки (Отч.)'!$E$9,IF('ИД Шатой'!AT48='Методика оценки (Отч.)'!$J$10,'Методика оценки (Отч.)'!$E$10,IF('ИД Шатой'!AT48='Методика оценки (Отч.)'!$J$11,'Методика оценки (Отч.)'!$E$11,IF('ИД Шатой'!AT48='Методика оценки (Отч.)'!$J$12,'Методика оценки (Отч.)'!$E$12,IF('ИД Шатой'!AT48='Методика оценки (Отч.)'!$J$13,'Методика оценки (Отч.)'!$E$13,"ошибка")))))*$C$63</f>
        <v>24.975000000000001</v>
      </c>
      <c r="AU63" s="61">
        <f>IF('ИД Шатой'!AU48='Методика оценки (Отч.)'!$J$9,'Методика оценки (Отч.)'!$E$9,IF('ИД Шатой'!AU48='Методика оценки (Отч.)'!$J$10,'Методика оценки (Отч.)'!$E$10,IF('ИД Шатой'!AU48='Методика оценки (Отч.)'!$J$11,'Методика оценки (Отч.)'!$E$11,IF('ИД Шатой'!AU48='Методика оценки (Отч.)'!$J$12,'Методика оценки (Отч.)'!$E$12,IF('ИД Шатой'!AU48='Методика оценки (Отч.)'!$J$13,'Методика оценки (Отч.)'!$E$13,"ошибка")))))*$C$63</f>
        <v>24.975000000000001</v>
      </c>
      <c r="AV63" s="61">
        <f>IF('ИД Шатой'!AV48='Методика оценки (Отч.)'!$J$9,'Методика оценки (Отч.)'!$E$9,IF('ИД Шатой'!AV48='Методика оценки (Отч.)'!$J$10,'Методика оценки (Отч.)'!$E$10,IF('ИД Шатой'!AV48='Методика оценки (Отч.)'!$J$11,'Методика оценки (Отч.)'!$E$11,IF('ИД Шатой'!AV48='Методика оценки (Отч.)'!$J$12,'Методика оценки (Отч.)'!$E$12,IF('ИД Шатой'!AV48='Методика оценки (Отч.)'!$J$13,'Методика оценки (Отч.)'!$E$13,"ошибка")))))*$C$63</f>
        <v>24.975000000000001</v>
      </c>
      <c r="AW63" s="61">
        <f>IF('ИД Шатой'!AW48='Методика оценки (Отч.)'!$J$9,'Методика оценки (Отч.)'!$E$9,IF('ИД Шатой'!AW48='Методика оценки (Отч.)'!$J$10,'Методика оценки (Отч.)'!$E$10,IF('ИД Шатой'!AW48='Методика оценки (Отч.)'!$J$11,'Методика оценки (Отч.)'!$E$11,IF('ИД Шатой'!AW48='Методика оценки (Отч.)'!$J$12,'Методика оценки (Отч.)'!$E$12,IF('ИД Шатой'!AW48='Методика оценки (Отч.)'!$J$13,'Методика оценки (Отч.)'!$E$13,"ошибка")))))*$C$63</f>
        <v>33.300000000000004</v>
      </c>
      <c r="AX63" s="61">
        <f>IF('ИД Шатой'!AX48='Методика оценки (Отч.)'!$J$9,'Методика оценки (Отч.)'!$E$9,IF('ИД Шатой'!AX48='Методика оценки (Отч.)'!$J$10,'Методика оценки (Отч.)'!$E$10,IF('ИД Шатой'!AX48='Методика оценки (Отч.)'!$J$11,'Методика оценки (Отч.)'!$E$11,IF('ИД Шатой'!AX48='Методика оценки (Отч.)'!$J$12,'Методика оценки (Отч.)'!$E$12,IF('ИД Шатой'!AX48='Методика оценки (Отч.)'!$J$13,'Методика оценки (Отч.)'!$E$13,"ошибка")))))*$C$63</f>
        <v>33.300000000000004</v>
      </c>
      <c r="AY63" s="61">
        <f>IF('ИД Шатой'!AY48='Методика оценки (Отч.)'!$J$9,'Методика оценки (Отч.)'!$E$9,IF('ИД Шатой'!AY48='Методика оценки (Отч.)'!$J$10,'Методика оценки (Отч.)'!$E$10,IF('ИД Шатой'!AY48='Методика оценки (Отч.)'!$J$11,'Методика оценки (Отч.)'!$E$11,IF('ИД Шатой'!AY48='Методика оценки (Отч.)'!$J$12,'Методика оценки (Отч.)'!$E$12,IF('ИД Шатой'!AY48='Методика оценки (Отч.)'!$J$13,'Методика оценки (Отч.)'!$E$13,"ошибка")))))*$C$63</f>
        <v>0</v>
      </c>
      <c r="AZ63" s="61">
        <f>IF('ИД Шатой'!AZ48='Методика оценки (Отч.)'!$J$9,'Методика оценки (Отч.)'!$E$9,IF('ИД Шатой'!AZ48='Методика оценки (Отч.)'!$J$10,'Методика оценки (Отч.)'!$E$10,IF('ИД Шатой'!AZ48='Методика оценки (Отч.)'!$J$11,'Методика оценки (Отч.)'!$E$11,IF('ИД Шатой'!AZ48='Методика оценки (Отч.)'!$J$12,'Методика оценки (Отч.)'!$E$12,IF('ИД Шатой'!AZ48='Методика оценки (Отч.)'!$J$13,'Методика оценки (Отч.)'!$E$13,"ошибка")))))*$C$63</f>
        <v>24.975000000000001</v>
      </c>
      <c r="BA63" s="61">
        <f>IF('ИД Шатой'!BA48='Методика оценки (Отч.)'!$J$9,'Методика оценки (Отч.)'!$E$9,IF('ИД Шатой'!BA48='Методика оценки (Отч.)'!$J$10,'Методика оценки (Отч.)'!$E$10,IF('ИД Шатой'!BA48='Методика оценки (Отч.)'!$J$11,'Методика оценки (Отч.)'!$E$11,IF('ИД Шатой'!BA48='Методика оценки (Отч.)'!$J$12,'Методика оценки (Отч.)'!$E$12,IF('ИД Шатой'!BA48='Методика оценки (Отч.)'!$J$13,'Методика оценки (Отч.)'!$E$13,"ошибка")))))*$C$63</f>
        <v>24.975000000000001</v>
      </c>
      <c r="BB63" s="61">
        <f>IF('ИД Шатой'!BB48='Методика оценки (Отч.)'!$J$9,'Методика оценки (Отч.)'!$E$9,IF('ИД Шатой'!BB48='Методика оценки (Отч.)'!$J$10,'Методика оценки (Отч.)'!$E$10,IF('ИД Шатой'!BB48='Методика оценки (Отч.)'!$J$11,'Методика оценки (Отч.)'!$E$11,IF('ИД Шатой'!BB48='Методика оценки (Отч.)'!$J$12,'Методика оценки (Отч.)'!$E$12,IF('ИД Шатой'!BB48='Методика оценки (Отч.)'!$J$13,'Методика оценки (Отч.)'!$E$13,"ошибка")))))*$C$63</f>
        <v>24.975000000000001</v>
      </c>
      <c r="BC63" s="61">
        <f>IF('ИД Шатой'!BC48='Методика оценки (Отч.)'!$J$9,'Методика оценки (Отч.)'!$E$9,IF('ИД Шатой'!BC48='Методика оценки (Отч.)'!$J$10,'Методика оценки (Отч.)'!$E$10,IF('ИД Шатой'!BC48='Методика оценки (Отч.)'!$J$11,'Методика оценки (Отч.)'!$E$11,IF('ИД Шатой'!BC48='Методика оценки (Отч.)'!$J$12,'Методика оценки (Отч.)'!$E$12,IF('ИД Шатой'!BC48='Методика оценки (Отч.)'!$J$13,'Методика оценки (Отч.)'!$E$13,"ошибка")))))*$C$63</f>
        <v>33.300000000000004</v>
      </c>
      <c r="BD63" s="61">
        <f>IF('ИД Шатой'!BD48='Методика оценки (Отч.)'!$J$9,'Методика оценки (Отч.)'!$E$9,IF('ИД Шатой'!BD48='Методика оценки (Отч.)'!$J$10,'Методика оценки (Отч.)'!$E$10,IF('ИД Шатой'!BD48='Методика оценки (Отч.)'!$J$11,'Методика оценки (Отч.)'!$E$11,IF('ИД Шатой'!BD48='Методика оценки (Отч.)'!$J$12,'Методика оценки (Отч.)'!$E$12,IF('ИД Шатой'!BD48='Методика оценки (Отч.)'!$J$13,'Методика оценки (Отч.)'!$E$13,"ошибка")))))*$C$63</f>
        <v>0</v>
      </c>
      <c r="BE63" s="61">
        <f>IF('ИД Шатой'!BE48='Методика оценки (Отч.)'!$J$9,'Методика оценки (Отч.)'!$E$9,IF('ИД Шатой'!BE48='Методика оценки (Отч.)'!$J$10,'Методика оценки (Отч.)'!$E$10,IF('ИД Шатой'!BE48='Методика оценки (Отч.)'!$J$11,'Методика оценки (Отч.)'!$E$11,IF('ИД Шатой'!BE48='Методика оценки (Отч.)'!$J$12,'Методика оценки (Отч.)'!$E$12,IF('ИД Шатой'!BE48='Методика оценки (Отч.)'!$J$13,'Методика оценки (Отч.)'!$E$13,"ошибка")))))*$C$63</f>
        <v>33.300000000000004</v>
      </c>
      <c r="BF63" s="61">
        <f>IF('ИД Шатой'!BF48='Методика оценки (Отч.)'!$J$9,'Методика оценки (Отч.)'!$E$9,IF('ИД Шатой'!BF48='Методика оценки (Отч.)'!$J$10,'Методика оценки (Отч.)'!$E$10,IF('ИД Шатой'!BF48='Методика оценки (Отч.)'!$J$11,'Методика оценки (Отч.)'!$E$11,IF('ИД Шатой'!BF48='Методика оценки (Отч.)'!$J$12,'Методика оценки (Отч.)'!$E$12,IF('ИД Шатой'!BF48='Методика оценки (Отч.)'!$J$13,'Методика оценки (Отч.)'!$E$13,"ошибка")))))*$C$63</f>
        <v>16.650000000000002</v>
      </c>
      <c r="BG63" s="61">
        <f>IF('ИД Шатой'!BG48='Методика оценки (Отч.)'!$J$9,'Методика оценки (Отч.)'!$E$9,IF('ИД Шатой'!BG48='Методика оценки (Отч.)'!$J$10,'Методика оценки (Отч.)'!$E$10,IF('ИД Шатой'!BG48='Методика оценки (Отч.)'!$J$11,'Методика оценки (Отч.)'!$E$11,IF('ИД Шатой'!BG48='Методика оценки (Отч.)'!$J$12,'Методика оценки (Отч.)'!$E$12,IF('ИД Шатой'!BG48='Методика оценки (Отч.)'!$J$13,'Методика оценки (Отч.)'!$E$13,"ошибка")))))*$C$63</f>
        <v>0</v>
      </c>
      <c r="BH63" s="61">
        <f>IF('ИД Шатой'!BH48='Методика оценки (Отч.)'!$J$9,'Методика оценки (Отч.)'!$E$9,IF('ИД Шатой'!BH48='Методика оценки (Отч.)'!$J$10,'Методика оценки (Отч.)'!$E$10,IF('ИД Шатой'!BH48='Методика оценки (Отч.)'!$J$11,'Методика оценки (Отч.)'!$E$11,IF('ИД Шатой'!BH48='Методика оценки (Отч.)'!$J$12,'Методика оценки (Отч.)'!$E$12,IF('ИД Шатой'!BH48='Методика оценки (Отч.)'!$J$13,'Методика оценки (Отч.)'!$E$13,"ошибка")))))*$C$63</f>
        <v>0</v>
      </c>
      <c r="BI63" s="61">
        <f>IF('ИД Шатой'!BI48='Методика оценки (Отч.)'!$J$9,'Методика оценки (Отч.)'!$E$9,IF('ИД Шатой'!BI48='Методика оценки (Отч.)'!$J$10,'Методика оценки (Отч.)'!$E$10,IF('ИД Шатой'!BI48='Методика оценки (Отч.)'!$J$11,'Методика оценки (Отч.)'!$E$11,IF('ИД Шатой'!BI48='Методика оценки (Отч.)'!$J$12,'Методика оценки (Отч.)'!$E$12,IF('ИД Шатой'!BI48='Методика оценки (Отч.)'!$J$13,'Методика оценки (Отч.)'!$E$13,"ошибка")))))*$C$63</f>
        <v>0</v>
      </c>
      <c r="BJ63" s="61">
        <f>IF('ИД Шатой'!BJ48='Методика оценки (Отч.)'!$J$9,'Методика оценки (Отч.)'!$E$9,IF('ИД Шатой'!BJ48='Методика оценки (Отч.)'!$J$10,'Методика оценки (Отч.)'!$E$10,IF('ИД Шатой'!BJ48='Методика оценки (Отч.)'!$J$11,'Методика оценки (Отч.)'!$E$11,IF('ИД Шатой'!BJ48='Методика оценки (Отч.)'!$J$12,'Методика оценки (Отч.)'!$E$12,IF('ИД Шатой'!BJ48='Методика оценки (Отч.)'!$J$13,'Методика оценки (Отч.)'!$E$13,"ошибка")))))*$C$63</f>
        <v>33.300000000000004</v>
      </c>
      <c r="BK63" s="61">
        <f>IF('ИД Шатой'!BK48='Методика оценки (Отч.)'!$J$9,'Методика оценки (Отч.)'!$E$9,IF('ИД Шатой'!BK48='Методика оценки (Отч.)'!$J$10,'Методика оценки (Отч.)'!$E$10,IF('ИД Шатой'!BK48='Методика оценки (Отч.)'!$J$11,'Методика оценки (Отч.)'!$E$11,IF('ИД Шатой'!BK48='Методика оценки (Отч.)'!$J$12,'Методика оценки (Отч.)'!$E$12,IF('ИД Шатой'!BK48='Методика оценки (Отч.)'!$J$13,'Методика оценки (Отч.)'!$E$13,"ошибка")))))*$C$63</f>
        <v>24.975000000000001</v>
      </c>
      <c r="BL63" s="61">
        <f>IF('ИД Шатой'!BL48='Методика оценки (Отч.)'!$J$9,'Методика оценки (Отч.)'!$E$9,IF('ИД Шатой'!BL48='Методика оценки (Отч.)'!$J$10,'Методика оценки (Отч.)'!$E$10,IF('ИД Шатой'!BL48='Методика оценки (Отч.)'!$J$11,'Методика оценки (Отч.)'!$E$11,IF('ИД Шатой'!BL48='Методика оценки (Отч.)'!$J$12,'Методика оценки (Отч.)'!$E$12,IF('ИД Шатой'!BL48='Методика оценки (Отч.)'!$J$13,'Методика оценки (Отч.)'!$E$13,"ошибка")))))*$C$63</f>
        <v>16.650000000000002</v>
      </c>
      <c r="BM63" s="61">
        <f>IF('ИД Шатой'!BM48='Методика оценки (Отч.)'!$J$9,'Методика оценки (Отч.)'!$E$9,IF('ИД Шатой'!BM48='Методика оценки (Отч.)'!$J$10,'Методика оценки (Отч.)'!$E$10,IF('ИД Шатой'!BM48='Методика оценки (Отч.)'!$J$11,'Методика оценки (Отч.)'!$E$11,IF('ИД Шатой'!BM48='Методика оценки (Отч.)'!$J$12,'Методика оценки (Отч.)'!$E$12,IF('ИД Шатой'!BM48='Методика оценки (Отч.)'!$J$13,'Методика оценки (Отч.)'!$E$13,"ошибка")))))*$C$63</f>
        <v>33.300000000000004</v>
      </c>
      <c r="BN63" s="61">
        <f>IF('ИД Шатой'!BN48='Методика оценки (Отч.)'!$J$9,'Методика оценки (Отч.)'!$E$9,IF('ИД Шатой'!BN48='Методика оценки (Отч.)'!$J$10,'Методика оценки (Отч.)'!$E$10,IF('ИД Шатой'!BN48='Методика оценки (Отч.)'!$J$11,'Методика оценки (Отч.)'!$E$11,IF('ИД Шатой'!BN48='Методика оценки (Отч.)'!$J$12,'Методика оценки (Отч.)'!$E$12,IF('ИД Шатой'!BN48='Методика оценки (Отч.)'!$J$13,'Методика оценки (Отч.)'!$E$13,"ошибка")))))*$C$63</f>
        <v>33.300000000000004</v>
      </c>
      <c r="BO63" s="61">
        <f>IF('ИД Шатой'!BO48='Методика оценки (Отч.)'!$J$9,'Методика оценки (Отч.)'!$E$9,IF('ИД Шатой'!BO48='Методика оценки (Отч.)'!$J$10,'Методика оценки (Отч.)'!$E$10,IF('ИД Шатой'!BO48='Методика оценки (Отч.)'!$J$11,'Методика оценки (Отч.)'!$E$11,IF('ИД Шатой'!BO48='Методика оценки (Отч.)'!$J$12,'Методика оценки (Отч.)'!$E$12,IF('ИД Шатой'!BO48='Методика оценки (Отч.)'!$J$13,'Методика оценки (Отч.)'!$E$13,"ошибка")))))*$C$63</f>
        <v>33.300000000000004</v>
      </c>
      <c r="BP63" s="61">
        <f>IF('ИД Шатой'!BP48='Методика оценки (Отч.)'!$J$9,'Методика оценки (Отч.)'!$E$9,IF('ИД Шатой'!BP48='Методика оценки (Отч.)'!$J$10,'Методика оценки (Отч.)'!$E$10,IF('ИД Шатой'!BP48='Методика оценки (Отч.)'!$J$11,'Методика оценки (Отч.)'!$E$11,IF('ИД Шатой'!BP48='Методика оценки (Отч.)'!$J$12,'Методика оценки (Отч.)'!$E$12,IF('ИД Шатой'!BP48='Методика оценки (Отч.)'!$J$13,'Методика оценки (Отч.)'!$E$13,"ошибка")))))*$C$63</f>
        <v>24.975000000000001</v>
      </c>
    </row>
    <row r="64" spans="1:68" x14ac:dyDescent="0.25">
      <c r="A64" s="53" t="str">
        <f>'Методика оценки (Отч.)'!A280</f>
        <v>N6.2.</v>
      </c>
      <c r="B64" s="53" t="str">
        <f>'Методика оценки (Отч.)'!C280</f>
        <v>Своевременность и полнота представления информации о здоровье и обучении ребёнка (детей)</v>
      </c>
      <c r="C64" s="123">
        <f>'Методика оценки (Отч.)'!D280</f>
        <v>0.5</v>
      </c>
      <c r="D64" s="62">
        <f>IF('ИД Шатой'!D49='Методика оценки (Отч.)'!$J$9,'Методика оценки (Отч.)'!$E$9,IF('ИД Шатой'!D49='Методика оценки (Отч.)'!$J$10,'Методика оценки (Отч.)'!$E$10,IF('ИД Шатой'!D49='Методика оценки (Отч.)'!$J$11,'Методика оценки (Отч.)'!$E$11,IF('ИД Шатой'!D49='Методика оценки (Отч.)'!$J$12,'Методика оценки (Отч.)'!$E$12,IF('ИД Шатой'!D49='Методика оценки (Отч.)'!$J$13,'Методика оценки (Отч.)'!$E$13,"ошибка")))))*$C$64</f>
        <v>50</v>
      </c>
      <c r="E64" s="62">
        <f>IF('ИД Шатой'!E49='Методика оценки (Отч.)'!$J$9,'Методика оценки (Отч.)'!$E$9,IF('ИД Шатой'!E49='Методика оценки (Отч.)'!$J$10,'Методика оценки (Отч.)'!$E$10,IF('ИД Шатой'!E49='Методика оценки (Отч.)'!$J$11,'Методика оценки (Отч.)'!$E$11,IF('ИД Шатой'!E49='Методика оценки (Отч.)'!$J$12,'Методика оценки (Отч.)'!$E$12,IF('ИД Шатой'!E49='Методика оценки (Отч.)'!$J$13,'Методика оценки (Отч.)'!$E$13,"ошибка")))))*$C$64</f>
        <v>37.5</v>
      </c>
      <c r="F64" s="62">
        <f>IF('ИД Шатой'!F49='Методика оценки (Отч.)'!$J$9,'Методика оценки (Отч.)'!$E$9,IF('ИД Шатой'!F49='Методика оценки (Отч.)'!$J$10,'Методика оценки (Отч.)'!$E$10,IF('ИД Шатой'!F49='Методика оценки (Отч.)'!$J$11,'Методика оценки (Отч.)'!$E$11,IF('ИД Шатой'!F49='Методика оценки (Отч.)'!$J$12,'Методика оценки (Отч.)'!$E$12,IF('ИД Шатой'!F49='Методика оценки (Отч.)'!$J$13,'Методика оценки (Отч.)'!$E$13,"ошибка")))))*$C$64</f>
        <v>25</v>
      </c>
      <c r="G64" s="62">
        <f>IF('ИД Шатой'!G49='Методика оценки (Отч.)'!$J$9,'Методика оценки (Отч.)'!$E$9,IF('ИД Шатой'!G49='Методика оценки (Отч.)'!$J$10,'Методика оценки (Отч.)'!$E$10,IF('ИД Шатой'!G49='Методика оценки (Отч.)'!$J$11,'Методика оценки (Отч.)'!$E$11,IF('ИД Шатой'!G49='Методика оценки (Отч.)'!$J$12,'Методика оценки (Отч.)'!$E$12,IF('ИД Шатой'!G49='Методика оценки (Отч.)'!$J$13,'Методика оценки (Отч.)'!$E$13,"ошибка")))))*$C$64</f>
        <v>37.5</v>
      </c>
      <c r="H64" s="62">
        <f>IF('ИД Шатой'!H49='Методика оценки (Отч.)'!$J$9,'Методика оценки (Отч.)'!$E$9,IF('ИД Шатой'!H49='Методика оценки (Отч.)'!$J$10,'Методика оценки (Отч.)'!$E$10,IF('ИД Шатой'!H49='Методика оценки (Отч.)'!$J$11,'Методика оценки (Отч.)'!$E$11,IF('ИД Шатой'!H49='Методика оценки (Отч.)'!$J$12,'Методика оценки (Отч.)'!$E$12,IF('ИД Шатой'!H49='Методика оценки (Отч.)'!$J$13,'Методика оценки (Отч.)'!$E$13,"ошибка")))))*$C$64</f>
        <v>37.5</v>
      </c>
      <c r="I64" s="62">
        <f>IF('ИД Шатой'!I49='Методика оценки (Отч.)'!$J$9,'Методика оценки (Отч.)'!$E$9,IF('ИД Шатой'!I49='Методика оценки (Отч.)'!$J$10,'Методика оценки (Отч.)'!$E$10,IF('ИД Шатой'!I49='Методика оценки (Отч.)'!$J$11,'Методика оценки (Отч.)'!$E$11,IF('ИД Шатой'!I49='Методика оценки (Отч.)'!$J$12,'Методика оценки (Отч.)'!$E$12,IF('ИД Шатой'!I49='Методика оценки (Отч.)'!$J$13,'Методика оценки (Отч.)'!$E$13,"ошибка")))))*$C$64</f>
        <v>50</v>
      </c>
      <c r="J64" s="62">
        <f>IF('ИД Шатой'!J49='Методика оценки (Отч.)'!$J$9,'Методика оценки (Отч.)'!$E$9,IF('ИД Шатой'!J49='Методика оценки (Отч.)'!$J$10,'Методика оценки (Отч.)'!$E$10,IF('ИД Шатой'!J49='Методика оценки (Отч.)'!$J$11,'Методика оценки (Отч.)'!$E$11,IF('ИД Шатой'!J49='Методика оценки (Отч.)'!$J$12,'Методика оценки (Отч.)'!$E$12,IF('ИД Шатой'!J49='Методика оценки (Отч.)'!$J$13,'Методика оценки (Отч.)'!$E$13,"ошибка")))))*$C$64</f>
        <v>37.5</v>
      </c>
      <c r="K64" s="62">
        <f>IF('ИД Шатой'!K49='Методика оценки (Отч.)'!$J$9,'Методика оценки (Отч.)'!$E$9,IF('ИД Шатой'!K49='Методика оценки (Отч.)'!$J$10,'Методика оценки (Отч.)'!$E$10,IF('ИД Шатой'!K49='Методика оценки (Отч.)'!$J$11,'Методика оценки (Отч.)'!$E$11,IF('ИД Шатой'!K49='Методика оценки (Отч.)'!$J$12,'Методика оценки (Отч.)'!$E$12,IF('ИД Шатой'!K49='Методика оценки (Отч.)'!$J$13,'Методика оценки (Отч.)'!$E$13,"ошибка")))))*$C$64</f>
        <v>25</v>
      </c>
      <c r="L64" s="62">
        <f>IF('ИД Шатой'!L49='Методика оценки (Отч.)'!$J$9,'Методика оценки (Отч.)'!$E$9,IF('ИД Шатой'!L49='Методика оценки (Отч.)'!$J$10,'Методика оценки (Отч.)'!$E$10,IF('ИД Шатой'!L49='Методика оценки (Отч.)'!$J$11,'Методика оценки (Отч.)'!$E$11,IF('ИД Шатой'!L49='Методика оценки (Отч.)'!$J$12,'Методика оценки (Отч.)'!$E$12,IF('ИД Шатой'!L49='Методика оценки (Отч.)'!$J$13,'Методика оценки (Отч.)'!$E$13,"ошибка")))))*$C$64</f>
        <v>50</v>
      </c>
      <c r="M64" s="62">
        <f>IF('ИД Шатой'!M49='Методика оценки (Отч.)'!$J$9,'Методика оценки (Отч.)'!$E$9,IF('ИД Шатой'!M49='Методика оценки (Отч.)'!$J$10,'Методика оценки (Отч.)'!$E$10,IF('ИД Шатой'!M49='Методика оценки (Отч.)'!$J$11,'Методика оценки (Отч.)'!$E$11,IF('ИД Шатой'!M49='Методика оценки (Отч.)'!$J$12,'Методика оценки (Отч.)'!$E$12,IF('ИД Шатой'!M49='Методика оценки (Отч.)'!$J$13,'Методика оценки (Отч.)'!$E$13,"ошибка")))))*$C$64</f>
        <v>37.5</v>
      </c>
      <c r="N64" s="62">
        <f>IF('ИД Шатой'!N49='Методика оценки (Отч.)'!$J$9,'Методика оценки (Отч.)'!$E$9,IF('ИД Шатой'!N49='Методика оценки (Отч.)'!$J$10,'Методика оценки (Отч.)'!$E$10,IF('ИД Шатой'!N49='Методика оценки (Отч.)'!$J$11,'Методика оценки (Отч.)'!$E$11,IF('ИД Шатой'!N49='Методика оценки (Отч.)'!$J$12,'Методика оценки (Отч.)'!$E$12,IF('ИД Шатой'!N49='Методика оценки (Отч.)'!$J$13,'Методика оценки (Отч.)'!$E$13,"ошибка")))))*$C$64</f>
        <v>37.5</v>
      </c>
      <c r="O64" s="62">
        <f>IF('ИД Шатой'!O49='Методика оценки (Отч.)'!$J$9,'Методика оценки (Отч.)'!$E$9,IF('ИД Шатой'!O49='Методика оценки (Отч.)'!$J$10,'Методика оценки (Отч.)'!$E$10,IF('ИД Шатой'!O49='Методика оценки (Отч.)'!$J$11,'Методика оценки (Отч.)'!$E$11,IF('ИД Шатой'!O49='Методика оценки (Отч.)'!$J$12,'Методика оценки (Отч.)'!$E$12,IF('ИД Шатой'!O49='Методика оценки (Отч.)'!$J$13,'Методика оценки (Отч.)'!$E$13,"ошибка")))))*$C$64</f>
        <v>25</v>
      </c>
      <c r="P64" s="62">
        <f>IF('ИД Шатой'!P49='Методика оценки (Отч.)'!$J$9,'Методика оценки (Отч.)'!$E$9,IF('ИД Шатой'!P49='Методика оценки (Отч.)'!$J$10,'Методика оценки (Отч.)'!$E$10,IF('ИД Шатой'!P49='Методика оценки (Отч.)'!$J$11,'Методика оценки (Отч.)'!$E$11,IF('ИД Шатой'!P49='Методика оценки (Отч.)'!$J$12,'Методика оценки (Отч.)'!$E$12,IF('ИД Шатой'!P49='Методика оценки (Отч.)'!$J$13,'Методика оценки (Отч.)'!$E$13,"ошибка")))))*$C$64</f>
        <v>50</v>
      </c>
      <c r="Q64" s="62">
        <f>IF('ИД Шатой'!Q49='Методика оценки (Отч.)'!$J$9,'Методика оценки (Отч.)'!$E$9,IF('ИД Шатой'!Q49='Методика оценки (Отч.)'!$J$10,'Методика оценки (Отч.)'!$E$10,IF('ИД Шатой'!Q49='Методика оценки (Отч.)'!$J$11,'Методика оценки (Отч.)'!$E$11,IF('ИД Шатой'!Q49='Методика оценки (Отч.)'!$J$12,'Методика оценки (Отч.)'!$E$12,IF('ИД Шатой'!Q49='Методика оценки (Отч.)'!$J$13,'Методика оценки (Отч.)'!$E$13,"ошибка")))))*$C$64</f>
        <v>50</v>
      </c>
      <c r="R64" s="62">
        <f>IF('ИД Шатой'!R49='Методика оценки (Отч.)'!$J$9,'Методика оценки (Отч.)'!$E$9,IF('ИД Шатой'!R49='Методика оценки (Отч.)'!$J$10,'Методика оценки (Отч.)'!$E$10,IF('ИД Шатой'!R49='Методика оценки (Отч.)'!$J$11,'Методика оценки (Отч.)'!$E$11,IF('ИД Шатой'!R49='Методика оценки (Отч.)'!$J$12,'Методика оценки (Отч.)'!$E$12,IF('ИД Шатой'!R49='Методика оценки (Отч.)'!$J$13,'Методика оценки (Отч.)'!$E$13,"ошибка")))))*$C$64</f>
        <v>25</v>
      </c>
      <c r="S64" s="62">
        <f>IF('ИД Шатой'!S49='Методика оценки (Отч.)'!$J$9,'Методика оценки (Отч.)'!$E$9,IF('ИД Шатой'!S49='Методика оценки (Отч.)'!$J$10,'Методика оценки (Отч.)'!$E$10,IF('ИД Шатой'!S49='Методика оценки (Отч.)'!$J$11,'Методика оценки (Отч.)'!$E$11,IF('ИД Шатой'!S49='Методика оценки (Отч.)'!$J$12,'Методика оценки (Отч.)'!$E$12,IF('ИД Шатой'!S49='Методика оценки (Отч.)'!$J$13,'Методика оценки (Отч.)'!$E$13,"ошибка")))))*$C$64</f>
        <v>25</v>
      </c>
      <c r="T64" s="62">
        <f>IF('ИД Шатой'!T49='Методика оценки (Отч.)'!$J$9,'Методика оценки (Отч.)'!$E$9,IF('ИД Шатой'!T49='Методика оценки (Отч.)'!$J$10,'Методика оценки (Отч.)'!$E$10,IF('ИД Шатой'!T49='Методика оценки (Отч.)'!$J$11,'Методика оценки (Отч.)'!$E$11,IF('ИД Шатой'!T49='Методика оценки (Отч.)'!$J$12,'Методика оценки (Отч.)'!$E$12,IF('ИД Шатой'!T49='Методика оценки (Отч.)'!$J$13,'Методика оценки (Отч.)'!$E$13,"ошибка")))))*$C$64</f>
        <v>37.5</v>
      </c>
      <c r="U64" s="62">
        <f>IF('ИД Шатой'!U49='Методика оценки (Отч.)'!$J$9,'Методика оценки (Отч.)'!$E$9,IF('ИД Шатой'!U49='Методика оценки (Отч.)'!$J$10,'Методика оценки (Отч.)'!$E$10,IF('ИД Шатой'!U49='Методика оценки (Отч.)'!$J$11,'Методика оценки (Отч.)'!$E$11,IF('ИД Шатой'!U49='Методика оценки (Отч.)'!$J$12,'Методика оценки (Отч.)'!$E$12,IF('ИД Шатой'!U49='Методика оценки (Отч.)'!$J$13,'Методика оценки (Отч.)'!$E$13,"ошибка")))))*$C$64</f>
        <v>50</v>
      </c>
      <c r="V64" s="62">
        <f>IF('ИД Шатой'!V49='Методика оценки (Отч.)'!$J$9,'Методика оценки (Отч.)'!$E$9,IF('ИД Шатой'!V49='Методика оценки (Отч.)'!$J$10,'Методика оценки (Отч.)'!$E$10,IF('ИД Шатой'!V49='Методика оценки (Отч.)'!$J$11,'Методика оценки (Отч.)'!$E$11,IF('ИД Шатой'!V49='Методика оценки (Отч.)'!$J$12,'Методика оценки (Отч.)'!$E$12,IF('ИД Шатой'!V49='Методика оценки (Отч.)'!$J$13,'Методика оценки (Отч.)'!$E$13,"ошибка")))))*$C$64</f>
        <v>37.5</v>
      </c>
      <c r="W64" s="62">
        <f>IF('ИД Шатой'!W49='Методика оценки (Отч.)'!$J$9,'Методика оценки (Отч.)'!$E$9,IF('ИД Шатой'!W49='Методика оценки (Отч.)'!$J$10,'Методика оценки (Отч.)'!$E$10,IF('ИД Шатой'!W49='Методика оценки (Отч.)'!$J$11,'Методика оценки (Отч.)'!$E$11,IF('ИД Шатой'!W49='Методика оценки (Отч.)'!$J$12,'Методика оценки (Отч.)'!$E$12,IF('ИД Шатой'!W49='Методика оценки (Отч.)'!$J$13,'Методика оценки (Отч.)'!$E$13,"ошибка")))))*$C$64</f>
        <v>50</v>
      </c>
      <c r="X64" s="62">
        <f>IF('ИД Шатой'!X49='Методика оценки (Отч.)'!$J$9,'Методика оценки (Отч.)'!$E$9,IF('ИД Шатой'!X49='Методика оценки (Отч.)'!$J$10,'Методика оценки (Отч.)'!$E$10,IF('ИД Шатой'!X49='Методика оценки (Отч.)'!$J$11,'Методика оценки (Отч.)'!$E$11,IF('ИД Шатой'!X49='Методика оценки (Отч.)'!$J$12,'Методика оценки (Отч.)'!$E$12,IF('ИД Шатой'!X49='Методика оценки (Отч.)'!$J$13,'Методика оценки (Отч.)'!$E$13,"ошибка")))))*$C$64</f>
        <v>50</v>
      </c>
      <c r="Y64" s="62">
        <f>IF('ИД Шатой'!Y49='Методика оценки (Отч.)'!$J$9,'Методика оценки (Отч.)'!$E$9,IF('ИД Шатой'!Y49='Методика оценки (Отч.)'!$J$10,'Методика оценки (Отч.)'!$E$10,IF('ИД Шатой'!Y49='Методика оценки (Отч.)'!$J$11,'Методика оценки (Отч.)'!$E$11,IF('ИД Шатой'!Y49='Методика оценки (Отч.)'!$J$12,'Методика оценки (Отч.)'!$E$12,IF('ИД Шатой'!Y49='Методика оценки (Отч.)'!$J$13,'Методика оценки (Отч.)'!$E$13,"ошибка")))))*$C$64</f>
        <v>50</v>
      </c>
      <c r="Z64" s="62">
        <f>IF('ИД Шатой'!Z49='Методика оценки (Отч.)'!$J$9,'Методика оценки (Отч.)'!$E$9,IF('ИД Шатой'!Z49='Методика оценки (Отч.)'!$J$10,'Методика оценки (Отч.)'!$E$10,IF('ИД Шатой'!Z49='Методика оценки (Отч.)'!$J$11,'Методика оценки (Отч.)'!$E$11,IF('ИД Шатой'!Z49='Методика оценки (Отч.)'!$J$12,'Методика оценки (Отч.)'!$E$12,IF('ИД Шатой'!Z49='Методика оценки (Отч.)'!$J$13,'Методика оценки (Отч.)'!$E$13,"ошибка")))))*$C$64</f>
        <v>37.5</v>
      </c>
      <c r="AA64" s="62">
        <f>IF('ИД Шатой'!AA49='Методика оценки (Отч.)'!$J$9,'Методика оценки (Отч.)'!$E$9,IF('ИД Шатой'!AA49='Методика оценки (Отч.)'!$J$10,'Методика оценки (Отч.)'!$E$10,IF('ИД Шатой'!AA49='Методика оценки (Отч.)'!$J$11,'Методика оценки (Отч.)'!$E$11,IF('ИД Шатой'!AA49='Методика оценки (Отч.)'!$J$12,'Методика оценки (Отч.)'!$E$12,IF('ИД Шатой'!AA49='Методика оценки (Отч.)'!$J$13,'Методика оценки (Отч.)'!$E$13,"ошибка")))))*$C$64</f>
        <v>50</v>
      </c>
      <c r="AB64" s="62">
        <f>IF('ИД Шатой'!AB49='Методика оценки (Отч.)'!$J$9,'Методика оценки (Отч.)'!$E$9,IF('ИД Шатой'!AB49='Методика оценки (Отч.)'!$J$10,'Методика оценки (Отч.)'!$E$10,IF('ИД Шатой'!AB49='Методика оценки (Отч.)'!$J$11,'Методика оценки (Отч.)'!$E$11,IF('ИД Шатой'!AB49='Методика оценки (Отч.)'!$J$12,'Методика оценки (Отч.)'!$E$12,IF('ИД Шатой'!AB49='Методика оценки (Отч.)'!$J$13,'Методика оценки (Отч.)'!$E$13,"ошибка")))))*$C$64</f>
        <v>37.5</v>
      </c>
      <c r="AC64" s="62">
        <f>IF('ИД Шатой'!AC49='Методика оценки (Отч.)'!$J$9,'Методика оценки (Отч.)'!$E$9,IF('ИД Шатой'!AC49='Методика оценки (Отч.)'!$J$10,'Методика оценки (Отч.)'!$E$10,IF('ИД Шатой'!AC49='Методика оценки (Отч.)'!$J$11,'Методика оценки (Отч.)'!$E$11,IF('ИД Шатой'!AC49='Методика оценки (Отч.)'!$J$12,'Методика оценки (Отч.)'!$E$12,IF('ИД Шатой'!AC49='Методика оценки (Отч.)'!$J$13,'Методика оценки (Отч.)'!$E$13,"ошибка")))))*$C$64</f>
        <v>37.5</v>
      </c>
      <c r="AD64" s="62">
        <f>IF('ИД Шатой'!AD49='Методика оценки (Отч.)'!$J$9,'Методика оценки (Отч.)'!$E$9,IF('ИД Шатой'!AD49='Методика оценки (Отч.)'!$J$10,'Методика оценки (Отч.)'!$E$10,IF('ИД Шатой'!AD49='Методика оценки (Отч.)'!$J$11,'Методика оценки (Отч.)'!$E$11,IF('ИД Шатой'!AD49='Методика оценки (Отч.)'!$J$12,'Методика оценки (Отч.)'!$E$12,IF('ИД Шатой'!AD49='Методика оценки (Отч.)'!$J$13,'Методика оценки (Отч.)'!$E$13,"ошибка")))))*$C$64</f>
        <v>50</v>
      </c>
      <c r="AE64" s="62">
        <f>IF('ИД Шатой'!AE49='Методика оценки (Отч.)'!$J$9,'Методика оценки (Отч.)'!$E$9,IF('ИД Шатой'!AE49='Методика оценки (Отч.)'!$J$10,'Методика оценки (Отч.)'!$E$10,IF('ИД Шатой'!AE49='Методика оценки (Отч.)'!$J$11,'Методика оценки (Отч.)'!$E$11,IF('ИД Шатой'!AE49='Методика оценки (Отч.)'!$J$12,'Методика оценки (Отч.)'!$E$12,IF('ИД Шатой'!AE49='Методика оценки (Отч.)'!$J$13,'Методика оценки (Отч.)'!$E$13,"ошибка")))))*$C$64</f>
        <v>50</v>
      </c>
      <c r="AF64" s="62">
        <f>IF('ИД Шатой'!AF49='Методика оценки (Отч.)'!$J$9,'Методика оценки (Отч.)'!$E$9,IF('ИД Шатой'!AF49='Методика оценки (Отч.)'!$J$10,'Методика оценки (Отч.)'!$E$10,IF('ИД Шатой'!AF49='Методика оценки (Отч.)'!$J$11,'Методика оценки (Отч.)'!$E$11,IF('ИД Шатой'!AF49='Методика оценки (Отч.)'!$J$12,'Методика оценки (Отч.)'!$E$12,IF('ИД Шатой'!AF49='Методика оценки (Отч.)'!$J$13,'Методика оценки (Отч.)'!$E$13,"ошибка")))))*$C$64</f>
        <v>37.5</v>
      </c>
      <c r="AG64" s="62">
        <f>IF('ИД Шатой'!AG49='Методика оценки (Отч.)'!$J$9,'Методика оценки (Отч.)'!$E$9,IF('ИД Шатой'!AG49='Методика оценки (Отч.)'!$J$10,'Методика оценки (Отч.)'!$E$10,IF('ИД Шатой'!AG49='Методика оценки (Отч.)'!$J$11,'Методика оценки (Отч.)'!$E$11,IF('ИД Шатой'!AG49='Методика оценки (Отч.)'!$J$12,'Методика оценки (Отч.)'!$E$12,IF('ИД Шатой'!AG49='Методика оценки (Отч.)'!$J$13,'Методика оценки (Отч.)'!$E$13,"ошибка")))))*$C$64</f>
        <v>37.5</v>
      </c>
      <c r="AH64" s="62">
        <f>IF('ИД Шатой'!AH49='Методика оценки (Отч.)'!$J$9,'Методика оценки (Отч.)'!$E$9,IF('ИД Шатой'!AH49='Методика оценки (Отч.)'!$J$10,'Методика оценки (Отч.)'!$E$10,IF('ИД Шатой'!AH49='Методика оценки (Отч.)'!$J$11,'Методика оценки (Отч.)'!$E$11,IF('ИД Шатой'!AH49='Методика оценки (Отч.)'!$J$12,'Методика оценки (Отч.)'!$E$12,IF('ИД Шатой'!AH49='Методика оценки (Отч.)'!$J$13,'Методика оценки (Отч.)'!$E$13,"ошибка")))))*$C$64</f>
        <v>37.5</v>
      </c>
      <c r="AI64" s="62">
        <f>IF('ИД Шатой'!AI49='Методика оценки (Отч.)'!$J$9,'Методика оценки (Отч.)'!$E$9,IF('ИД Шатой'!AI49='Методика оценки (Отч.)'!$J$10,'Методика оценки (Отч.)'!$E$10,IF('ИД Шатой'!AI49='Методика оценки (Отч.)'!$J$11,'Методика оценки (Отч.)'!$E$11,IF('ИД Шатой'!AI49='Методика оценки (Отч.)'!$J$12,'Методика оценки (Отч.)'!$E$12,IF('ИД Шатой'!AI49='Методика оценки (Отч.)'!$J$13,'Методика оценки (Отч.)'!$E$13,"ошибка")))))*$C$64</f>
        <v>37.5</v>
      </c>
      <c r="AJ64" s="62">
        <f>IF('ИД Шатой'!AJ49='Методика оценки (Отч.)'!$J$9,'Методика оценки (Отч.)'!$E$9,IF('ИД Шатой'!AJ49='Методика оценки (Отч.)'!$J$10,'Методика оценки (Отч.)'!$E$10,IF('ИД Шатой'!AJ49='Методика оценки (Отч.)'!$J$11,'Методика оценки (Отч.)'!$E$11,IF('ИД Шатой'!AJ49='Методика оценки (Отч.)'!$J$12,'Методика оценки (Отч.)'!$E$12,IF('ИД Шатой'!AJ49='Методика оценки (Отч.)'!$J$13,'Методика оценки (Отч.)'!$E$13,"ошибка")))))*$C$64</f>
        <v>25</v>
      </c>
      <c r="AK64" s="62">
        <f>IF('ИД Шатой'!AK49='Методика оценки (Отч.)'!$J$9,'Методика оценки (Отч.)'!$E$9,IF('ИД Шатой'!AK49='Методика оценки (Отч.)'!$J$10,'Методика оценки (Отч.)'!$E$10,IF('ИД Шатой'!AK49='Методика оценки (Отч.)'!$J$11,'Методика оценки (Отч.)'!$E$11,IF('ИД Шатой'!AK49='Методика оценки (Отч.)'!$J$12,'Методика оценки (Отч.)'!$E$12,IF('ИД Шатой'!AK49='Методика оценки (Отч.)'!$J$13,'Методика оценки (Отч.)'!$E$13,"ошибка")))))*$C$64</f>
        <v>37.5</v>
      </c>
      <c r="AL64" s="62">
        <f>IF('ИД Шатой'!AL49='Методика оценки (Отч.)'!$J$9,'Методика оценки (Отч.)'!$E$9,IF('ИД Шатой'!AL49='Методика оценки (Отч.)'!$J$10,'Методика оценки (Отч.)'!$E$10,IF('ИД Шатой'!AL49='Методика оценки (Отч.)'!$J$11,'Методика оценки (Отч.)'!$E$11,IF('ИД Шатой'!AL49='Методика оценки (Отч.)'!$J$12,'Методика оценки (Отч.)'!$E$12,IF('ИД Шатой'!AL49='Методика оценки (Отч.)'!$J$13,'Методика оценки (Отч.)'!$E$13,"ошибка")))))*$C$64</f>
        <v>25</v>
      </c>
      <c r="AM64" s="62">
        <f>IF('ИД Шатой'!AM49='Методика оценки (Отч.)'!$J$9,'Методика оценки (Отч.)'!$E$9,IF('ИД Шатой'!AM49='Методика оценки (Отч.)'!$J$10,'Методика оценки (Отч.)'!$E$10,IF('ИД Шатой'!AM49='Методика оценки (Отч.)'!$J$11,'Методика оценки (Отч.)'!$E$11,IF('ИД Шатой'!AM49='Методика оценки (Отч.)'!$J$12,'Методика оценки (Отч.)'!$E$12,IF('ИД Шатой'!AM49='Методика оценки (Отч.)'!$J$13,'Методика оценки (Отч.)'!$E$13,"ошибка")))))*$C$64</f>
        <v>37.5</v>
      </c>
      <c r="AN64" s="62">
        <f>IF('ИД Шатой'!AN49='Методика оценки (Отч.)'!$J$9,'Методика оценки (Отч.)'!$E$9,IF('ИД Шатой'!AN49='Методика оценки (Отч.)'!$J$10,'Методика оценки (Отч.)'!$E$10,IF('ИД Шатой'!AN49='Методика оценки (Отч.)'!$J$11,'Методика оценки (Отч.)'!$E$11,IF('ИД Шатой'!AN49='Методика оценки (Отч.)'!$J$12,'Методика оценки (Отч.)'!$E$12,IF('ИД Шатой'!AN49='Методика оценки (Отч.)'!$J$13,'Методика оценки (Отч.)'!$E$13,"ошибка")))))*$C$64</f>
        <v>50</v>
      </c>
      <c r="AO64" s="62">
        <f>IF('ИД Шатой'!AO49='Методика оценки (Отч.)'!$J$9,'Методика оценки (Отч.)'!$E$9,IF('ИД Шатой'!AO49='Методика оценки (Отч.)'!$J$10,'Методика оценки (Отч.)'!$E$10,IF('ИД Шатой'!AO49='Методика оценки (Отч.)'!$J$11,'Методика оценки (Отч.)'!$E$11,IF('ИД Шатой'!AO49='Методика оценки (Отч.)'!$J$12,'Методика оценки (Отч.)'!$E$12,IF('ИД Шатой'!AO49='Методика оценки (Отч.)'!$J$13,'Методика оценки (Отч.)'!$E$13,"ошибка")))))*$C$64</f>
        <v>50</v>
      </c>
      <c r="AP64" s="62">
        <f>IF('ИД Шатой'!AP49='Методика оценки (Отч.)'!$J$9,'Методика оценки (Отч.)'!$E$9,IF('ИД Шатой'!AP49='Методика оценки (Отч.)'!$J$10,'Методика оценки (Отч.)'!$E$10,IF('ИД Шатой'!AP49='Методика оценки (Отч.)'!$J$11,'Методика оценки (Отч.)'!$E$11,IF('ИД Шатой'!AP49='Методика оценки (Отч.)'!$J$12,'Методика оценки (Отч.)'!$E$12,IF('ИД Шатой'!AP49='Методика оценки (Отч.)'!$J$13,'Методика оценки (Отч.)'!$E$13,"ошибка")))))*$C$64</f>
        <v>50</v>
      </c>
      <c r="AQ64" s="62">
        <f>IF('ИД Шатой'!AQ49='Методика оценки (Отч.)'!$J$9,'Методика оценки (Отч.)'!$E$9,IF('ИД Шатой'!AQ49='Методика оценки (Отч.)'!$J$10,'Методика оценки (Отч.)'!$E$10,IF('ИД Шатой'!AQ49='Методика оценки (Отч.)'!$J$11,'Методика оценки (Отч.)'!$E$11,IF('ИД Шатой'!AQ49='Методика оценки (Отч.)'!$J$12,'Методика оценки (Отч.)'!$E$12,IF('ИД Шатой'!AQ49='Методика оценки (Отч.)'!$J$13,'Методика оценки (Отч.)'!$E$13,"ошибка")))))*$C$64</f>
        <v>50</v>
      </c>
      <c r="AR64" s="62">
        <f>IF('ИД Шатой'!AR49='Методика оценки (Отч.)'!$J$9,'Методика оценки (Отч.)'!$E$9,IF('ИД Шатой'!AR49='Методика оценки (Отч.)'!$J$10,'Методика оценки (Отч.)'!$E$10,IF('ИД Шатой'!AR49='Методика оценки (Отч.)'!$J$11,'Методика оценки (Отч.)'!$E$11,IF('ИД Шатой'!AR49='Методика оценки (Отч.)'!$J$12,'Методика оценки (Отч.)'!$E$12,IF('ИД Шатой'!AR49='Методика оценки (Отч.)'!$J$13,'Методика оценки (Отч.)'!$E$13,"ошибка")))))*$C$64</f>
        <v>25</v>
      </c>
      <c r="AS64" s="62">
        <f>IF('ИД Шатой'!AS49='Методика оценки (Отч.)'!$J$9,'Методика оценки (Отч.)'!$E$9,IF('ИД Шатой'!AS49='Методика оценки (Отч.)'!$J$10,'Методика оценки (Отч.)'!$E$10,IF('ИД Шатой'!AS49='Методика оценки (Отч.)'!$J$11,'Методика оценки (Отч.)'!$E$11,IF('ИД Шатой'!AS49='Методика оценки (Отч.)'!$J$12,'Методика оценки (Отч.)'!$E$12,IF('ИД Шатой'!AS49='Методика оценки (Отч.)'!$J$13,'Методика оценки (Отч.)'!$E$13,"ошибка")))))*$C$64</f>
        <v>50</v>
      </c>
      <c r="AT64" s="62">
        <f>IF('ИД Шатой'!AT49='Методика оценки (Отч.)'!$J$9,'Методика оценки (Отч.)'!$E$9,IF('ИД Шатой'!AT49='Методика оценки (Отч.)'!$J$10,'Методика оценки (Отч.)'!$E$10,IF('ИД Шатой'!AT49='Методика оценки (Отч.)'!$J$11,'Методика оценки (Отч.)'!$E$11,IF('ИД Шатой'!AT49='Методика оценки (Отч.)'!$J$12,'Методика оценки (Отч.)'!$E$12,IF('ИД Шатой'!AT49='Методика оценки (Отч.)'!$J$13,'Методика оценки (Отч.)'!$E$13,"ошибка")))))*$C$64</f>
        <v>37.5</v>
      </c>
      <c r="AU64" s="62">
        <f>IF('ИД Шатой'!AU49='Методика оценки (Отч.)'!$J$9,'Методика оценки (Отч.)'!$E$9,IF('ИД Шатой'!AU49='Методика оценки (Отч.)'!$J$10,'Методика оценки (Отч.)'!$E$10,IF('ИД Шатой'!AU49='Методика оценки (Отч.)'!$J$11,'Методика оценки (Отч.)'!$E$11,IF('ИД Шатой'!AU49='Методика оценки (Отч.)'!$J$12,'Методика оценки (Отч.)'!$E$12,IF('ИД Шатой'!AU49='Методика оценки (Отч.)'!$J$13,'Методика оценки (Отч.)'!$E$13,"ошибка")))))*$C$64</f>
        <v>50</v>
      </c>
      <c r="AV64" s="62">
        <f>IF('ИД Шатой'!AV49='Методика оценки (Отч.)'!$J$9,'Методика оценки (Отч.)'!$E$9,IF('ИД Шатой'!AV49='Методика оценки (Отч.)'!$J$10,'Методика оценки (Отч.)'!$E$10,IF('ИД Шатой'!AV49='Методика оценки (Отч.)'!$J$11,'Методика оценки (Отч.)'!$E$11,IF('ИД Шатой'!AV49='Методика оценки (Отч.)'!$J$12,'Методика оценки (Отч.)'!$E$12,IF('ИД Шатой'!AV49='Методика оценки (Отч.)'!$J$13,'Методика оценки (Отч.)'!$E$13,"ошибка")))))*$C$64</f>
        <v>25</v>
      </c>
      <c r="AW64" s="62">
        <f>IF('ИД Шатой'!AW49='Методика оценки (Отч.)'!$J$9,'Методика оценки (Отч.)'!$E$9,IF('ИД Шатой'!AW49='Методика оценки (Отч.)'!$J$10,'Методика оценки (Отч.)'!$E$10,IF('ИД Шатой'!AW49='Методика оценки (Отч.)'!$J$11,'Методика оценки (Отч.)'!$E$11,IF('ИД Шатой'!AW49='Методика оценки (Отч.)'!$J$12,'Методика оценки (Отч.)'!$E$12,IF('ИД Шатой'!AW49='Методика оценки (Отч.)'!$J$13,'Методика оценки (Отч.)'!$E$13,"ошибка")))))*$C$64</f>
        <v>50</v>
      </c>
      <c r="AX64" s="62">
        <f>IF('ИД Шатой'!AX49='Методика оценки (Отч.)'!$J$9,'Методика оценки (Отч.)'!$E$9,IF('ИД Шатой'!AX49='Методика оценки (Отч.)'!$J$10,'Методика оценки (Отч.)'!$E$10,IF('ИД Шатой'!AX49='Методика оценки (Отч.)'!$J$11,'Методика оценки (Отч.)'!$E$11,IF('ИД Шатой'!AX49='Методика оценки (Отч.)'!$J$12,'Методика оценки (Отч.)'!$E$12,IF('ИД Шатой'!AX49='Методика оценки (Отч.)'!$J$13,'Методика оценки (Отч.)'!$E$13,"ошибка")))))*$C$64</f>
        <v>50</v>
      </c>
      <c r="AY64" s="62">
        <f>IF('ИД Шатой'!AY49='Методика оценки (Отч.)'!$J$9,'Методика оценки (Отч.)'!$E$9,IF('ИД Шатой'!AY49='Методика оценки (Отч.)'!$J$10,'Методика оценки (Отч.)'!$E$10,IF('ИД Шатой'!AY49='Методика оценки (Отч.)'!$J$11,'Методика оценки (Отч.)'!$E$11,IF('ИД Шатой'!AY49='Методика оценки (Отч.)'!$J$12,'Методика оценки (Отч.)'!$E$12,IF('ИД Шатой'!AY49='Методика оценки (Отч.)'!$J$13,'Методика оценки (Отч.)'!$E$13,"ошибка")))))*$C$64</f>
        <v>37.5</v>
      </c>
      <c r="AZ64" s="62">
        <f>IF('ИД Шатой'!AZ49='Методика оценки (Отч.)'!$J$9,'Методика оценки (Отч.)'!$E$9,IF('ИД Шатой'!AZ49='Методика оценки (Отч.)'!$J$10,'Методика оценки (Отч.)'!$E$10,IF('ИД Шатой'!AZ49='Методика оценки (Отч.)'!$J$11,'Методика оценки (Отч.)'!$E$11,IF('ИД Шатой'!AZ49='Методика оценки (Отч.)'!$J$12,'Методика оценки (Отч.)'!$E$12,IF('ИД Шатой'!AZ49='Методика оценки (Отч.)'!$J$13,'Методика оценки (Отч.)'!$E$13,"ошибка")))))*$C$64</f>
        <v>37.5</v>
      </c>
      <c r="BA64" s="62">
        <f>IF('ИД Шатой'!BA49='Методика оценки (Отч.)'!$J$9,'Методика оценки (Отч.)'!$E$9,IF('ИД Шатой'!BA49='Методика оценки (Отч.)'!$J$10,'Методика оценки (Отч.)'!$E$10,IF('ИД Шатой'!BA49='Методика оценки (Отч.)'!$J$11,'Методика оценки (Отч.)'!$E$11,IF('ИД Шатой'!BA49='Методика оценки (Отч.)'!$J$12,'Методика оценки (Отч.)'!$E$12,IF('ИД Шатой'!BA49='Методика оценки (Отч.)'!$J$13,'Методика оценки (Отч.)'!$E$13,"ошибка")))))*$C$64</f>
        <v>37.5</v>
      </c>
      <c r="BB64" s="62">
        <f>IF('ИД Шатой'!BB49='Методика оценки (Отч.)'!$J$9,'Методика оценки (Отч.)'!$E$9,IF('ИД Шатой'!BB49='Методика оценки (Отч.)'!$J$10,'Методика оценки (Отч.)'!$E$10,IF('ИД Шатой'!BB49='Методика оценки (Отч.)'!$J$11,'Методика оценки (Отч.)'!$E$11,IF('ИД Шатой'!BB49='Методика оценки (Отч.)'!$J$12,'Методика оценки (Отч.)'!$E$12,IF('ИД Шатой'!BB49='Методика оценки (Отч.)'!$J$13,'Методика оценки (Отч.)'!$E$13,"ошибка")))))*$C$64</f>
        <v>37.5</v>
      </c>
      <c r="BC64" s="62">
        <f>IF('ИД Шатой'!BC49='Методика оценки (Отч.)'!$J$9,'Методика оценки (Отч.)'!$E$9,IF('ИД Шатой'!BC49='Методика оценки (Отч.)'!$J$10,'Методика оценки (Отч.)'!$E$10,IF('ИД Шатой'!BC49='Методика оценки (Отч.)'!$J$11,'Методика оценки (Отч.)'!$E$11,IF('ИД Шатой'!BC49='Методика оценки (Отч.)'!$J$12,'Методика оценки (Отч.)'!$E$12,IF('ИД Шатой'!BC49='Методика оценки (Отч.)'!$J$13,'Методика оценки (Отч.)'!$E$13,"ошибка")))))*$C$64</f>
        <v>50</v>
      </c>
      <c r="BD64" s="62">
        <f>IF('ИД Шатой'!BD49='Методика оценки (Отч.)'!$J$9,'Методика оценки (Отч.)'!$E$9,IF('ИД Шатой'!BD49='Методика оценки (Отч.)'!$J$10,'Методика оценки (Отч.)'!$E$10,IF('ИД Шатой'!BD49='Методика оценки (Отч.)'!$J$11,'Методика оценки (Отч.)'!$E$11,IF('ИД Шатой'!BD49='Методика оценки (Отч.)'!$J$12,'Методика оценки (Отч.)'!$E$12,IF('ИД Шатой'!BD49='Методика оценки (Отч.)'!$J$13,'Методика оценки (Отч.)'!$E$13,"ошибка")))))*$C$64</f>
        <v>50</v>
      </c>
      <c r="BE64" s="62">
        <f>IF('ИД Шатой'!BE49='Методика оценки (Отч.)'!$J$9,'Методика оценки (Отч.)'!$E$9,IF('ИД Шатой'!BE49='Методика оценки (Отч.)'!$J$10,'Методика оценки (Отч.)'!$E$10,IF('ИД Шатой'!BE49='Методика оценки (Отч.)'!$J$11,'Методика оценки (Отч.)'!$E$11,IF('ИД Шатой'!BE49='Методика оценки (Отч.)'!$J$12,'Методика оценки (Отч.)'!$E$12,IF('ИД Шатой'!BE49='Методика оценки (Отч.)'!$J$13,'Методика оценки (Отч.)'!$E$13,"ошибка")))))*$C$64</f>
        <v>37.5</v>
      </c>
      <c r="BF64" s="62">
        <f>IF('ИД Шатой'!BF49='Методика оценки (Отч.)'!$J$9,'Методика оценки (Отч.)'!$E$9,IF('ИД Шатой'!BF49='Методика оценки (Отч.)'!$J$10,'Методика оценки (Отч.)'!$E$10,IF('ИД Шатой'!BF49='Методика оценки (Отч.)'!$J$11,'Методика оценки (Отч.)'!$E$11,IF('ИД Шатой'!BF49='Методика оценки (Отч.)'!$J$12,'Методика оценки (Отч.)'!$E$12,IF('ИД Шатой'!BF49='Методика оценки (Отч.)'!$J$13,'Методика оценки (Отч.)'!$E$13,"ошибка")))))*$C$64</f>
        <v>25</v>
      </c>
      <c r="BG64" s="62">
        <f>IF('ИД Шатой'!BG49='Методика оценки (Отч.)'!$J$9,'Методика оценки (Отч.)'!$E$9,IF('ИД Шатой'!BG49='Методика оценки (Отч.)'!$J$10,'Методика оценки (Отч.)'!$E$10,IF('ИД Шатой'!BG49='Методика оценки (Отч.)'!$J$11,'Методика оценки (Отч.)'!$E$11,IF('ИД Шатой'!BG49='Методика оценки (Отч.)'!$J$12,'Методика оценки (Отч.)'!$E$12,IF('ИД Шатой'!BG49='Методика оценки (Отч.)'!$J$13,'Методика оценки (Отч.)'!$E$13,"ошибка")))))*$C$64</f>
        <v>37.5</v>
      </c>
      <c r="BH64" s="62">
        <f>IF('ИД Шатой'!BH49='Методика оценки (Отч.)'!$J$9,'Методика оценки (Отч.)'!$E$9,IF('ИД Шатой'!BH49='Методика оценки (Отч.)'!$J$10,'Методика оценки (Отч.)'!$E$10,IF('ИД Шатой'!BH49='Методика оценки (Отч.)'!$J$11,'Методика оценки (Отч.)'!$E$11,IF('ИД Шатой'!BH49='Методика оценки (Отч.)'!$J$12,'Методика оценки (Отч.)'!$E$12,IF('ИД Шатой'!BH49='Методика оценки (Отч.)'!$J$13,'Методика оценки (Отч.)'!$E$13,"ошибка")))))*$C$64</f>
        <v>0</v>
      </c>
      <c r="BI64" s="62">
        <f>IF('ИД Шатой'!BI49='Методика оценки (Отч.)'!$J$9,'Методика оценки (Отч.)'!$E$9,IF('ИД Шатой'!BI49='Методика оценки (Отч.)'!$J$10,'Методика оценки (Отч.)'!$E$10,IF('ИД Шатой'!BI49='Методика оценки (Отч.)'!$J$11,'Методика оценки (Отч.)'!$E$11,IF('ИД Шатой'!BI49='Методика оценки (Отч.)'!$J$12,'Методика оценки (Отч.)'!$E$12,IF('ИД Шатой'!BI49='Методика оценки (Отч.)'!$J$13,'Методика оценки (Отч.)'!$E$13,"ошибка")))))*$C$64</f>
        <v>37.5</v>
      </c>
      <c r="BJ64" s="62">
        <f>IF('ИД Шатой'!BJ49='Методика оценки (Отч.)'!$J$9,'Методика оценки (Отч.)'!$E$9,IF('ИД Шатой'!BJ49='Методика оценки (Отч.)'!$J$10,'Методика оценки (Отч.)'!$E$10,IF('ИД Шатой'!BJ49='Методика оценки (Отч.)'!$J$11,'Методика оценки (Отч.)'!$E$11,IF('ИД Шатой'!BJ49='Методика оценки (Отч.)'!$J$12,'Методика оценки (Отч.)'!$E$12,IF('ИД Шатой'!BJ49='Методика оценки (Отч.)'!$J$13,'Методика оценки (Отч.)'!$E$13,"ошибка")))))*$C$64</f>
        <v>50</v>
      </c>
      <c r="BK64" s="62">
        <f>IF('ИД Шатой'!BK49='Методика оценки (Отч.)'!$J$9,'Методика оценки (Отч.)'!$E$9,IF('ИД Шатой'!BK49='Методика оценки (Отч.)'!$J$10,'Методика оценки (Отч.)'!$E$10,IF('ИД Шатой'!BK49='Методика оценки (Отч.)'!$J$11,'Методика оценки (Отч.)'!$E$11,IF('ИД Шатой'!BK49='Методика оценки (Отч.)'!$J$12,'Методика оценки (Отч.)'!$E$12,IF('ИД Шатой'!BK49='Методика оценки (Отч.)'!$J$13,'Методика оценки (Отч.)'!$E$13,"ошибка")))))*$C$64</f>
        <v>37.5</v>
      </c>
      <c r="BL64" s="62">
        <f>IF('ИД Шатой'!BL49='Методика оценки (Отч.)'!$J$9,'Методика оценки (Отч.)'!$E$9,IF('ИД Шатой'!BL49='Методика оценки (Отч.)'!$J$10,'Методика оценки (Отч.)'!$E$10,IF('ИД Шатой'!BL49='Методика оценки (Отч.)'!$J$11,'Методика оценки (Отч.)'!$E$11,IF('ИД Шатой'!BL49='Методика оценки (Отч.)'!$J$12,'Методика оценки (Отч.)'!$E$12,IF('ИД Шатой'!BL49='Методика оценки (Отч.)'!$J$13,'Методика оценки (Отч.)'!$E$13,"ошибка")))))*$C$64</f>
        <v>25</v>
      </c>
      <c r="BM64" s="62">
        <f>IF('ИД Шатой'!BM49='Методика оценки (Отч.)'!$J$9,'Методика оценки (Отч.)'!$E$9,IF('ИД Шатой'!BM49='Методика оценки (Отч.)'!$J$10,'Методика оценки (Отч.)'!$E$10,IF('ИД Шатой'!BM49='Методика оценки (Отч.)'!$J$11,'Методика оценки (Отч.)'!$E$11,IF('ИД Шатой'!BM49='Методика оценки (Отч.)'!$J$12,'Методика оценки (Отч.)'!$E$12,IF('ИД Шатой'!BM49='Методика оценки (Отч.)'!$J$13,'Методика оценки (Отч.)'!$E$13,"ошибка")))))*$C$64</f>
        <v>50</v>
      </c>
      <c r="BN64" s="62">
        <f>IF('ИД Шатой'!BN49='Методика оценки (Отч.)'!$J$9,'Методика оценки (Отч.)'!$E$9,IF('ИД Шатой'!BN49='Методика оценки (Отч.)'!$J$10,'Методика оценки (Отч.)'!$E$10,IF('ИД Шатой'!BN49='Методика оценки (Отч.)'!$J$11,'Методика оценки (Отч.)'!$E$11,IF('ИД Шатой'!BN49='Методика оценки (Отч.)'!$J$12,'Методика оценки (Отч.)'!$E$12,IF('ИД Шатой'!BN49='Методика оценки (Отч.)'!$J$13,'Методика оценки (Отч.)'!$E$13,"ошибка")))))*$C$64</f>
        <v>37.5</v>
      </c>
      <c r="BO64" s="62">
        <f>IF('ИД Шатой'!BO49='Методика оценки (Отч.)'!$J$9,'Методика оценки (Отч.)'!$E$9,IF('ИД Шатой'!BO49='Методика оценки (Отч.)'!$J$10,'Методика оценки (Отч.)'!$E$10,IF('ИД Шатой'!BO49='Методика оценки (Отч.)'!$J$11,'Методика оценки (Отч.)'!$E$11,IF('ИД Шатой'!BO49='Методика оценки (Отч.)'!$J$12,'Методика оценки (Отч.)'!$E$12,IF('ИД Шатой'!BO49='Методика оценки (Отч.)'!$J$13,'Методика оценки (Отч.)'!$E$13,"ошибка")))))*$C$64</f>
        <v>50</v>
      </c>
      <c r="BP64" s="62">
        <f>IF('ИД Шатой'!BP49='Методика оценки (Отч.)'!$J$9,'Методика оценки (Отч.)'!$E$9,IF('ИД Шатой'!BP49='Методика оценки (Отч.)'!$J$10,'Методика оценки (Отч.)'!$E$10,IF('ИД Шатой'!BP49='Методика оценки (Отч.)'!$J$11,'Методика оценки (Отч.)'!$E$11,IF('ИД Шатой'!BP49='Методика оценки (Отч.)'!$J$12,'Методика оценки (Отч.)'!$E$12,IF('ИД Шатой'!BP49='Методика оценки (Отч.)'!$J$13,'Методика оценки (Отч.)'!$E$13,"ошибка")))))*$C$64</f>
        <v>37.5</v>
      </c>
    </row>
    <row r="65" spans="1:68" x14ac:dyDescent="0.25">
      <c r="A65" s="73" t="str">
        <f>'Методика оценки (Отч.)'!A286</f>
        <v>N7</v>
      </c>
      <c r="B65" s="73" t="str">
        <f>'Методика оценки (Отч.)'!B286</f>
        <v>VII. Качество управления</v>
      </c>
      <c r="C65" s="119">
        <f>'Методика оценки (Отч.)'!D286</f>
        <v>0.1</v>
      </c>
      <c r="D65" s="59">
        <f>(D66+D70+D71)*$C$65</f>
        <v>8.913000000000002</v>
      </c>
      <c r="E65" s="59">
        <f t="shared" ref="E65:BP65" si="16">(E66+E70+E71)*$C$65</f>
        <v>7.4969999999999999</v>
      </c>
      <c r="F65" s="59">
        <f t="shared" si="16"/>
        <v>4.9980000000000011</v>
      </c>
      <c r="G65" s="59">
        <f t="shared" si="16"/>
        <v>9.2460000000000004</v>
      </c>
      <c r="H65" s="59">
        <f t="shared" si="16"/>
        <v>7.4130000000000011</v>
      </c>
      <c r="I65" s="59">
        <f t="shared" si="16"/>
        <v>8.4960000000000004</v>
      </c>
      <c r="J65" s="59">
        <f t="shared" si="16"/>
        <v>7.4969999999999999</v>
      </c>
      <c r="K65" s="59">
        <f t="shared" si="16"/>
        <v>9.663000000000002</v>
      </c>
      <c r="L65" s="59">
        <f t="shared" si="16"/>
        <v>8.4960000000000004</v>
      </c>
      <c r="M65" s="59">
        <f t="shared" si="16"/>
        <v>8.5800000000000018</v>
      </c>
      <c r="N65" s="59">
        <f t="shared" si="16"/>
        <v>6.7469999999999999</v>
      </c>
      <c r="O65" s="59">
        <f t="shared" si="16"/>
        <v>6.8310000000000004</v>
      </c>
      <c r="P65" s="59">
        <f t="shared" si="16"/>
        <v>9.2460000000000004</v>
      </c>
      <c r="Q65" s="59">
        <f t="shared" si="16"/>
        <v>6.9960000000000013</v>
      </c>
      <c r="R65" s="59">
        <f t="shared" si="16"/>
        <v>5.7480000000000011</v>
      </c>
      <c r="S65" s="59">
        <f t="shared" si="16"/>
        <v>8.5800000000000018</v>
      </c>
      <c r="T65" s="59">
        <f t="shared" si="16"/>
        <v>6.0810000000000004</v>
      </c>
      <c r="U65" s="59">
        <f t="shared" si="16"/>
        <v>7.8300000000000018</v>
      </c>
      <c r="V65" s="59">
        <f t="shared" si="16"/>
        <v>8.5800000000000018</v>
      </c>
      <c r="W65" s="59">
        <f t="shared" si="16"/>
        <v>9.9960000000000022</v>
      </c>
      <c r="X65" s="59">
        <f t="shared" si="16"/>
        <v>9.2460000000000004</v>
      </c>
      <c r="Y65" s="59">
        <f t="shared" si="16"/>
        <v>9.2460000000000004</v>
      </c>
      <c r="Z65" s="59">
        <f t="shared" si="16"/>
        <v>6.6630000000000011</v>
      </c>
      <c r="AA65" s="59">
        <f t="shared" si="16"/>
        <v>9.2460000000000004</v>
      </c>
      <c r="AB65" s="59">
        <f t="shared" si="16"/>
        <v>7.8300000000000018</v>
      </c>
      <c r="AC65" s="59">
        <f t="shared" si="16"/>
        <v>8.4960000000000004</v>
      </c>
      <c r="AD65" s="59">
        <f t="shared" si="16"/>
        <v>6.9960000000000013</v>
      </c>
      <c r="AE65" s="59">
        <f t="shared" si="16"/>
        <v>9.9960000000000022</v>
      </c>
      <c r="AF65" s="59">
        <f t="shared" si="16"/>
        <v>7.4969999999999999</v>
      </c>
      <c r="AG65" s="59">
        <f t="shared" si="16"/>
        <v>4.1640000000000006</v>
      </c>
      <c r="AH65" s="59">
        <f t="shared" si="16"/>
        <v>7.0800000000000018</v>
      </c>
      <c r="AI65" s="59">
        <f t="shared" si="16"/>
        <v>7.4969999999999999</v>
      </c>
      <c r="AJ65" s="59">
        <f t="shared" si="16"/>
        <v>7.8300000000000018</v>
      </c>
      <c r="AK65" s="59">
        <f t="shared" si="16"/>
        <v>8.5800000000000018</v>
      </c>
      <c r="AL65" s="59">
        <f t="shared" si="16"/>
        <v>7.4969999999999999</v>
      </c>
      <c r="AM65" s="59">
        <f t="shared" si="16"/>
        <v>6.7469999999999999</v>
      </c>
      <c r="AN65" s="59">
        <f t="shared" si="16"/>
        <v>9.663000000000002</v>
      </c>
      <c r="AO65" s="59">
        <f t="shared" si="16"/>
        <v>8.5800000000000018</v>
      </c>
      <c r="AP65" s="59">
        <f t="shared" si="16"/>
        <v>6.7469999999999999</v>
      </c>
      <c r="AQ65" s="59">
        <f t="shared" si="16"/>
        <v>9.9960000000000022</v>
      </c>
      <c r="AR65" s="59">
        <f t="shared" si="16"/>
        <v>2.6640000000000001</v>
      </c>
      <c r="AS65" s="59">
        <f t="shared" si="16"/>
        <v>8.9969999999999999</v>
      </c>
      <c r="AT65" s="59">
        <f t="shared" si="16"/>
        <v>5.7480000000000011</v>
      </c>
      <c r="AU65" s="59">
        <f t="shared" si="16"/>
        <v>7.4130000000000011</v>
      </c>
      <c r="AV65" s="59">
        <f t="shared" si="16"/>
        <v>5.7480000000000011</v>
      </c>
      <c r="AW65" s="59">
        <f t="shared" si="16"/>
        <v>9.9960000000000022</v>
      </c>
      <c r="AX65" s="59">
        <f t="shared" si="16"/>
        <v>9.2460000000000004</v>
      </c>
      <c r="AY65" s="59">
        <f t="shared" si="16"/>
        <v>5.2470000000000008</v>
      </c>
      <c r="AZ65" s="59">
        <f t="shared" si="16"/>
        <v>6.4140000000000006</v>
      </c>
      <c r="BA65" s="59">
        <f t="shared" si="16"/>
        <v>8.163000000000002</v>
      </c>
      <c r="BB65" s="59">
        <f t="shared" si="16"/>
        <v>6.0810000000000004</v>
      </c>
      <c r="BC65" s="59">
        <f t="shared" si="16"/>
        <v>8.4960000000000004</v>
      </c>
      <c r="BD65" s="59">
        <f t="shared" si="16"/>
        <v>9.2460000000000004</v>
      </c>
      <c r="BE65" s="59">
        <f t="shared" si="16"/>
        <v>9.2460000000000004</v>
      </c>
      <c r="BF65" s="59">
        <f t="shared" si="16"/>
        <v>3.8310000000000004</v>
      </c>
      <c r="BG65" s="59">
        <f t="shared" si="16"/>
        <v>7.4969999999999999</v>
      </c>
      <c r="BH65" s="59">
        <f t="shared" si="16"/>
        <v>0.99900000000000022</v>
      </c>
      <c r="BI65" s="59">
        <f t="shared" si="16"/>
        <v>7.0800000000000018</v>
      </c>
      <c r="BJ65" s="59">
        <f t="shared" si="16"/>
        <v>9.2460000000000004</v>
      </c>
      <c r="BK65" s="59">
        <f t="shared" si="16"/>
        <v>7.4969999999999999</v>
      </c>
      <c r="BL65" s="59">
        <f t="shared" si="16"/>
        <v>4.9980000000000011</v>
      </c>
      <c r="BM65" s="59">
        <f t="shared" si="16"/>
        <v>9.9960000000000022</v>
      </c>
      <c r="BN65" s="59">
        <f t="shared" si="16"/>
        <v>8.163000000000002</v>
      </c>
      <c r="BO65" s="59">
        <f t="shared" si="16"/>
        <v>9.2460000000000004</v>
      </c>
      <c r="BP65" s="59">
        <f t="shared" si="16"/>
        <v>7.4969999999999999</v>
      </c>
    </row>
    <row r="66" spans="1:68" x14ac:dyDescent="0.25">
      <c r="A66" s="53" t="str">
        <f>'Методика оценки (Отч.)'!A287</f>
        <v>N7.1.</v>
      </c>
      <c r="B66" s="53" t="str">
        <f>'Методика оценки (Отч.)'!C287</f>
        <v>Качество работы органов управления</v>
      </c>
      <c r="C66" s="123">
        <f>'Методика оценки (Отч.)'!D287</f>
        <v>0.4</v>
      </c>
      <c r="D66" s="62">
        <f>SUM(D67:D69)*$C$66</f>
        <v>36.63000000000001</v>
      </c>
      <c r="E66" s="62">
        <f t="shared" ref="E66:BP66" si="17">SUM(E67:E69)*$C$66</f>
        <v>29.970000000000006</v>
      </c>
      <c r="F66" s="62">
        <f t="shared" si="17"/>
        <v>19.980000000000004</v>
      </c>
      <c r="G66" s="62">
        <f t="shared" si="17"/>
        <v>39.960000000000008</v>
      </c>
      <c r="H66" s="62">
        <f t="shared" si="17"/>
        <v>36.63000000000001</v>
      </c>
      <c r="I66" s="62">
        <f t="shared" si="17"/>
        <v>39.960000000000008</v>
      </c>
      <c r="J66" s="62">
        <f t="shared" si="17"/>
        <v>29.970000000000006</v>
      </c>
      <c r="K66" s="62">
        <f t="shared" si="17"/>
        <v>36.63000000000001</v>
      </c>
      <c r="L66" s="62">
        <f t="shared" si="17"/>
        <v>39.960000000000008</v>
      </c>
      <c r="M66" s="62">
        <f t="shared" si="17"/>
        <v>33.300000000000004</v>
      </c>
      <c r="N66" s="62">
        <f t="shared" si="17"/>
        <v>29.970000000000006</v>
      </c>
      <c r="O66" s="62">
        <f t="shared" si="17"/>
        <v>23.310000000000002</v>
      </c>
      <c r="P66" s="62">
        <f t="shared" si="17"/>
        <v>39.960000000000008</v>
      </c>
      <c r="Q66" s="62">
        <f t="shared" si="17"/>
        <v>39.960000000000008</v>
      </c>
      <c r="R66" s="62">
        <f t="shared" si="17"/>
        <v>19.980000000000004</v>
      </c>
      <c r="S66" s="62">
        <f t="shared" si="17"/>
        <v>33.300000000000004</v>
      </c>
      <c r="T66" s="62">
        <f t="shared" si="17"/>
        <v>23.310000000000002</v>
      </c>
      <c r="U66" s="62">
        <f t="shared" si="17"/>
        <v>33.300000000000004</v>
      </c>
      <c r="V66" s="62">
        <f t="shared" si="17"/>
        <v>33.300000000000004</v>
      </c>
      <c r="W66" s="62">
        <f t="shared" si="17"/>
        <v>39.960000000000008</v>
      </c>
      <c r="X66" s="62">
        <f t="shared" si="17"/>
        <v>39.960000000000008</v>
      </c>
      <c r="Y66" s="62">
        <f t="shared" si="17"/>
        <v>39.960000000000008</v>
      </c>
      <c r="Z66" s="62">
        <f t="shared" si="17"/>
        <v>36.63000000000001</v>
      </c>
      <c r="AA66" s="62">
        <f t="shared" si="17"/>
        <v>39.960000000000008</v>
      </c>
      <c r="AB66" s="62">
        <f t="shared" si="17"/>
        <v>33.300000000000004</v>
      </c>
      <c r="AC66" s="62">
        <f t="shared" si="17"/>
        <v>39.960000000000008</v>
      </c>
      <c r="AD66" s="62">
        <f t="shared" si="17"/>
        <v>39.960000000000008</v>
      </c>
      <c r="AE66" s="62">
        <f t="shared" si="17"/>
        <v>39.960000000000008</v>
      </c>
      <c r="AF66" s="62">
        <f t="shared" si="17"/>
        <v>29.970000000000006</v>
      </c>
      <c r="AG66" s="62">
        <f t="shared" si="17"/>
        <v>26.64</v>
      </c>
      <c r="AH66" s="62">
        <f t="shared" si="17"/>
        <v>33.300000000000004</v>
      </c>
      <c r="AI66" s="62">
        <f t="shared" si="17"/>
        <v>29.970000000000006</v>
      </c>
      <c r="AJ66" s="62">
        <f t="shared" si="17"/>
        <v>33.300000000000004</v>
      </c>
      <c r="AK66" s="62">
        <f t="shared" si="17"/>
        <v>33.300000000000004</v>
      </c>
      <c r="AL66" s="62">
        <f t="shared" si="17"/>
        <v>29.970000000000006</v>
      </c>
      <c r="AM66" s="62">
        <f t="shared" si="17"/>
        <v>29.970000000000006</v>
      </c>
      <c r="AN66" s="62">
        <f t="shared" si="17"/>
        <v>36.63000000000001</v>
      </c>
      <c r="AO66" s="62">
        <f t="shared" si="17"/>
        <v>33.300000000000004</v>
      </c>
      <c r="AP66" s="62">
        <f t="shared" si="17"/>
        <v>29.970000000000006</v>
      </c>
      <c r="AQ66" s="62">
        <f t="shared" si="17"/>
        <v>39.960000000000008</v>
      </c>
      <c r="AR66" s="62">
        <f t="shared" si="17"/>
        <v>26.64</v>
      </c>
      <c r="AS66" s="62">
        <f t="shared" si="17"/>
        <v>29.970000000000006</v>
      </c>
      <c r="AT66" s="62">
        <f t="shared" si="17"/>
        <v>19.980000000000004</v>
      </c>
      <c r="AU66" s="62">
        <f t="shared" si="17"/>
        <v>36.63000000000001</v>
      </c>
      <c r="AV66" s="62">
        <f t="shared" si="17"/>
        <v>19.980000000000004</v>
      </c>
      <c r="AW66" s="62">
        <f t="shared" si="17"/>
        <v>39.960000000000008</v>
      </c>
      <c r="AX66" s="62">
        <f t="shared" si="17"/>
        <v>39.960000000000008</v>
      </c>
      <c r="AY66" s="62">
        <f t="shared" si="17"/>
        <v>29.970000000000006</v>
      </c>
      <c r="AZ66" s="62">
        <f t="shared" si="17"/>
        <v>26.64</v>
      </c>
      <c r="BA66" s="62">
        <f t="shared" si="17"/>
        <v>36.63000000000001</v>
      </c>
      <c r="BB66" s="62">
        <f t="shared" si="17"/>
        <v>23.310000000000002</v>
      </c>
      <c r="BC66" s="62">
        <f t="shared" si="17"/>
        <v>39.960000000000008</v>
      </c>
      <c r="BD66" s="62">
        <f t="shared" si="17"/>
        <v>39.960000000000008</v>
      </c>
      <c r="BE66" s="62">
        <f t="shared" si="17"/>
        <v>39.960000000000008</v>
      </c>
      <c r="BF66" s="62">
        <f t="shared" si="17"/>
        <v>23.310000000000002</v>
      </c>
      <c r="BG66" s="62">
        <f t="shared" si="17"/>
        <v>29.970000000000006</v>
      </c>
      <c r="BH66" s="62">
        <f t="shared" si="17"/>
        <v>9.990000000000002</v>
      </c>
      <c r="BI66" s="62">
        <f t="shared" si="17"/>
        <v>33.300000000000004</v>
      </c>
      <c r="BJ66" s="62">
        <f t="shared" si="17"/>
        <v>39.960000000000008</v>
      </c>
      <c r="BK66" s="62">
        <f t="shared" si="17"/>
        <v>29.970000000000006</v>
      </c>
      <c r="BL66" s="62">
        <f t="shared" si="17"/>
        <v>19.980000000000004</v>
      </c>
      <c r="BM66" s="62">
        <f t="shared" si="17"/>
        <v>39.960000000000008</v>
      </c>
      <c r="BN66" s="62">
        <f t="shared" si="17"/>
        <v>36.63000000000001</v>
      </c>
      <c r="BO66" s="62">
        <f t="shared" si="17"/>
        <v>39.960000000000008</v>
      </c>
      <c r="BP66" s="62">
        <f t="shared" si="17"/>
        <v>29.970000000000006</v>
      </c>
    </row>
    <row r="67" spans="1:68" x14ac:dyDescent="0.25">
      <c r="A67" s="67" t="str">
        <f>'Методика оценки (Отч.)'!A288</f>
        <v>N7.1.1.</v>
      </c>
      <c r="B67" s="67" t="str">
        <f>'Методика оценки (Отч.)'!C288</f>
        <v>Качество работы заведующей и заместителей заведующей</v>
      </c>
      <c r="C67" s="121">
        <f>'Методика оценки (Отч.)'!D288</f>
        <v>0.33300000000000002</v>
      </c>
      <c r="D67" s="58">
        <f>IF('ИД Шатой'!D50='Методика оценки (Отч.)'!$J$9,'Методика оценки (Отч.)'!$E$9,IF('ИД Шатой'!D50='Методика оценки (Отч.)'!$J$10,'Методика оценки (Отч.)'!$E$10,IF('ИД Шатой'!D50='Методика оценки (Отч.)'!$J$11,'Методика оценки (Отч.)'!$E$11,IF('ИД Шатой'!D50='Методика оценки (Отч.)'!$J$12,'Методика оценки (Отч.)'!$E$12,IF('ИД Шатой'!D50='Методика оценки (Отч.)'!$J$13,'Методика оценки (Отч.)'!$E$13,"ошибка")))))*$C$67</f>
        <v>33.300000000000004</v>
      </c>
      <c r="E67" s="58">
        <f>IF('ИД Шатой'!E50='Методика оценки (Отч.)'!$J$9,'Методика оценки (Отч.)'!$E$9,IF('ИД Шатой'!E50='Методика оценки (Отч.)'!$J$10,'Методика оценки (Отч.)'!$E$10,IF('ИД Шатой'!E50='Методика оценки (Отч.)'!$J$11,'Методика оценки (Отч.)'!$E$11,IF('ИД Шатой'!E50='Методика оценки (Отч.)'!$J$12,'Методика оценки (Отч.)'!$E$12,IF('ИД Шатой'!E50='Методика оценки (Отч.)'!$J$13,'Методика оценки (Отч.)'!$E$13,"ошибка")))))*$C$67</f>
        <v>24.975000000000001</v>
      </c>
      <c r="F67" s="58">
        <f>IF('ИД Шатой'!F50='Методика оценки (Отч.)'!$J$9,'Методика оценки (Отч.)'!$E$9,IF('ИД Шатой'!F50='Методика оценки (Отч.)'!$J$10,'Методика оценки (Отч.)'!$E$10,IF('ИД Шатой'!F50='Методика оценки (Отч.)'!$J$11,'Методика оценки (Отч.)'!$E$11,IF('ИД Шатой'!F50='Методика оценки (Отч.)'!$J$12,'Методика оценки (Отч.)'!$E$12,IF('ИД Шатой'!F50='Методика оценки (Отч.)'!$J$13,'Методика оценки (Отч.)'!$E$13,"ошибка")))))*$C$67</f>
        <v>16.650000000000002</v>
      </c>
      <c r="G67" s="58">
        <f>IF('ИД Шатой'!G50='Методика оценки (Отч.)'!$J$9,'Методика оценки (Отч.)'!$E$9,IF('ИД Шатой'!G50='Методика оценки (Отч.)'!$J$10,'Методика оценки (Отч.)'!$E$10,IF('ИД Шатой'!G50='Методика оценки (Отч.)'!$J$11,'Методика оценки (Отч.)'!$E$11,IF('ИД Шатой'!G50='Методика оценки (Отч.)'!$J$12,'Методика оценки (Отч.)'!$E$12,IF('ИД Шатой'!G50='Методика оценки (Отч.)'!$J$13,'Методика оценки (Отч.)'!$E$13,"ошибка")))))*$C$67</f>
        <v>33.300000000000004</v>
      </c>
      <c r="H67" s="58">
        <f>IF('ИД Шатой'!H50='Методика оценки (Отч.)'!$J$9,'Методика оценки (Отч.)'!$E$9,IF('ИД Шатой'!H50='Методика оценки (Отч.)'!$J$10,'Методика оценки (Отч.)'!$E$10,IF('ИД Шатой'!H50='Методика оценки (Отч.)'!$J$11,'Методика оценки (Отч.)'!$E$11,IF('ИД Шатой'!H50='Методика оценки (Отч.)'!$J$12,'Методика оценки (Отч.)'!$E$12,IF('ИД Шатой'!H50='Методика оценки (Отч.)'!$J$13,'Методика оценки (Отч.)'!$E$13,"ошибка")))))*$C$67</f>
        <v>33.300000000000004</v>
      </c>
      <c r="I67" s="58">
        <f>IF('ИД Шатой'!I50='Методика оценки (Отч.)'!$J$9,'Методика оценки (Отч.)'!$E$9,IF('ИД Шатой'!I50='Методика оценки (Отч.)'!$J$10,'Методика оценки (Отч.)'!$E$10,IF('ИД Шатой'!I50='Методика оценки (Отч.)'!$J$11,'Методика оценки (Отч.)'!$E$11,IF('ИД Шатой'!I50='Методика оценки (Отч.)'!$J$12,'Методика оценки (Отч.)'!$E$12,IF('ИД Шатой'!I50='Методика оценки (Отч.)'!$J$13,'Методика оценки (Отч.)'!$E$13,"ошибка")))))*$C$67</f>
        <v>33.300000000000004</v>
      </c>
      <c r="J67" s="58">
        <f>IF('ИД Шатой'!J50='Методика оценки (Отч.)'!$J$9,'Методика оценки (Отч.)'!$E$9,IF('ИД Шатой'!J50='Методика оценки (Отч.)'!$J$10,'Методика оценки (Отч.)'!$E$10,IF('ИД Шатой'!J50='Методика оценки (Отч.)'!$J$11,'Методика оценки (Отч.)'!$E$11,IF('ИД Шатой'!J50='Методика оценки (Отч.)'!$J$12,'Методика оценки (Отч.)'!$E$12,IF('ИД Шатой'!J50='Методика оценки (Отч.)'!$J$13,'Методика оценки (Отч.)'!$E$13,"ошибка")))))*$C$67</f>
        <v>24.975000000000001</v>
      </c>
      <c r="K67" s="58">
        <f>IF('ИД Шатой'!K50='Методика оценки (Отч.)'!$J$9,'Методика оценки (Отч.)'!$E$9,IF('ИД Шатой'!K50='Методика оценки (Отч.)'!$J$10,'Методика оценки (Отч.)'!$E$10,IF('ИД Шатой'!K50='Методика оценки (Отч.)'!$J$11,'Методика оценки (Отч.)'!$E$11,IF('ИД Шатой'!K50='Методика оценки (Отч.)'!$J$12,'Методика оценки (Отч.)'!$E$12,IF('ИД Шатой'!K50='Методика оценки (Отч.)'!$J$13,'Методика оценки (Отч.)'!$E$13,"ошибка")))))*$C$67</f>
        <v>33.300000000000004</v>
      </c>
      <c r="L67" s="58">
        <f>IF('ИД Шатой'!L50='Методика оценки (Отч.)'!$J$9,'Методика оценки (Отч.)'!$E$9,IF('ИД Шатой'!L50='Методика оценки (Отч.)'!$J$10,'Методика оценки (Отч.)'!$E$10,IF('ИД Шатой'!L50='Методика оценки (Отч.)'!$J$11,'Методика оценки (Отч.)'!$E$11,IF('ИД Шатой'!L50='Методика оценки (Отч.)'!$J$12,'Методика оценки (Отч.)'!$E$12,IF('ИД Шатой'!L50='Методика оценки (Отч.)'!$J$13,'Методика оценки (Отч.)'!$E$13,"ошибка")))))*$C$67</f>
        <v>33.300000000000004</v>
      </c>
      <c r="M67" s="58">
        <f>IF('ИД Шатой'!M50='Методика оценки (Отч.)'!$J$9,'Методика оценки (Отч.)'!$E$9,IF('ИД Шатой'!M50='Методика оценки (Отч.)'!$J$10,'Методика оценки (Отч.)'!$E$10,IF('ИД Шатой'!M50='Методика оценки (Отч.)'!$J$11,'Методика оценки (Отч.)'!$E$11,IF('ИД Шатой'!M50='Методика оценки (Отч.)'!$J$12,'Методика оценки (Отч.)'!$E$12,IF('ИД Шатой'!M50='Методика оценки (Отч.)'!$J$13,'Методика оценки (Отч.)'!$E$13,"ошибка")))))*$C$67</f>
        <v>24.975000000000001</v>
      </c>
      <c r="N67" s="58">
        <f>IF('ИД Шатой'!N50='Методика оценки (Отч.)'!$J$9,'Методика оценки (Отч.)'!$E$9,IF('ИД Шатой'!N50='Методика оценки (Отч.)'!$J$10,'Методика оценки (Отч.)'!$E$10,IF('ИД Шатой'!N50='Методика оценки (Отч.)'!$J$11,'Методика оценки (Отч.)'!$E$11,IF('ИД Шатой'!N50='Методика оценки (Отч.)'!$J$12,'Методика оценки (Отч.)'!$E$12,IF('ИД Шатой'!N50='Методика оценки (Отч.)'!$J$13,'Методика оценки (Отч.)'!$E$13,"ошибка")))))*$C$67</f>
        <v>24.975000000000001</v>
      </c>
      <c r="O67" s="58">
        <f>IF('ИД Шатой'!O50='Методика оценки (Отч.)'!$J$9,'Методика оценки (Отч.)'!$E$9,IF('ИД Шатой'!O50='Методика оценки (Отч.)'!$J$10,'Методика оценки (Отч.)'!$E$10,IF('ИД Шатой'!O50='Методика оценки (Отч.)'!$J$11,'Методика оценки (Отч.)'!$E$11,IF('ИД Шатой'!O50='Методика оценки (Отч.)'!$J$12,'Методика оценки (Отч.)'!$E$12,IF('ИД Шатой'!O50='Методика оценки (Отч.)'!$J$13,'Методика оценки (Отч.)'!$E$13,"ошибка")))))*$C$67</f>
        <v>24.975000000000001</v>
      </c>
      <c r="P67" s="58">
        <f>IF('ИД Шатой'!P50='Методика оценки (Отч.)'!$J$9,'Методика оценки (Отч.)'!$E$9,IF('ИД Шатой'!P50='Методика оценки (Отч.)'!$J$10,'Методика оценки (Отч.)'!$E$10,IF('ИД Шатой'!P50='Методика оценки (Отч.)'!$J$11,'Методика оценки (Отч.)'!$E$11,IF('ИД Шатой'!P50='Методика оценки (Отч.)'!$J$12,'Методика оценки (Отч.)'!$E$12,IF('ИД Шатой'!P50='Методика оценки (Отч.)'!$J$13,'Методика оценки (Отч.)'!$E$13,"ошибка")))))*$C$67</f>
        <v>33.300000000000004</v>
      </c>
      <c r="Q67" s="58">
        <f>IF('ИД Шатой'!Q50='Методика оценки (Отч.)'!$J$9,'Методика оценки (Отч.)'!$E$9,IF('ИД Шатой'!Q50='Методика оценки (Отч.)'!$J$10,'Методика оценки (Отч.)'!$E$10,IF('ИД Шатой'!Q50='Методика оценки (Отч.)'!$J$11,'Методика оценки (Отч.)'!$E$11,IF('ИД Шатой'!Q50='Методика оценки (Отч.)'!$J$12,'Методика оценки (Отч.)'!$E$12,IF('ИД Шатой'!Q50='Методика оценки (Отч.)'!$J$13,'Методика оценки (Отч.)'!$E$13,"ошибка")))))*$C$67</f>
        <v>33.300000000000004</v>
      </c>
      <c r="R67" s="58">
        <f>IF('ИД Шатой'!R50='Методика оценки (Отч.)'!$J$9,'Методика оценки (Отч.)'!$E$9,IF('ИД Шатой'!R50='Методика оценки (Отч.)'!$J$10,'Методика оценки (Отч.)'!$E$10,IF('ИД Шатой'!R50='Методика оценки (Отч.)'!$J$11,'Методика оценки (Отч.)'!$E$11,IF('ИД Шатой'!R50='Методика оценки (Отч.)'!$J$12,'Методика оценки (Отч.)'!$E$12,IF('ИД Шатой'!R50='Методика оценки (Отч.)'!$J$13,'Методика оценки (Отч.)'!$E$13,"ошибка")))))*$C$67</f>
        <v>16.650000000000002</v>
      </c>
      <c r="S67" s="58">
        <f>IF('ИД Шатой'!S50='Методика оценки (Отч.)'!$J$9,'Методика оценки (Отч.)'!$E$9,IF('ИД Шатой'!S50='Методика оценки (Отч.)'!$J$10,'Методика оценки (Отч.)'!$E$10,IF('ИД Шатой'!S50='Методика оценки (Отч.)'!$J$11,'Методика оценки (Отч.)'!$E$11,IF('ИД Шатой'!S50='Методика оценки (Отч.)'!$J$12,'Методика оценки (Отч.)'!$E$12,IF('ИД Шатой'!S50='Методика оценки (Отч.)'!$J$13,'Методика оценки (Отч.)'!$E$13,"ошибка")))))*$C$67</f>
        <v>33.300000000000004</v>
      </c>
      <c r="T67" s="58">
        <f>IF('ИД Шатой'!T50='Методика оценки (Отч.)'!$J$9,'Методика оценки (Отч.)'!$E$9,IF('ИД Шатой'!T50='Методика оценки (Отч.)'!$J$10,'Методика оценки (Отч.)'!$E$10,IF('ИД Шатой'!T50='Методика оценки (Отч.)'!$J$11,'Методика оценки (Отч.)'!$E$11,IF('ИД Шатой'!T50='Методика оценки (Отч.)'!$J$12,'Методика оценки (Отч.)'!$E$12,IF('ИД Шатой'!T50='Методика оценки (Отч.)'!$J$13,'Методика оценки (Отч.)'!$E$13,"ошибка")))))*$C$67</f>
        <v>24.975000000000001</v>
      </c>
      <c r="U67" s="58">
        <f>IF('ИД Шатой'!U50='Методика оценки (Отч.)'!$J$9,'Методика оценки (Отч.)'!$E$9,IF('ИД Шатой'!U50='Методика оценки (Отч.)'!$J$10,'Методика оценки (Отч.)'!$E$10,IF('ИД Шатой'!U50='Методика оценки (Отч.)'!$J$11,'Методика оценки (Отч.)'!$E$11,IF('ИД Шатой'!U50='Методика оценки (Отч.)'!$J$12,'Методика оценки (Отч.)'!$E$12,IF('ИД Шатой'!U50='Методика оценки (Отч.)'!$J$13,'Методика оценки (Отч.)'!$E$13,"ошибка")))))*$C$67</f>
        <v>24.975000000000001</v>
      </c>
      <c r="V67" s="58">
        <f>IF('ИД Шатой'!V50='Методика оценки (Отч.)'!$J$9,'Методика оценки (Отч.)'!$E$9,IF('ИД Шатой'!V50='Методика оценки (Отч.)'!$J$10,'Методика оценки (Отч.)'!$E$10,IF('ИД Шатой'!V50='Методика оценки (Отч.)'!$J$11,'Методика оценки (Отч.)'!$E$11,IF('ИД Шатой'!V50='Методика оценки (Отч.)'!$J$12,'Методика оценки (Отч.)'!$E$12,IF('ИД Шатой'!V50='Методика оценки (Отч.)'!$J$13,'Методика оценки (Отч.)'!$E$13,"ошибка")))))*$C$67</f>
        <v>33.300000000000004</v>
      </c>
      <c r="W67" s="58">
        <f>IF('ИД Шатой'!W50='Методика оценки (Отч.)'!$J$9,'Методика оценки (Отч.)'!$E$9,IF('ИД Шатой'!W50='Методика оценки (Отч.)'!$J$10,'Методика оценки (Отч.)'!$E$10,IF('ИД Шатой'!W50='Методика оценки (Отч.)'!$J$11,'Методика оценки (Отч.)'!$E$11,IF('ИД Шатой'!W50='Методика оценки (Отч.)'!$J$12,'Методика оценки (Отч.)'!$E$12,IF('ИД Шатой'!W50='Методика оценки (Отч.)'!$J$13,'Методика оценки (Отч.)'!$E$13,"ошибка")))))*$C$67</f>
        <v>33.300000000000004</v>
      </c>
      <c r="X67" s="58">
        <f>IF('ИД Шатой'!X50='Методика оценки (Отч.)'!$J$9,'Методика оценки (Отч.)'!$E$9,IF('ИД Шатой'!X50='Методика оценки (Отч.)'!$J$10,'Методика оценки (Отч.)'!$E$10,IF('ИД Шатой'!X50='Методика оценки (Отч.)'!$J$11,'Методика оценки (Отч.)'!$E$11,IF('ИД Шатой'!X50='Методика оценки (Отч.)'!$J$12,'Методика оценки (Отч.)'!$E$12,IF('ИД Шатой'!X50='Методика оценки (Отч.)'!$J$13,'Методика оценки (Отч.)'!$E$13,"ошибка")))))*$C$67</f>
        <v>33.300000000000004</v>
      </c>
      <c r="Y67" s="58">
        <f>IF('ИД Шатой'!Y50='Методика оценки (Отч.)'!$J$9,'Методика оценки (Отч.)'!$E$9,IF('ИД Шатой'!Y50='Методика оценки (Отч.)'!$J$10,'Методика оценки (Отч.)'!$E$10,IF('ИД Шатой'!Y50='Методика оценки (Отч.)'!$J$11,'Методика оценки (Отч.)'!$E$11,IF('ИД Шатой'!Y50='Методика оценки (Отч.)'!$J$12,'Методика оценки (Отч.)'!$E$12,IF('ИД Шатой'!Y50='Методика оценки (Отч.)'!$J$13,'Методика оценки (Отч.)'!$E$13,"ошибка")))))*$C$67</f>
        <v>33.300000000000004</v>
      </c>
      <c r="Z67" s="58">
        <f>IF('ИД Шатой'!Z50='Методика оценки (Отч.)'!$J$9,'Методика оценки (Отч.)'!$E$9,IF('ИД Шатой'!Z50='Методика оценки (Отч.)'!$J$10,'Методика оценки (Отч.)'!$E$10,IF('ИД Шатой'!Z50='Методика оценки (Отч.)'!$J$11,'Методика оценки (Отч.)'!$E$11,IF('ИД Шатой'!Z50='Методика оценки (Отч.)'!$J$12,'Методика оценки (Отч.)'!$E$12,IF('ИД Шатой'!Z50='Методика оценки (Отч.)'!$J$13,'Методика оценки (Отч.)'!$E$13,"ошибка")))))*$C$67</f>
        <v>33.300000000000004</v>
      </c>
      <c r="AA67" s="58">
        <f>IF('ИД Шатой'!AA50='Методика оценки (Отч.)'!$J$9,'Методика оценки (Отч.)'!$E$9,IF('ИД Шатой'!AA50='Методика оценки (Отч.)'!$J$10,'Методика оценки (Отч.)'!$E$10,IF('ИД Шатой'!AA50='Методика оценки (Отч.)'!$J$11,'Методика оценки (Отч.)'!$E$11,IF('ИД Шатой'!AA50='Методика оценки (Отч.)'!$J$12,'Методика оценки (Отч.)'!$E$12,IF('ИД Шатой'!AA50='Методика оценки (Отч.)'!$J$13,'Методика оценки (Отч.)'!$E$13,"ошибка")))))*$C$67</f>
        <v>33.300000000000004</v>
      </c>
      <c r="AB67" s="58">
        <f>IF('ИД Шатой'!AB50='Методика оценки (Отч.)'!$J$9,'Методика оценки (Отч.)'!$E$9,IF('ИД Шатой'!AB50='Методика оценки (Отч.)'!$J$10,'Методика оценки (Отч.)'!$E$10,IF('ИД Шатой'!AB50='Методика оценки (Отч.)'!$J$11,'Методика оценки (Отч.)'!$E$11,IF('ИД Шатой'!AB50='Методика оценки (Отч.)'!$J$12,'Методика оценки (Отч.)'!$E$12,IF('ИД Шатой'!AB50='Методика оценки (Отч.)'!$J$13,'Методика оценки (Отч.)'!$E$13,"ошибка")))))*$C$67</f>
        <v>33.300000000000004</v>
      </c>
      <c r="AC67" s="58">
        <f>IF('ИД Шатой'!AC50='Методика оценки (Отч.)'!$J$9,'Методика оценки (Отч.)'!$E$9,IF('ИД Шатой'!AC50='Методика оценки (Отч.)'!$J$10,'Методика оценки (Отч.)'!$E$10,IF('ИД Шатой'!AC50='Методика оценки (Отч.)'!$J$11,'Методика оценки (Отч.)'!$E$11,IF('ИД Шатой'!AC50='Методика оценки (Отч.)'!$J$12,'Методика оценки (Отч.)'!$E$12,IF('ИД Шатой'!AC50='Методика оценки (Отч.)'!$J$13,'Методика оценки (Отч.)'!$E$13,"ошибка")))))*$C$67</f>
        <v>33.300000000000004</v>
      </c>
      <c r="AD67" s="58">
        <f>IF('ИД Шатой'!AD50='Методика оценки (Отч.)'!$J$9,'Методика оценки (Отч.)'!$E$9,IF('ИД Шатой'!AD50='Методика оценки (Отч.)'!$J$10,'Методика оценки (Отч.)'!$E$10,IF('ИД Шатой'!AD50='Методика оценки (Отч.)'!$J$11,'Методика оценки (Отч.)'!$E$11,IF('ИД Шатой'!AD50='Методика оценки (Отч.)'!$J$12,'Методика оценки (Отч.)'!$E$12,IF('ИД Шатой'!AD50='Методика оценки (Отч.)'!$J$13,'Методика оценки (Отч.)'!$E$13,"ошибка")))))*$C$67</f>
        <v>33.300000000000004</v>
      </c>
      <c r="AE67" s="58">
        <f>IF('ИД Шатой'!AE50='Методика оценки (Отч.)'!$J$9,'Методика оценки (Отч.)'!$E$9,IF('ИД Шатой'!AE50='Методика оценки (Отч.)'!$J$10,'Методика оценки (Отч.)'!$E$10,IF('ИД Шатой'!AE50='Методика оценки (Отч.)'!$J$11,'Методика оценки (Отч.)'!$E$11,IF('ИД Шатой'!AE50='Методика оценки (Отч.)'!$J$12,'Методика оценки (Отч.)'!$E$12,IF('ИД Шатой'!AE50='Методика оценки (Отч.)'!$J$13,'Методика оценки (Отч.)'!$E$13,"ошибка")))))*$C$67</f>
        <v>33.300000000000004</v>
      </c>
      <c r="AF67" s="58">
        <f>IF('ИД Шатой'!AF50='Методика оценки (Отч.)'!$J$9,'Методика оценки (Отч.)'!$E$9,IF('ИД Шатой'!AF50='Методика оценки (Отч.)'!$J$10,'Методика оценки (Отч.)'!$E$10,IF('ИД Шатой'!AF50='Методика оценки (Отч.)'!$J$11,'Методика оценки (Отч.)'!$E$11,IF('ИД Шатой'!AF50='Методика оценки (Отч.)'!$J$12,'Методика оценки (Отч.)'!$E$12,IF('ИД Шатой'!AF50='Методика оценки (Отч.)'!$J$13,'Методика оценки (Отч.)'!$E$13,"ошибка")))))*$C$67</f>
        <v>24.975000000000001</v>
      </c>
      <c r="AG67" s="58">
        <f>IF('ИД Шатой'!AG50='Методика оценки (Отч.)'!$J$9,'Методика оценки (Отч.)'!$E$9,IF('ИД Шатой'!AG50='Методика оценки (Отч.)'!$J$10,'Методика оценки (Отч.)'!$E$10,IF('ИД Шатой'!AG50='Методика оценки (Отч.)'!$J$11,'Методика оценки (Отч.)'!$E$11,IF('ИД Шатой'!AG50='Методика оценки (Отч.)'!$J$12,'Методика оценки (Отч.)'!$E$12,IF('ИД Шатой'!AG50='Методика оценки (Отч.)'!$J$13,'Методика оценки (Отч.)'!$E$13,"ошибка")))))*$C$67</f>
        <v>16.650000000000002</v>
      </c>
      <c r="AH67" s="58">
        <f>IF('ИД Шатой'!AH50='Методика оценки (Отч.)'!$J$9,'Методика оценки (Отч.)'!$E$9,IF('ИД Шатой'!AH50='Методика оценки (Отч.)'!$J$10,'Методика оценки (Отч.)'!$E$10,IF('ИД Шатой'!AH50='Методика оценки (Отч.)'!$J$11,'Методика оценки (Отч.)'!$E$11,IF('ИД Шатой'!AH50='Методика оценки (Отч.)'!$J$12,'Методика оценки (Отч.)'!$E$12,IF('ИД Шатой'!AH50='Методика оценки (Отч.)'!$J$13,'Методика оценки (Отч.)'!$E$13,"ошибка")))))*$C$67</f>
        <v>24.975000000000001</v>
      </c>
      <c r="AI67" s="58">
        <f>IF('ИД Шатой'!AI50='Методика оценки (Отч.)'!$J$9,'Методика оценки (Отч.)'!$E$9,IF('ИД Шатой'!AI50='Методика оценки (Отч.)'!$J$10,'Методика оценки (Отч.)'!$E$10,IF('ИД Шатой'!AI50='Методика оценки (Отч.)'!$J$11,'Методика оценки (Отч.)'!$E$11,IF('ИД Шатой'!AI50='Методика оценки (Отч.)'!$J$12,'Методика оценки (Отч.)'!$E$12,IF('ИД Шатой'!AI50='Методика оценки (Отч.)'!$J$13,'Методика оценки (Отч.)'!$E$13,"ошибка")))))*$C$67</f>
        <v>24.975000000000001</v>
      </c>
      <c r="AJ67" s="58">
        <f>IF('ИД Шатой'!AJ50='Методика оценки (Отч.)'!$J$9,'Методика оценки (Отч.)'!$E$9,IF('ИД Шатой'!AJ50='Методика оценки (Отч.)'!$J$10,'Методика оценки (Отч.)'!$E$10,IF('ИД Шатой'!AJ50='Методика оценки (Отч.)'!$J$11,'Методика оценки (Отч.)'!$E$11,IF('ИД Шатой'!AJ50='Методика оценки (Отч.)'!$J$12,'Методика оценки (Отч.)'!$E$12,IF('ИД Шатой'!AJ50='Методика оценки (Отч.)'!$J$13,'Методика оценки (Отч.)'!$E$13,"ошибка")))))*$C$67</f>
        <v>33.300000000000004</v>
      </c>
      <c r="AK67" s="58">
        <f>IF('ИД Шатой'!AK50='Методика оценки (Отч.)'!$J$9,'Методика оценки (Отч.)'!$E$9,IF('ИД Шатой'!AK50='Методика оценки (Отч.)'!$J$10,'Методика оценки (Отч.)'!$E$10,IF('ИД Шатой'!AK50='Методика оценки (Отч.)'!$J$11,'Методика оценки (Отч.)'!$E$11,IF('ИД Шатой'!AK50='Методика оценки (Отч.)'!$J$12,'Методика оценки (Отч.)'!$E$12,IF('ИД Шатой'!AK50='Методика оценки (Отч.)'!$J$13,'Методика оценки (Отч.)'!$E$13,"ошибка")))))*$C$67</f>
        <v>33.300000000000004</v>
      </c>
      <c r="AL67" s="58">
        <f>IF('ИД Шатой'!AL50='Методика оценки (Отч.)'!$J$9,'Методика оценки (Отч.)'!$E$9,IF('ИД Шатой'!AL50='Методика оценки (Отч.)'!$J$10,'Методика оценки (Отч.)'!$E$10,IF('ИД Шатой'!AL50='Методика оценки (Отч.)'!$J$11,'Методика оценки (Отч.)'!$E$11,IF('ИД Шатой'!AL50='Методика оценки (Отч.)'!$J$12,'Методика оценки (Отч.)'!$E$12,IF('ИД Шатой'!AL50='Методика оценки (Отч.)'!$J$13,'Методика оценки (Отч.)'!$E$13,"ошибка")))))*$C$67</f>
        <v>33.300000000000004</v>
      </c>
      <c r="AM67" s="58">
        <f>IF('ИД Шатой'!AM50='Методика оценки (Отч.)'!$J$9,'Методика оценки (Отч.)'!$E$9,IF('ИД Шатой'!AM50='Методика оценки (Отч.)'!$J$10,'Методика оценки (Отч.)'!$E$10,IF('ИД Шатой'!AM50='Методика оценки (Отч.)'!$J$11,'Методика оценки (Отч.)'!$E$11,IF('ИД Шатой'!AM50='Методика оценки (Отч.)'!$J$12,'Методика оценки (Отч.)'!$E$12,IF('ИД Шатой'!AM50='Методика оценки (Отч.)'!$J$13,'Методика оценки (Отч.)'!$E$13,"ошибка")))))*$C$67</f>
        <v>24.975000000000001</v>
      </c>
      <c r="AN67" s="58">
        <f>IF('ИД Шатой'!AN50='Методика оценки (Отч.)'!$J$9,'Методика оценки (Отч.)'!$E$9,IF('ИД Шатой'!AN50='Методика оценки (Отч.)'!$J$10,'Методика оценки (Отч.)'!$E$10,IF('ИД Шатой'!AN50='Методика оценки (Отч.)'!$J$11,'Методика оценки (Отч.)'!$E$11,IF('ИД Шатой'!AN50='Методика оценки (Отч.)'!$J$12,'Методика оценки (Отч.)'!$E$12,IF('ИД Шатой'!AN50='Методика оценки (Отч.)'!$J$13,'Методика оценки (Отч.)'!$E$13,"ошибка")))))*$C$67</f>
        <v>33.300000000000004</v>
      </c>
      <c r="AO67" s="58">
        <f>IF('ИД Шатой'!AO50='Методика оценки (Отч.)'!$J$9,'Методика оценки (Отч.)'!$E$9,IF('ИД Шатой'!AO50='Методика оценки (Отч.)'!$J$10,'Методика оценки (Отч.)'!$E$10,IF('ИД Шатой'!AO50='Методика оценки (Отч.)'!$J$11,'Методика оценки (Отч.)'!$E$11,IF('ИД Шатой'!AO50='Методика оценки (Отч.)'!$J$12,'Методика оценки (Отч.)'!$E$12,IF('ИД Шатой'!AO50='Методика оценки (Отч.)'!$J$13,'Методика оценки (Отч.)'!$E$13,"ошибка")))))*$C$67</f>
        <v>33.300000000000004</v>
      </c>
      <c r="AP67" s="58">
        <f>IF('ИД Шатой'!AP50='Методика оценки (Отч.)'!$J$9,'Методика оценки (Отч.)'!$E$9,IF('ИД Шатой'!AP50='Методика оценки (Отч.)'!$J$10,'Методика оценки (Отч.)'!$E$10,IF('ИД Шатой'!AP50='Методика оценки (Отч.)'!$J$11,'Методика оценки (Отч.)'!$E$11,IF('ИД Шатой'!AP50='Методика оценки (Отч.)'!$J$12,'Методика оценки (Отч.)'!$E$12,IF('ИД Шатой'!AP50='Методика оценки (Отч.)'!$J$13,'Методика оценки (Отч.)'!$E$13,"ошибка")))))*$C$67</f>
        <v>24.975000000000001</v>
      </c>
      <c r="AQ67" s="58">
        <f>IF('ИД Шатой'!AQ50='Методика оценки (Отч.)'!$J$9,'Методика оценки (Отч.)'!$E$9,IF('ИД Шатой'!AQ50='Методика оценки (Отч.)'!$J$10,'Методика оценки (Отч.)'!$E$10,IF('ИД Шатой'!AQ50='Методика оценки (Отч.)'!$J$11,'Методика оценки (Отч.)'!$E$11,IF('ИД Шатой'!AQ50='Методика оценки (Отч.)'!$J$12,'Методика оценки (Отч.)'!$E$12,IF('ИД Шатой'!AQ50='Методика оценки (Отч.)'!$J$13,'Методика оценки (Отч.)'!$E$13,"ошибка")))))*$C$67</f>
        <v>33.300000000000004</v>
      </c>
      <c r="AR67" s="58">
        <f>IF('ИД Шатой'!AR50='Методика оценки (Отч.)'!$J$9,'Методика оценки (Отч.)'!$E$9,IF('ИД Шатой'!AR50='Методика оценки (Отч.)'!$J$10,'Методика оценки (Отч.)'!$E$10,IF('ИД Шатой'!AR50='Методика оценки (Отч.)'!$J$11,'Методика оценки (Отч.)'!$E$11,IF('ИД Шатой'!AR50='Методика оценки (Отч.)'!$J$12,'Методика оценки (Отч.)'!$E$12,IF('ИД Шатой'!AR50='Методика оценки (Отч.)'!$J$13,'Методика оценки (Отч.)'!$E$13,"ошибка")))))*$C$67</f>
        <v>24.975000000000001</v>
      </c>
      <c r="AS67" s="58">
        <f>IF('ИД Шатой'!AS50='Методика оценки (Отч.)'!$J$9,'Методика оценки (Отч.)'!$E$9,IF('ИД Шатой'!AS50='Методика оценки (Отч.)'!$J$10,'Методика оценки (Отч.)'!$E$10,IF('ИД Шатой'!AS50='Методика оценки (Отч.)'!$J$11,'Методика оценки (Отч.)'!$E$11,IF('ИД Шатой'!AS50='Методика оценки (Отч.)'!$J$12,'Методика оценки (Отч.)'!$E$12,IF('ИД Шатой'!AS50='Методика оценки (Отч.)'!$J$13,'Методика оценки (Отч.)'!$E$13,"ошибка")))))*$C$67</f>
        <v>24.975000000000001</v>
      </c>
      <c r="AT67" s="58">
        <f>IF('ИД Шатой'!AT50='Методика оценки (Отч.)'!$J$9,'Методика оценки (Отч.)'!$E$9,IF('ИД Шатой'!AT50='Методика оценки (Отч.)'!$J$10,'Методика оценки (Отч.)'!$E$10,IF('ИД Шатой'!AT50='Методика оценки (Отч.)'!$J$11,'Методика оценки (Отч.)'!$E$11,IF('ИД Шатой'!AT50='Методика оценки (Отч.)'!$J$12,'Методика оценки (Отч.)'!$E$12,IF('ИД Шатой'!AT50='Методика оценки (Отч.)'!$J$13,'Методика оценки (Отч.)'!$E$13,"ошибка")))))*$C$67</f>
        <v>16.650000000000002</v>
      </c>
      <c r="AU67" s="58">
        <f>IF('ИД Шатой'!AU50='Методика оценки (Отч.)'!$J$9,'Методика оценки (Отч.)'!$E$9,IF('ИД Шатой'!AU50='Методика оценки (Отч.)'!$J$10,'Методика оценки (Отч.)'!$E$10,IF('ИД Шатой'!AU50='Методика оценки (Отч.)'!$J$11,'Методика оценки (Отч.)'!$E$11,IF('ИД Шатой'!AU50='Методика оценки (Отч.)'!$J$12,'Методика оценки (Отч.)'!$E$12,IF('ИД Шатой'!AU50='Методика оценки (Отч.)'!$J$13,'Методика оценки (Отч.)'!$E$13,"ошибка")))))*$C$67</f>
        <v>33.300000000000004</v>
      </c>
      <c r="AV67" s="58">
        <f>IF('ИД Шатой'!AV50='Методика оценки (Отч.)'!$J$9,'Методика оценки (Отч.)'!$E$9,IF('ИД Шатой'!AV50='Методика оценки (Отч.)'!$J$10,'Методика оценки (Отч.)'!$E$10,IF('ИД Шатой'!AV50='Методика оценки (Отч.)'!$J$11,'Методика оценки (Отч.)'!$E$11,IF('ИД Шатой'!AV50='Методика оценки (Отч.)'!$J$12,'Методика оценки (Отч.)'!$E$12,IF('ИД Шатой'!AV50='Методика оценки (Отч.)'!$J$13,'Методика оценки (Отч.)'!$E$13,"ошибка")))))*$C$67</f>
        <v>16.650000000000002</v>
      </c>
      <c r="AW67" s="58">
        <f>IF('ИД Шатой'!AW50='Методика оценки (Отч.)'!$J$9,'Методика оценки (Отч.)'!$E$9,IF('ИД Шатой'!AW50='Методика оценки (Отч.)'!$J$10,'Методика оценки (Отч.)'!$E$10,IF('ИД Шатой'!AW50='Методика оценки (Отч.)'!$J$11,'Методика оценки (Отч.)'!$E$11,IF('ИД Шатой'!AW50='Методика оценки (Отч.)'!$J$12,'Методика оценки (Отч.)'!$E$12,IF('ИД Шатой'!AW50='Методика оценки (Отч.)'!$J$13,'Методика оценки (Отч.)'!$E$13,"ошибка")))))*$C$67</f>
        <v>33.300000000000004</v>
      </c>
      <c r="AX67" s="58">
        <f>IF('ИД Шатой'!AX50='Методика оценки (Отч.)'!$J$9,'Методика оценки (Отч.)'!$E$9,IF('ИД Шатой'!AX50='Методика оценки (Отч.)'!$J$10,'Методика оценки (Отч.)'!$E$10,IF('ИД Шатой'!AX50='Методика оценки (Отч.)'!$J$11,'Методика оценки (Отч.)'!$E$11,IF('ИД Шатой'!AX50='Методика оценки (Отч.)'!$J$12,'Методика оценки (Отч.)'!$E$12,IF('ИД Шатой'!AX50='Методика оценки (Отч.)'!$J$13,'Методика оценки (Отч.)'!$E$13,"ошибка")))))*$C$67</f>
        <v>33.300000000000004</v>
      </c>
      <c r="AY67" s="58">
        <f>IF('ИД Шатой'!AY50='Методика оценки (Отч.)'!$J$9,'Методика оценки (Отч.)'!$E$9,IF('ИД Шатой'!AY50='Методика оценки (Отч.)'!$J$10,'Методика оценки (Отч.)'!$E$10,IF('ИД Шатой'!AY50='Методика оценки (Отч.)'!$J$11,'Методика оценки (Отч.)'!$E$11,IF('ИД Шатой'!AY50='Методика оценки (Отч.)'!$J$12,'Методика оценки (Отч.)'!$E$12,IF('ИД Шатой'!AY50='Методика оценки (Отч.)'!$J$13,'Методика оценки (Отч.)'!$E$13,"ошибка")))))*$C$67</f>
        <v>24.975000000000001</v>
      </c>
      <c r="AZ67" s="58">
        <f>IF('ИД Шатой'!AZ50='Методика оценки (Отч.)'!$J$9,'Методика оценки (Отч.)'!$E$9,IF('ИД Шатой'!AZ50='Методика оценки (Отч.)'!$J$10,'Методика оценки (Отч.)'!$E$10,IF('ИД Шатой'!AZ50='Методика оценки (Отч.)'!$J$11,'Методика оценки (Отч.)'!$E$11,IF('ИД Шатой'!AZ50='Методика оценки (Отч.)'!$J$12,'Методика оценки (Отч.)'!$E$12,IF('ИД Шатой'!AZ50='Методика оценки (Отч.)'!$J$13,'Методика оценки (Отч.)'!$E$13,"ошибка")))))*$C$67</f>
        <v>24.975000000000001</v>
      </c>
      <c r="BA67" s="58">
        <f>IF('ИД Шатой'!BA50='Методика оценки (Отч.)'!$J$9,'Методика оценки (Отч.)'!$E$9,IF('ИД Шатой'!BA50='Методика оценки (Отч.)'!$J$10,'Методика оценки (Отч.)'!$E$10,IF('ИД Шатой'!BA50='Методика оценки (Отч.)'!$J$11,'Методика оценки (Отч.)'!$E$11,IF('ИД Шатой'!BA50='Методика оценки (Отч.)'!$J$12,'Методика оценки (Отч.)'!$E$12,IF('ИД Шатой'!BA50='Методика оценки (Отч.)'!$J$13,'Методика оценки (Отч.)'!$E$13,"ошибка")))))*$C$67</f>
        <v>33.300000000000004</v>
      </c>
      <c r="BB67" s="58">
        <f>IF('ИД Шатой'!BB50='Методика оценки (Отч.)'!$J$9,'Методика оценки (Отч.)'!$E$9,IF('ИД Шатой'!BB50='Методика оценки (Отч.)'!$J$10,'Методика оценки (Отч.)'!$E$10,IF('ИД Шатой'!BB50='Методика оценки (Отч.)'!$J$11,'Методика оценки (Отч.)'!$E$11,IF('ИД Шатой'!BB50='Методика оценки (Отч.)'!$J$12,'Методика оценки (Отч.)'!$E$12,IF('ИД Шатой'!BB50='Методика оценки (Отч.)'!$J$13,'Методика оценки (Отч.)'!$E$13,"ошибка")))))*$C$67</f>
        <v>24.975000000000001</v>
      </c>
      <c r="BC67" s="58">
        <f>IF('ИД Шатой'!BC50='Методика оценки (Отч.)'!$J$9,'Методика оценки (Отч.)'!$E$9,IF('ИД Шатой'!BC50='Методика оценки (Отч.)'!$J$10,'Методика оценки (Отч.)'!$E$10,IF('ИД Шатой'!BC50='Методика оценки (Отч.)'!$J$11,'Методика оценки (Отч.)'!$E$11,IF('ИД Шатой'!BC50='Методика оценки (Отч.)'!$J$12,'Методика оценки (Отч.)'!$E$12,IF('ИД Шатой'!BC50='Методика оценки (Отч.)'!$J$13,'Методика оценки (Отч.)'!$E$13,"ошибка")))))*$C$67</f>
        <v>33.300000000000004</v>
      </c>
      <c r="BD67" s="58">
        <f>IF('ИД Шатой'!BD50='Методика оценки (Отч.)'!$J$9,'Методика оценки (Отч.)'!$E$9,IF('ИД Шатой'!BD50='Методика оценки (Отч.)'!$J$10,'Методика оценки (Отч.)'!$E$10,IF('ИД Шатой'!BD50='Методика оценки (Отч.)'!$J$11,'Методика оценки (Отч.)'!$E$11,IF('ИД Шатой'!BD50='Методика оценки (Отч.)'!$J$12,'Методика оценки (Отч.)'!$E$12,IF('ИД Шатой'!BD50='Методика оценки (Отч.)'!$J$13,'Методика оценки (Отч.)'!$E$13,"ошибка")))))*$C$67</f>
        <v>33.300000000000004</v>
      </c>
      <c r="BE67" s="58">
        <f>IF('ИД Шатой'!BE50='Методика оценки (Отч.)'!$J$9,'Методика оценки (Отч.)'!$E$9,IF('ИД Шатой'!BE50='Методика оценки (Отч.)'!$J$10,'Методика оценки (Отч.)'!$E$10,IF('ИД Шатой'!BE50='Методика оценки (Отч.)'!$J$11,'Методика оценки (Отч.)'!$E$11,IF('ИД Шатой'!BE50='Методика оценки (Отч.)'!$J$12,'Методика оценки (Отч.)'!$E$12,IF('ИД Шатой'!BE50='Методика оценки (Отч.)'!$J$13,'Методика оценки (Отч.)'!$E$13,"ошибка")))))*$C$67</f>
        <v>33.300000000000004</v>
      </c>
      <c r="BF67" s="58">
        <f>IF('ИД Шатой'!BF50='Методика оценки (Отч.)'!$J$9,'Методика оценки (Отч.)'!$E$9,IF('ИД Шатой'!BF50='Методика оценки (Отч.)'!$J$10,'Методика оценки (Отч.)'!$E$10,IF('ИД Шатой'!BF50='Методика оценки (Отч.)'!$J$11,'Методика оценки (Отч.)'!$E$11,IF('ИД Шатой'!BF50='Методика оценки (Отч.)'!$J$12,'Методика оценки (Отч.)'!$E$12,IF('ИД Шатой'!BF50='Методика оценки (Отч.)'!$J$13,'Методика оценки (Отч.)'!$E$13,"ошибка")))))*$C$67</f>
        <v>24.975000000000001</v>
      </c>
      <c r="BG67" s="58">
        <f>IF('ИД Шатой'!BG50='Методика оценки (Отч.)'!$J$9,'Методика оценки (Отч.)'!$E$9,IF('ИД Шатой'!BG50='Методика оценки (Отч.)'!$J$10,'Методика оценки (Отч.)'!$E$10,IF('ИД Шатой'!BG50='Методика оценки (Отч.)'!$J$11,'Методика оценки (Отч.)'!$E$11,IF('ИД Шатой'!BG50='Методика оценки (Отч.)'!$J$12,'Методика оценки (Отч.)'!$E$12,IF('ИД Шатой'!BG50='Методика оценки (Отч.)'!$J$13,'Методика оценки (Отч.)'!$E$13,"ошибка")))))*$C$67</f>
        <v>24.975000000000001</v>
      </c>
      <c r="BH67" s="58">
        <f>IF('ИД Шатой'!BH50='Методика оценки (Отч.)'!$J$9,'Методика оценки (Отч.)'!$E$9,IF('ИД Шатой'!BH50='Методика оценки (Отч.)'!$J$10,'Методика оценки (Отч.)'!$E$10,IF('ИД Шатой'!BH50='Методика оценки (Отч.)'!$J$11,'Методика оценки (Отч.)'!$E$11,IF('ИД Шатой'!BH50='Методика оценки (Отч.)'!$J$12,'Методика оценки (Отч.)'!$E$12,IF('ИД Шатой'!BH50='Методика оценки (Отч.)'!$J$13,'Методика оценки (Отч.)'!$E$13,"ошибка")))))*$C$67</f>
        <v>24.975000000000001</v>
      </c>
      <c r="BI67" s="58">
        <f>IF('ИД Шатой'!BI50='Методика оценки (Отч.)'!$J$9,'Методика оценки (Отч.)'!$E$9,IF('ИД Шатой'!BI50='Методика оценки (Отч.)'!$J$10,'Методика оценки (Отч.)'!$E$10,IF('ИД Шатой'!BI50='Методика оценки (Отч.)'!$J$11,'Методика оценки (Отч.)'!$E$11,IF('ИД Шатой'!BI50='Методика оценки (Отч.)'!$J$12,'Методика оценки (Отч.)'!$E$12,IF('ИД Шатой'!BI50='Методика оценки (Отч.)'!$J$13,'Методика оценки (Отч.)'!$E$13,"ошибка")))))*$C$67</f>
        <v>33.300000000000004</v>
      </c>
      <c r="BJ67" s="58">
        <f>IF('ИД Шатой'!BJ50='Методика оценки (Отч.)'!$J$9,'Методика оценки (Отч.)'!$E$9,IF('ИД Шатой'!BJ50='Методика оценки (Отч.)'!$J$10,'Методика оценки (Отч.)'!$E$10,IF('ИД Шатой'!BJ50='Методика оценки (Отч.)'!$J$11,'Методика оценки (Отч.)'!$E$11,IF('ИД Шатой'!BJ50='Методика оценки (Отч.)'!$J$12,'Методика оценки (Отч.)'!$E$12,IF('ИД Шатой'!BJ50='Методика оценки (Отч.)'!$J$13,'Методика оценки (Отч.)'!$E$13,"ошибка")))))*$C$67</f>
        <v>33.300000000000004</v>
      </c>
      <c r="BK67" s="58">
        <f>IF('ИД Шатой'!BK50='Методика оценки (Отч.)'!$J$9,'Методика оценки (Отч.)'!$E$9,IF('ИД Шатой'!BK50='Методика оценки (Отч.)'!$J$10,'Методика оценки (Отч.)'!$E$10,IF('ИД Шатой'!BK50='Методика оценки (Отч.)'!$J$11,'Методика оценки (Отч.)'!$E$11,IF('ИД Шатой'!BK50='Методика оценки (Отч.)'!$J$12,'Методика оценки (Отч.)'!$E$12,IF('ИД Шатой'!BK50='Методика оценки (Отч.)'!$J$13,'Методика оценки (Отч.)'!$E$13,"ошибка")))))*$C$67</f>
        <v>24.975000000000001</v>
      </c>
      <c r="BL67" s="58">
        <f>IF('ИД Шатой'!BL50='Методика оценки (Отч.)'!$J$9,'Методика оценки (Отч.)'!$E$9,IF('ИД Шатой'!BL50='Методика оценки (Отч.)'!$J$10,'Методика оценки (Отч.)'!$E$10,IF('ИД Шатой'!BL50='Методика оценки (Отч.)'!$J$11,'Методика оценки (Отч.)'!$E$11,IF('ИД Шатой'!BL50='Методика оценки (Отч.)'!$J$12,'Методика оценки (Отч.)'!$E$12,IF('ИД Шатой'!BL50='Методика оценки (Отч.)'!$J$13,'Методика оценки (Отч.)'!$E$13,"ошибка")))))*$C$67</f>
        <v>16.650000000000002</v>
      </c>
      <c r="BM67" s="58">
        <f>IF('ИД Шатой'!BM50='Методика оценки (Отч.)'!$J$9,'Методика оценки (Отч.)'!$E$9,IF('ИД Шатой'!BM50='Методика оценки (Отч.)'!$J$10,'Методика оценки (Отч.)'!$E$10,IF('ИД Шатой'!BM50='Методика оценки (Отч.)'!$J$11,'Методика оценки (Отч.)'!$E$11,IF('ИД Шатой'!BM50='Методика оценки (Отч.)'!$J$12,'Методика оценки (Отч.)'!$E$12,IF('ИД Шатой'!BM50='Методика оценки (Отч.)'!$J$13,'Методика оценки (Отч.)'!$E$13,"ошибка")))))*$C$67</f>
        <v>33.300000000000004</v>
      </c>
      <c r="BN67" s="58">
        <f>IF('ИД Шатой'!BN50='Методика оценки (Отч.)'!$J$9,'Методика оценки (Отч.)'!$E$9,IF('ИД Шатой'!BN50='Методика оценки (Отч.)'!$J$10,'Методика оценки (Отч.)'!$E$10,IF('ИД Шатой'!BN50='Методика оценки (Отч.)'!$J$11,'Методика оценки (Отч.)'!$E$11,IF('ИД Шатой'!BN50='Методика оценки (Отч.)'!$J$12,'Методика оценки (Отч.)'!$E$12,IF('ИД Шатой'!BN50='Методика оценки (Отч.)'!$J$13,'Методика оценки (Отч.)'!$E$13,"ошибка")))))*$C$67</f>
        <v>33.300000000000004</v>
      </c>
      <c r="BO67" s="58">
        <f>IF('ИД Шатой'!BO50='Методика оценки (Отч.)'!$J$9,'Методика оценки (Отч.)'!$E$9,IF('ИД Шатой'!BO50='Методика оценки (Отч.)'!$J$10,'Методика оценки (Отч.)'!$E$10,IF('ИД Шатой'!BO50='Методика оценки (Отч.)'!$J$11,'Методика оценки (Отч.)'!$E$11,IF('ИД Шатой'!BO50='Методика оценки (Отч.)'!$J$12,'Методика оценки (Отч.)'!$E$12,IF('ИД Шатой'!BO50='Методика оценки (Отч.)'!$J$13,'Методика оценки (Отч.)'!$E$13,"ошибка")))))*$C$67</f>
        <v>33.300000000000004</v>
      </c>
      <c r="BP67" s="58">
        <f>IF('ИД Шатой'!BP50='Методика оценки (Отч.)'!$J$9,'Методика оценки (Отч.)'!$E$9,IF('ИД Шатой'!BP50='Методика оценки (Отч.)'!$J$10,'Методика оценки (Отч.)'!$E$10,IF('ИД Шатой'!BP50='Методика оценки (Отч.)'!$J$11,'Методика оценки (Отч.)'!$E$11,IF('ИД Шатой'!BP50='Методика оценки (Отч.)'!$J$12,'Методика оценки (Отч.)'!$E$12,IF('ИД Шатой'!BP50='Методика оценки (Отч.)'!$J$13,'Методика оценки (Отч.)'!$E$13,"ошибка")))))*$C$67</f>
        <v>24.975000000000001</v>
      </c>
    </row>
    <row r="68" spans="1:68" x14ac:dyDescent="0.25">
      <c r="A68" s="67" t="str">
        <f>'Методика оценки (Отч.)'!A294</f>
        <v>N7.1.2.</v>
      </c>
      <c r="B68" s="67" t="str">
        <f>'Методика оценки (Отч.)'!C294</f>
        <v>Качество работы родительского совета, наблюдательного совета и др.</v>
      </c>
      <c r="C68" s="121">
        <f>'Методика оценки (Отч.)'!D294</f>
        <v>0.33300000000000002</v>
      </c>
      <c r="D68" s="58">
        <f>IF('ИД Шатой'!D51='Методика оценки (Отч.)'!$J$9,'Методика оценки (Отч.)'!$E$9,IF('ИД Шатой'!D51='Методика оценки (Отч.)'!$J$10,'Методика оценки (Отч.)'!$E$10,IF('ИД Шатой'!D51='Методика оценки (Отч.)'!$J$11,'Методика оценки (Отч.)'!$E$11,IF('ИД Шатой'!D51='Методика оценки (Отч.)'!$J$12,'Методика оценки (Отч.)'!$E$12,IF('ИД Шатой'!D51='Методика оценки (Отч.)'!$J$13,'Методика оценки (Отч.)'!$E$13,"ошибка")))))*$C$68</f>
        <v>33.300000000000004</v>
      </c>
      <c r="E68" s="58">
        <f>IF('ИД Шатой'!E51='Методика оценки (Отч.)'!$J$9,'Методика оценки (Отч.)'!$E$9,IF('ИД Шатой'!E51='Методика оценки (Отч.)'!$J$10,'Методика оценки (Отч.)'!$E$10,IF('ИД Шатой'!E51='Методика оценки (Отч.)'!$J$11,'Методика оценки (Отч.)'!$E$11,IF('ИД Шатой'!E51='Методика оценки (Отч.)'!$J$12,'Методика оценки (Отч.)'!$E$12,IF('ИД Шатой'!E51='Методика оценки (Отч.)'!$J$13,'Методика оценки (Отч.)'!$E$13,"ошибка")))))*$C$68</f>
        <v>24.975000000000001</v>
      </c>
      <c r="F68" s="58">
        <f>IF('ИД Шатой'!F51='Методика оценки (Отч.)'!$J$9,'Методика оценки (Отч.)'!$E$9,IF('ИД Шатой'!F51='Методика оценки (Отч.)'!$J$10,'Методика оценки (Отч.)'!$E$10,IF('ИД Шатой'!F51='Методика оценки (Отч.)'!$J$11,'Методика оценки (Отч.)'!$E$11,IF('ИД Шатой'!F51='Методика оценки (Отч.)'!$J$12,'Методика оценки (Отч.)'!$E$12,IF('ИД Шатой'!F51='Методика оценки (Отч.)'!$J$13,'Методика оценки (Отч.)'!$E$13,"ошибка")))))*$C$68</f>
        <v>16.650000000000002</v>
      </c>
      <c r="G68" s="58">
        <f>IF('ИД Шатой'!G51='Методика оценки (Отч.)'!$J$9,'Методика оценки (Отч.)'!$E$9,IF('ИД Шатой'!G51='Методика оценки (Отч.)'!$J$10,'Методика оценки (Отч.)'!$E$10,IF('ИД Шатой'!G51='Методика оценки (Отч.)'!$J$11,'Методика оценки (Отч.)'!$E$11,IF('ИД Шатой'!G51='Методика оценки (Отч.)'!$J$12,'Методика оценки (Отч.)'!$E$12,IF('ИД Шатой'!G51='Методика оценки (Отч.)'!$J$13,'Методика оценки (Отч.)'!$E$13,"ошибка")))))*$C$68</f>
        <v>33.300000000000004</v>
      </c>
      <c r="H68" s="58">
        <f>IF('ИД Шатой'!H51='Методика оценки (Отч.)'!$J$9,'Методика оценки (Отч.)'!$E$9,IF('ИД Шатой'!H51='Методика оценки (Отч.)'!$J$10,'Методика оценки (Отч.)'!$E$10,IF('ИД Шатой'!H51='Методика оценки (Отч.)'!$J$11,'Методика оценки (Отч.)'!$E$11,IF('ИД Шатой'!H51='Методика оценки (Отч.)'!$J$12,'Методика оценки (Отч.)'!$E$12,IF('ИД Шатой'!H51='Методика оценки (Отч.)'!$J$13,'Методика оценки (Отч.)'!$E$13,"ошибка")))))*$C$68</f>
        <v>33.300000000000004</v>
      </c>
      <c r="I68" s="58">
        <f>IF('ИД Шатой'!I51='Методика оценки (Отч.)'!$J$9,'Методика оценки (Отч.)'!$E$9,IF('ИД Шатой'!I51='Методика оценки (Отч.)'!$J$10,'Методика оценки (Отч.)'!$E$10,IF('ИД Шатой'!I51='Методика оценки (Отч.)'!$J$11,'Методика оценки (Отч.)'!$E$11,IF('ИД Шатой'!I51='Методика оценки (Отч.)'!$J$12,'Методика оценки (Отч.)'!$E$12,IF('ИД Шатой'!I51='Методика оценки (Отч.)'!$J$13,'Методика оценки (Отч.)'!$E$13,"ошибка")))))*$C$68</f>
        <v>33.300000000000004</v>
      </c>
      <c r="J68" s="58">
        <f>IF('ИД Шатой'!J51='Методика оценки (Отч.)'!$J$9,'Методика оценки (Отч.)'!$E$9,IF('ИД Шатой'!J51='Методика оценки (Отч.)'!$J$10,'Методика оценки (Отч.)'!$E$10,IF('ИД Шатой'!J51='Методика оценки (Отч.)'!$J$11,'Методика оценки (Отч.)'!$E$11,IF('ИД Шатой'!J51='Методика оценки (Отч.)'!$J$12,'Методика оценки (Отч.)'!$E$12,IF('ИД Шатой'!J51='Методика оценки (Отч.)'!$J$13,'Методика оценки (Отч.)'!$E$13,"ошибка")))))*$C$68</f>
        <v>24.975000000000001</v>
      </c>
      <c r="K68" s="58">
        <f>IF('ИД Шатой'!K51='Методика оценки (Отч.)'!$J$9,'Методика оценки (Отч.)'!$E$9,IF('ИД Шатой'!K51='Методика оценки (Отч.)'!$J$10,'Методика оценки (Отч.)'!$E$10,IF('ИД Шатой'!K51='Методика оценки (Отч.)'!$J$11,'Методика оценки (Отч.)'!$E$11,IF('ИД Шатой'!K51='Методика оценки (Отч.)'!$J$12,'Методика оценки (Отч.)'!$E$12,IF('ИД Шатой'!K51='Методика оценки (Отч.)'!$J$13,'Методика оценки (Отч.)'!$E$13,"ошибка")))))*$C$68</f>
        <v>33.300000000000004</v>
      </c>
      <c r="L68" s="58">
        <f>IF('ИД Шатой'!L51='Методика оценки (Отч.)'!$J$9,'Методика оценки (Отч.)'!$E$9,IF('ИД Шатой'!L51='Методика оценки (Отч.)'!$J$10,'Методика оценки (Отч.)'!$E$10,IF('ИД Шатой'!L51='Методика оценки (Отч.)'!$J$11,'Методика оценки (Отч.)'!$E$11,IF('ИД Шатой'!L51='Методика оценки (Отч.)'!$J$12,'Методика оценки (Отч.)'!$E$12,IF('ИД Шатой'!L51='Методика оценки (Отч.)'!$J$13,'Методика оценки (Отч.)'!$E$13,"ошибка")))))*$C$68</f>
        <v>33.300000000000004</v>
      </c>
      <c r="M68" s="58">
        <f>IF('ИД Шатой'!M51='Методика оценки (Отч.)'!$J$9,'Методика оценки (Отч.)'!$E$9,IF('ИД Шатой'!M51='Методика оценки (Отч.)'!$J$10,'Методика оценки (Отч.)'!$E$10,IF('ИД Шатой'!M51='Методика оценки (Отч.)'!$J$11,'Методика оценки (Отч.)'!$E$11,IF('ИД Шатой'!M51='Методика оценки (Отч.)'!$J$12,'Методика оценки (Отч.)'!$E$12,IF('ИД Шатой'!M51='Методика оценки (Отч.)'!$J$13,'Методика оценки (Отч.)'!$E$13,"ошибка")))))*$C$68</f>
        <v>24.975000000000001</v>
      </c>
      <c r="N68" s="58">
        <f>IF('ИД Шатой'!N51='Методика оценки (Отч.)'!$J$9,'Методика оценки (Отч.)'!$E$9,IF('ИД Шатой'!N51='Методика оценки (Отч.)'!$J$10,'Методика оценки (Отч.)'!$E$10,IF('ИД Шатой'!N51='Методика оценки (Отч.)'!$J$11,'Методика оценки (Отч.)'!$E$11,IF('ИД Шатой'!N51='Методика оценки (Отч.)'!$J$12,'Методика оценки (Отч.)'!$E$12,IF('ИД Шатой'!N51='Методика оценки (Отч.)'!$J$13,'Методика оценки (Отч.)'!$E$13,"ошибка")))))*$C$68</f>
        <v>24.975000000000001</v>
      </c>
      <c r="O68" s="58">
        <f>IF('ИД Шатой'!O51='Методика оценки (Отч.)'!$J$9,'Методика оценки (Отч.)'!$E$9,IF('ИД Шатой'!O51='Методика оценки (Отч.)'!$J$10,'Методика оценки (Отч.)'!$E$10,IF('ИД Шатой'!O51='Методика оценки (Отч.)'!$J$11,'Методика оценки (Отч.)'!$E$11,IF('ИД Шатой'!O51='Методика оценки (Отч.)'!$J$12,'Методика оценки (Отч.)'!$E$12,IF('ИД Шатой'!O51='Методика оценки (Отч.)'!$J$13,'Методика оценки (Отч.)'!$E$13,"ошибка")))))*$C$68</f>
        <v>16.650000000000002</v>
      </c>
      <c r="P68" s="58">
        <f>IF('ИД Шатой'!P51='Методика оценки (Отч.)'!$J$9,'Методика оценки (Отч.)'!$E$9,IF('ИД Шатой'!P51='Методика оценки (Отч.)'!$J$10,'Методика оценки (Отч.)'!$E$10,IF('ИД Шатой'!P51='Методика оценки (Отч.)'!$J$11,'Методика оценки (Отч.)'!$E$11,IF('ИД Шатой'!P51='Методика оценки (Отч.)'!$J$12,'Методика оценки (Отч.)'!$E$12,IF('ИД Шатой'!P51='Методика оценки (Отч.)'!$J$13,'Методика оценки (Отч.)'!$E$13,"ошибка")))))*$C$68</f>
        <v>33.300000000000004</v>
      </c>
      <c r="Q68" s="58">
        <f>IF('ИД Шатой'!Q51='Методика оценки (Отч.)'!$J$9,'Методика оценки (Отч.)'!$E$9,IF('ИД Шатой'!Q51='Методика оценки (Отч.)'!$J$10,'Методика оценки (Отч.)'!$E$10,IF('ИД Шатой'!Q51='Методика оценки (Отч.)'!$J$11,'Методика оценки (Отч.)'!$E$11,IF('ИД Шатой'!Q51='Методика оценки (Отч.)'!$J$12,'Методика оценки (Отч.)'!$E$12,IF('ИД Шатой'!Q51='Методика оценки (Отч.)'!$J$13,'Методика оценки (Отч.)'!$E$13,"ошибка")))))*$C$68</f>
        <v>33.300000000000004</v>
      </c>
      <c r="R68" s="58">
        <f>IF('ИД Шатой'!R51='Методика оценки (Отч.)'!$J$9,'Методика оценки (Отч.)'!$E$9,IF('ИД Шатой'!R51='Методика оценки (Отч.)'!$J$10,'Методика оценки (Отч.)'!$E$10,IF('ИД Шатой'!R51='Методика оценки (Отч.)'!$J$11,'Методика оценки (Отч.)'!$E$11,IF('ИД Шатой'!R51='Методика оценки (Отч.)'!$J$12,'Методика оценки (Отч.)'!$E$12,IF('ИД Шатой'!R51='Методика оценки (Отч.)'!$J$13,'Методика оценки (Отч.)'!$E$13,"ошибка")))))*$C$68</f>
        <v>16.650000000000002</v>
      </c>
      <c r="S68" s="58">
        <f>IF('ИД Шатой'!S51='Методика оценки (Отч.)'!$J$9,'Методика оценки (Отч.)'!$E$9,IF('ИД Шатой'!S51='Методика оценки (Отч.)'!$J$10,'Методика оценки (Отч.)'!$E$10,IF('ИД Шатой'!S51='Методика оценки (Отч.)'!$J$11,'Методика оценки (Отч.)'!$E$11,IF('ИД Шатой'!S51='Методика оценки (Отч.)'!$J$12,'Методика оценки (Отч.)'!$E$12,IF('ИД Шатой'!S51='Методика оценки (Отч.)'!$J$13,'Методика оценки (Отч.)'!$E$13,"ошибка")))))*$C$68</f>
        <v>24.975000000000001</v>
      </c>
      <c r="T68" s="58">
        <f>IF('ИД Шатой'!T51='Методика оценки (Отч.)'!$J$9,'Методика оценки (Отч.)'!$E$9,IF('ИД Шатой'!T51='Методика оценки (Отч.)'!$J$10,'Методика оценки (Отч.)'!$E$10,IF('ИД Шатой'!T51='Методика оценки (Отч.)'!$J$11,'Методика оценки (Отч.)'!$E$11,IF('ИД Шатой'!T51='Методика оценки (Отч.)'!$J$12,'Методика оценки (Отч.)'!$E$12,IF('ИД Шатой'!T51='Методика оценки (Отч.)'!$J$13,'Методика оценки (Отч.)'!$E$13,"ошибка")))))*$C$68</f>
        <v>16.650000000000002</v>
      </c>
      <c r="U68" s="58">
        <f>IF('ИД Шатой'!U51='Методика оценки (Отч.)'!$J$9,'Методика оценки (Отч.)'!$E$9,IF('ИД Шатой'!U51='Методика оценки (Отч.)'!$J$10,'Методика оценки (Отч.)'!$E$10,IF('ИД Шатой'!U51='Методика оценки (Отч.)'!$J$11,'Методика оценки (Отч.)'!$E$11,IF('ИД Шатой'!U51='Методика оценки (Отч.)'!$J$12,'Методика оценки (Отч.)'!$E$12,IF('ИД Шатой'!U51='Методика оценки (Отч.)'!$J$13,'Методика оценки (Отч.)'!$E$13,"ошибка")))))*$C$68</f>
        <v>24.975000000000001</v>
      </c>
      <c r="V68" s="58">
        <f>IF('ИД Шатой'!V51='Методика оценки (Отч.)'!$J$9,'Методика оценки (Отч.)'!$E$9,IF('ИД Шатой'!V51='Методика оценки (Отч.)'!$J$10,'Методика оценки (Отч.)'!$E$10,IF('ИД Шатой'!V51='Методика оценки (Отч.)'!$J$11,'Методика оценки (Отч.)'!$E$11,IF('ИД Шатой'!V51='Методика оценки (Отч.)'!$J$12,'Методика оценки (Отч.)'!$E$12,IF('ИД Шатой'!V51='Методика оценки (Отч.)'!$J$13,'Методика оценки (Отч.)'!$E$13,"ошибка")))))*$C$68</f>
        <v>24.975000000000001</v>
      </c>
      <c r="W68" s="58">
        <f>IF('ИД Шатой'!W51='Методика оценки (Отч.)'!$J$9,'Методика оценки (Отч.)'!$E$9,IF('ИД Шатой'!W51='Методика оценки (Отч.)'!$J$10,'Методика оценки (Отч.)'!$E$10,IF('ИД Шатой'!W51='Методика оценки (Отч.)'!$J$11,'Методика оценки (Отч.)'!$E$11,IF('ИД Шатой'!W51='Методика оценки (Отч.)'!$J$12,'Методика оценки (Отч.)'!$E$12,IF('ИД Шатой'!W51='Методика оценки (Отч.)'!$J$13,'Методика оценки (Отч.)'!$E$13,"ошибка")))))*$C$68</f>
        <v>33.300000000000004</v>
      </c>
      <c r="X68" s="58">
        <f>IF('ИД Шатой'!X51='Методика оценки (Отч.)'!$J$9,'Методика оценки (Отч.)'!$E$9,IF('ИД Шатой'!X51='Методика оценки (Отч.)'!$J$10,'Методика оценки (Отч.)'!$E$10,IF('ИД Шатой'!X51='Методика оценки (Отч.)'!$J$11,'Методика оценки (Отч.)'!$E$11,IF('ИД Шатой'!X51='Методика оценки (Отч.)'!$J$12,'Методика оценки (Отч.)'!$E$12,IF('ИД Шатой'!X51='Методика оценки (Отч.)'!$J$13,'Методика оценки (Отч.)'!$E$13,"ошибка")))))*$C$68</f>
        <v>33.300000000000004</v>
      </c>
      <c r="Y68" s="58">
        <f>IF('ИД Шатой'!Y51='Методика оценки (Отч.)'!$J$9,'Методика оценки (Отч.)'!$E$9,IF('ИД Шатой'!Y51='Методика оценки (Отч.)'!$J$10,'Методика оценки (Отч.)'!$E$10,IF('ИД Шатой'!Y51='Методика оценки (Отч.)'!$J$11,'Методика оценки (Отч.)'!$E$11,IF('ИД Шатой'!Y51='Методика оценки (Отч.)'!$J$12,'Методика оценки (Отч.)'!$E$12,IF('ИД Шатой'!Y51='Методика оценки (Отч.)'!$J$13,'Методика оценки (Отч.)'!$E$13,"ошибка")))))*$C$68</f>
        <v>33.300000000000004</v>
      </c>
      <c r="Z68" s="58">
        <f>IF('ИД Шатой'!Z51='Методика оценки (Отч.)'!$J$9,'Методика оценки (Отч.)'!$E$9,IF('ИД Шатой'!Z51='Методика оценки (Отч.)'!$J$10,'Методика оценки (Отч.)'!$E$10,IF('ИД Шатой'!Z51='Методика оценки (Отч.)'!$J$11,'Методика оценки (Отч.)'!$E$11,IF('ИД Шатой'!Z51='Методика оценки (Отч.)'!$J$12,'Методика оценки (Отч.)'!$E$12,IF('ИД Шатой'!Z51='Методика оценки (Отч.)'!$J$13,'Методика оценки (Отч.)'!$E$13,"ошибка")))))*$C$68</f>
        <v>24.975000000000001</v>
      </c>
      <c r="AA68" s="58">
        <f>IF('ИД Шатой'!AA51='Методика оценки (Отч.)'!$J$9,'Методика оценки (Отч.)'!$E$9,IF('ИД Шатой'!AA51='Методика оценки (Отч.)'!$J$10,'Методика оценки (Отч.)'!$E$10,IF('ИД Шатой'!AA51='Методика оценки (Отч.)'!$J$11,'Методика оценки (Отч.)'!$E$11,IF('ИД Шатой'!AA51='Методика оценки (Отч.)'!$J$12,'Методика оценки (Отч.)'!$E$12,IF('ИД Шатой'!AA51='Методика оценки (Отч.)'!$J$13,'Методика оценки (Отч.)'!$E$13,"ошибка")))))*$C$68</f>
        <v>33.300000000000004</v>
      </c>
      <c r="AB68" s="58">
        <f>IF('ИД Шатой'!AB51='Методика оценки (Отч.)'!$J$9,'Методика оценки (Отч.)'!$E$9,IF('ИД Шатой'!AB51='Методика оценки (Отч.)'!$J$10,'Методика оценки (Отч.)'!$E$10,IF('ИД Шатой'!AB51='Методика оценки (Отч.)'!$J$11,'Методика оценки (Отч.)'!$E$11,IF('ИД Шатой'!AB51='Методика оценки (Отч.)'!$J$12,'Методика оценки (Отч.)'!$E$12,IF('ИД Шатой'!AB51='Методика оценки (Отч.)'!$J$13,'Методика оценки (Отч.)'!$E$13,"ошибка")))))*$C$68</f>
        <v>24.975000000000001</v>
      </c>
      <c r="AC68" s="58">
        <f>IF('ИД Шатой'!AC51='Методика оценки (Отч.)'!$J$9,'Методика оценки (Отч.)'!$E$9,IF('ИД Шатой'!AC51='Методика оценки (Отч.)'!$J$10,'Методика оценки (Отч.)'!$E$10,IF('ИД Шатой'!AC51='Методика оценки (Отч.)'!$J$11,'Методика оценки (Отч.)'!$E$11,IF('ИД Шатой'!AC51='Методика оценки (Отч.)'!$J$12,'Методика оценки (Отч.)'!$E$12,IF('ИД Шатой'!AC51='Методика оценки (Отч.)'!$J$13,'Методика оценки (Отч.)'!$E$13,"ошибка")))))*$C$68</f>
        <v>33.300000000000004</v>
      </c>
      <c r="AD68" s="58">
        <f>IF('ИД Шатой'!AD51='Методика оценки (Отч.)'!$J$9,'Методика оценки (Отч.)'!$E$9,IF('ИД Шатой'!AD51='Методика оценки (Отч.)'!$J$10,'Методика оценки (Отч.)'!$E$10,IF('ИД Шатой'!AD51='Методика оценки (Отч.)'!$J$11,'Методика оценки (Отч.)'!$E$11,IF('ИД Шатой'!AD51='Методика оценки (Отч.)'!$J$12,'Методика оценки (Отч.)'!$E$12,IF('ИД Шатой'!AD51='Методика оценки (Отч.)'!$J$13,'Методика оценки (Отч.)'!$E$13,"ошибка")))))*$C$68</f>
        <v>33.300000000000004</v>
      </c>
      <c r="AE68" s="58">
        <f>IF('ИД Шатой'!AE51='Методика оценки (Отч.)'!$J$9,'Методика оценки (Отч.)'!$E$9,IF('ИД Шатой'!AE51='Методика оценки (Отч.)'!$J$10,'Методика оценки (Отч.)'!$E$10,IF('ИД Шатой'!AE51='Методика оценки (Отч.)'!$J$11,'Методика оценки (Отч.)'!$E$11,IF('ИД Шатой'!AE51='Методика оценки (Отч.)'!$J$12,'Методика оценки (Отч.)'!$E$12,IF('ИД Шатой'!AE51='Методика оценки (Отч.)'!$J$13,'Методика оценки (Отч.)'!$E$13,"ошибка")))))*$C$68</f>
        <v>33.300000000000004</v>
      </c>
      <c r="AF68" s="58">
        <f>IF('ИД Шатой'!AF51='Методика оценки (Отч.)'!$J$9,'Методика оценки (Отч.)'!$E$9,IF('ИД Шатой'!AF51='Методика оценки (Отч.)'!$J$10,'Методика оценки (Отч.)'!$E$10,IF('ИД Шатой'!AF51='Методика оценки (Отч.)'!$J$11,'Методика оценки (Отч.)'!$E$11,IF('ИД Шатой'!AF51='Методика оценки (Отч.)'!$J$12,'Методика оценки (Отч.)'!$E$12,IF('ИД Шатой'!AF51='Методика оценки (Отч.)'!$J$13,'Методика оценки (Отч.)'!$E$13,"ошибка")))))*$C$68</f>
        <v>24.975000000000001</v>
      </c>
      <c r="AG68" s="58">
        <f>IF('ИД Шатой'!AG51='Методика оценки (Отч.)'!$J$9,'Методика оценки (Отч.)'!$E$9,IF('ИД Шатой'!AG51='Методика оценки (Отч.)'!$J$10,'Методика оценки (Отч.)'!$E$10,IF('ИД Шатой'!AG51='Методика оценки (Отч.)'!$J$11,'Методика оценки (Отч.)'!$E$11,IF('ИД Шатой'!AG51='Методика оценки (Отч.)'!$J$12,'Методика оценки (Отч.)'!$E$12,IF('ИД Шатой'!AG51='Методика оценки (Отч.)'!$J$13,'Методика оценки (Отч.)'!$E$13,"ошибка")))))*$C$68</f>
        <v>24.975000000000001</v>
      </c>
      <c r="AH68" s="58">
        <f>IF('ИД Шатой'!AH51='Методика оценки (Отч.)'!$J$9,'Методика оценки (Отч.)'!$E$9,IF('ИД Шатой'!AH51='Методика оценки (Отч.)'!$J$10,'Методика оценки (Отч.)'!$E$10,IF('ИД Шатой'!AH51='Методика оценки (Отч.)'!$J$11,'Методика оценки (Отч.)'!$E$11,IF('ИД Шатой'!AH51='Методика оценки (Отч.)'!$J$12,'Методика оценки (Отч.)'!$E$12,IF('ИД Шатой'!AH51='Методика оценки (Отч.)'!$J$13,'Методика оценки (Отч.)'!$E$13,"ошибка")))))*$C$68</f>
        <v>24.975000000000001</v>
      </c>
      <c r="AI68" s="58">
        <f>IF('ИД Шатой'!AI51='Методика оценки (Отч.)'!$J$9,'Методика оценки (Отч.)'!$E$9,IF('ИД Шатой'!AI51='Методика оценки (Отч.)'!$J$10,'Методика оценки (Отч.)'!$E$10,IF('ИД Шатой'!AI51='Методика оценки (Отч.)'!$J$11,'Методика оценки (Отч.)'!$E$11,IF('ИД Шатой'!AI51='Методика оценки (Отч.)'!$J$12,'Методика оценки (Отч.)'!$E$12,IF('ИД Шатой'!AI51='Методика оценки (Отч.)'!$J$13,'Методика оценки (Отч.)'!$E$13,"ошибка")))))*$C$68</f>
        <v>24.975000000000001</v>
      </c>
      <c r="AJ68" s="58">
        <f>IF('ИД Шатой'!AJ51='Методика оценки (Отч.)'!$J$9,'Методика оценки (Отч.)'!$E$9,IF('ИД Шатой'!AJ51='Методика оценки (Отч.)'!$J$10,'Методика оценки (Отч.)'!$E$10,IF('ИД Шатой'!AJ51='Методика оценки (Отч.)'!$J$11,'Методика оценки (Отч.)'!$E$11,IF('ИД Шатой'!AJ51='Методика оценки (Отч.)'!$J$12,'Методика оценки (Отч.)'!$E$12,IF('ИД Шатой'!AJ51='Методика оценки (Отч.)'!$J$13,'Методика оценки (Отч.)'!$E$13,"ошибка")))))*$C$68</f>
        <v>24.975000000000001</v>
      </c>
      <c r="AK68" s="58">
        <f>IF('ИД Шатой'!AK51='Методика оценки (Отч.)'!$J$9,'Методика оценки (Отч.)'!$E$9,IF('ИД Шатой'!AK51='Методика оценки (Отч.)'!$J$10,'Методика оценки (Отч.)'!$E$10,IF('ИД Шатой'!AK51='Методика оценки (Отч.)'!$J$11,'Методика оценки (Отч.)'!$E$11,IF('ИД Шатой'!AK51='Методика оценки (Отч.)'!$J$12,'Методика оценки (Отч.)'!$E$12,IF('ИД Шатой'!AK51='Методика оценки (Отч.)'!$J$13,'Методика оценки (Отч.)'!$E$13,"ошибка")))))*$C$68</f>
        <v>24.975000000000001</v>
      </c>
      <c r="AL68" s="58">
        <f>IF('ИД Шатой'!AL51='Методика оценки (Отч.)'!$J$9,'Методика оценки (Отч.)'!$E$9,IF('ИД Шатой'!AL51='Методика оценки (Отч.)'!$J$10,'Методика оценки (Отч.)'!$E$10,IF('ИД Шатой'!AL51='Методика оценки (Отч.)'!$J$11,'Методика оценки (Отч.)'!$E$11,IF('ИД Шатой'!AL51='Методика оценки (Отч.)'!$J$12,'Методика оценки (Отч.)'!$E$12,IF('ИД Шатой'!AL51='Методика оценки (Отч.)'!$J$13,'Методика оценки (Отч.)'!$E$13,"ошибка")))))*$C$68</f>
        <v>16.650000000000002</v>
      </c>
      <c r="AM68" s="58">
        <f>IF('ИД Шатой'!AM51='Методика оценки (Отч.)'!$J$9,'Методика оценки (Отч.)'!$E$9,IF('ИД Шатой'!AM51='Методика оценки (Отч.)'!$J$10,'Методика оценки (Отч.)'!$E$10,IF('ИД Шатой'!AM51='Методика оценки (Отч.)'!$J$11,'Методика оценки (Отч.)'!$E$11,IF('ИД Шатой'!AM51='Методика оценки (Отч.)'!$J$12,'Методика оценки (Отч.)'!$E$12,IF('ИД Шатой'!AM51='Методика оценки (Отч.)'!$J$13,'Методика оценки (Отч.)'!$E$13,"ошибка")))))*$C$68</f>
        <v>24.975000000000001</v>
      </c>
      <c r="AN68" s="58">
        <f>IF('ИД Шатой'!AN51='Методика оценки (Отч.)'!$J$9,'Методика оценки (Отч.)'!$E$9,IF('ИД Шатой'!AN51='Методика оценки (Отч.)'!$J$10,'Методика оценки (Отч.)'!$E$10,IF('ИД Шатой'!AN51='Методика оценки (Отч.)'!$J$11,'Методика оценки (Отч.)'!$E$11,IF('ИД Шатой'!AN51='Методика оценки (Отч.)'!$J$12,'Методика оценки (Отч.)'!$E$12,IF('ИД Шатой'!AN51='Методика оценки (Отч.)'!$J$13,'Методика оценки (Отч.)'!$E$13,"ошибка")))))*$C$68</f>
        <v>24.975000000000001</v>
      </c>
      <c r="AO68" s="58">
        <f>IF('ИД Шатой'!AO51='Методика оценки (Отч.)'!$J$9,'Методика оценки (Отч.)'!$E$9,IF('ИД Шатой'!AO51='Методика оценки (Отч.)'!$J$10,'Методика оценки (Отч.)'!$E$10,IF('ИД Шатой'!AO51='Методика оценки (Отч.)'!$J$11,'Методика оценки (Отч.)'!$E$11,IF('ИД Шатой'!AO51='Методика оценки (Отч.)'!$J$12,'Методика оценки (Отч.)'!$E$12,IF('ИД Шатой'!AO51='Методика оценки (Отч.)'!$J$13,'Методика оценки (Отч.)'!$E$13,"ошибка")))))*$C$68</f>
        <v>24.975000000000001</v>
      </c>
      <c r="AP68" s="58">
        <f>IF('ИД Шатой'!AP51='Методика оценки (Отч.)'!$J$9,'Методика оценки (Отч.)'!$E$9,IF('ИД Шатой'!AP51='Методика оценки (Отч.)'!$J$10,'Методика оценки (Отч.)'!$E$10,IF('ИД Шатой'!AP51='Методика оценки (Отч.)'!$J$11,'Методика оценки (Отч.)'!$E$11,IF('ИД Шатой'!AP51='Методика оценки (Отч.)'!$J$12,'Методика оценки (Отч.)'!$E$12,IF('ИД Шатой'!AP51='Методика оценки (Отч.)'!$J$13,'Методика оценки (Отч.)'!$E$13,"ошибка")))))*$C$68</f>
        <v>24.975000000000001</v>
      </c>
      <c r="AQ68" s="58">
        <f>IF('ИД Шатой'!AQ51='Методика оценки (Отч.)'!$J$9,'Методика оценки (Отч.)'!$E$9,IF('ИД Шатой'!AQ51='Методика оценки (Отч.)'!$J$10,'Методика оценки (Отч.)'!$E$10,IF('ИД Шатой'!AQ51='Методика оценки (Отч.)'!$J$11,'Методика оценки (Отч.)'!$E$11,IF('ИД Шатой'!AQ51='Методика оценки (Отч.)'!$J$12,'Методика оценки (Отч.)'!$E$12,IF('ИД Шатой'!AQ51='Методика оценки (Отч.)'!$J$13,'Методика оценки (Отч.)'!$E$13,"ошибка")))))*$C$68</f>
        <v>33.300000000000004</v>
      </c>
      <c r="AR68" s="58">
        <f>IF('ИД Шатой'!AR51='Методика оценки (Отч.)'!$J$9,'Методика оценки (Отч.)'!$E$9,IF('ИД Шатой'!AR51='Методика оценки (Отч.)'!$J$10,'Методика оценки (Отч.)'!$E$10,IF('ИД Шатой'!AR51='Методика оценки (Отч.)'!$J$11,'Методика оценки (Отч.)'!$E$11,IF('ИД Шатой'!AR51='Методика оценки (Отч.)'!$J$12,'Методика оценки (Отч.)'!$E$12,IF('ИД Шатой'!AR51='Методика оценки (Отч.)'!$J$13,'Методика оценки (Отч.)'!$E$13,"ошибка")))))*$C$68</f>
        <v>16.650000000000002</v>
      </c>
      <c r="AS68" s="58">
        <f>IF('ИД Шатой'!AS51='Методика оценки (Отч.)'!$J$9,'Методика оценки (Отч.)'!$E$9,IF('ИД Шатой'!AS51='Методика оценки (Отч.)'!$J$10,'Методика оценки (Отч.)'!$E$10,IF('ИД Шатой'!AS51='Методика оценки (Отч.)'!$J$11,'Методика оценки (Отч.)'!$E$11,IF('ИД Шатой'!AS51='Методика оценки (Отч.)'!$J$12,'Методика оценки (Отч.)'!$E$12,IF('ИД Шатой'!AS51='Методика оценки (Отч.)'!$J$13,'Методика оценки (Отч.)'!$E$13,"ошибка")))))*$C$68</f>
        <v>24.975000000000001</v>
      </c>
      <c r="AT68" s="58">
        <f>IF('ИД Шатой'!AT51='Методика оценки (Отч.)'!$J$9,'Методика оценки (Отч.)'!$E$9,IF('ИД Шатой'!AT51='Методика оценки (Отч.)'!$J$10,'Методика оценки (Отч.)'!$E$10,IF('ИД Шатой'!AT51='Методика оценки (Отч.)'!$J$11,'Методика оценки (Отч.)'!$E$11,IF('ИД Шатой'!AT51='Методика оценки (Отч.)'!$J$12,'Методика оценки (Отч.)'!$E$12,IF('ИД Шатой'!AT51='Методика оценки (Отч.)'!$J$13,'Методика оценки (Отч.)'!$E$13,"ошибка")))))*$C$68</f>
        <v>16.650000000000002</v>
      </c>
      <c r="AU68" s="58">
        <f>IF('ИД Шатой'!AU51='Методика оценки (Отч.)'!$J$9,'Методика оценки (Отч.)'!$E$9,IF('ИД Шатой'!AU51='Методика оценки (Отч.)'!$J$10,'Методика оценки (Отч.)'!$E$10,IF('ИД Шатой'!AU51='Методика оценки (Отч.)'!$J$11,'Методика оценки (Отч.)'!$E$11,IF('ИД Шатой'!AU51='Методика оценки (Отч.)'!$J$12,'Методика оценки (Отч.)'!$E$12,IF('ИД Шатой'!AU51='Методика оценки (Отч.)'!$J$13,'Методика оценки (Отч.)'!$E$13,"ошибка")))))*$C$68</f>
        <v>24.975000000000001</v>
      </c>
      <c r="AV68" s="58">
        <f>IF('ИД Шатой'!AV51='Методика оценки (Отч.)'!$J$9,'Методика оценки (Отч.)'!$E$9,IF('ИД Шатой'!AV51='Методика оценки (Отч.)'!$J$10,'Методика оценки (Отч.)'!$E$10,IF('ИД Шатой'!AV51='Методика оценки (Отч.)'!$J$11,'Методика оценки (Отч.)'!$E$11,IF('ИД Шатой'!AV51='Методика оценки (Отч.)'!$J$12,'Методика оценки (Отч.)'!$E$12,IF('ИД Шатой'!AV51='Методика оценки (Отч.)'!$J$13,'Методика оценки (Отч.)'!$E$13,"ошибка")))))*$C$68</f>
        <v>16.650000000000002</v>
      </c>
      <c r="AW68" s="58">
        <f>IF('ИД Шатой'!AW51='Методика оценки (Отч.)'!$J$9,'Методика оценки (Отч.)'!$E$9,IF('ИД Шатой'!AW51='Методика оценки (Отч.)'!$J$10,'Методика оценки (Отч.)'!$E$10,IF('ИД Шатой'!AW51='Методика оценки (Отч.)'!$J$11,'Методика оценки (Отч.)'!$E$11,IF('ИД Шатой'!AW51='Методика оценки (Отч.)'!$J$12,'Методика оценки (Отч.)'!$E$12,IF('ИД Шатой'!AW51='Методика оценки (Отч.)'!$J$13,'Методика оценки (Отч.)'!$E$13,"ошибка")))))*$C$68</f>
        <v>33.300000000000004</v>
      </c>
      <c r="AX68" s="58">
        <f>IF('ИД Шатой'!AX51='Методика оценки (Отч.)'!$J$9,'Методика оценки (Отч.)'!$E$9,IF('ИД Шатой'!AX51='Методика оценки (Отч.)'!$J$10,'Методика оценки (Отч.)'!$E$10,IF('ИД Шатой'!AX51='Методика оценки (Отч.)'!$J$11,'Методика оценки (Отч.)'!$E$11,IF('ИД Шатой'!AX51='Методика оценки (Отч.)'!$J$12,'Методика оценки (Отч.)'!$E$12,IF('ИД Шатой'!AX51='Методика оценки (Отч.)'!$J$13,'Методика оценки (Отч.)'!$E$13,"ошибка")))))*$C$68</f>
        <v>33.300000000000004</v>
      </c>
      <c r="AY68" s="58">
        <f>IF('ИД Шатой'!AY51='Методика оценки (Отч.)'!$J$9,'Методика оценки (Отч.)'!$E$9,IF('ИД Шатой'!AY51='Методика оценки (Отч.)'!$J$10,'Методика оценки (Отч.)'!$E$10,IF('ИД Шатой'!AY51='Методика оценки (Отч.)'!$J$11,'Методика оценки (Отч.)'!$E$11,IF('ИД Шатой'!AY51='Методика оценки (Отч.)'!$J$12,'Методика оценки (Отч.)'!$E$12,IF('ИД Шатой'!AY51='Методика оценки (Отч.)'!$J$13,'Методика оценки (Отч.)'!$E$13,"ошибка")))))*$C$68</f>
        <v>24.975000000000001</v>
      </c>
      <c r="AZ68" s="58">
        <f>IF('ИД Шатой'!AZ51='Методика оценки (Отч.)'!$J$9,'Методика оценки (Отч.)'!$E$9,IF('ИД Шатой'!AZ51='Методика оценки (Отч.)'!$J$10,'Методика оценки (Отч.)'!$E$10,IF('ИД Шатой'!AZ51='Методика оценки (Отч.)'!$J$11,'Методика оценки (Отч.)'!$E$11,IF('ИД Шатой'!AZ51='Методика оценки (Отч.)'!$J$12,'Методика оценки (Отч.)'!$E$12,IF('ИД Шатой'!AZ51='Методика оценки (Отч.)'!$J$13,'Методика оценки (Отч.)'!$E$13,"ошибка")))))*$C$68</f>
        <v>16.650000000000002</v>
      </c>
      <c r="BA68" s="58">
        <f>IF('ИД Шатой'!BA51='Методика оценки (Отч.)'!$J$9,'Методика оценки (Отч.)'!$E$9,IF('ИД Шатой'!BA51='Методика оценки (Отч.)'!$J$10,'Методика оценки (Отч.)'!$E$10,IF('ИД Шатой'!BA51='Методика оценки (Отч.)'!$J$11,'Методика оценки (Отч.)'!$E$11,IF('ИД Шатой'!BA51='Методика оценки (Отч.)'!$J$12,'Методика оценки (Отч.)'!$E$12,IF('ИД Шатой'!BA51='Методика оценки (Отч.)'!$J$13,'Методика оценки (Отч.)'!$E$13,"ошибка")))))*$C$68</f>
        <v>24.975000000000001</v>
      </c>
      <c r="BB68" s="58">
        <f>IF('ИД Шатой'!BB51='Методика оценки (Отч.)'!$J$9,'Методика оценки (Отч.)'!$E$9,IF('ИД Шатой'!BB51='Методика оценки (Отч.)'!$J$10,'Методика оценки (Отч.)'!$E$10,IF('ИД Шатой'!BB51='Методика оценки (Отч.)'!$J$11,'Методика оценки (Отч.)'!$E$11,IF('ИД Шатой'!BB51='Методика оценки (Отч.)'!$J$12,'Методика оценки (Отч.)'!$E$12,IF('ИД Шатой'!BB51='Методика оценки (Отч.)'!$J$13,'Методика оценки (Отч.)'!$E$13,"ошибка")))))*$C$68</f>
        <v>16.650000000000002</v>
      </c>
      <c r="BC68" s="58">
        <f>IF('ИД Шатой'!BC51='Методика оценки (Отч.)'!$J$9,'Методика оценки (Отч.)'!$E$9,IF('ИД Шатой'!BC51='Методика оценки (Отч.)'!$J$10,'Методика оценки (Отч.)'!$E$10,IF('ИД Шатой'!BC51='Методика оценки (Отч.)'!$J$11,'Методика оценки (Отч.)'!$E$11,IF('ИД Шатой'!BC51='Методика оценки (Отч.)'!$J$12,'Методика оценки (Отч.)'!$E$12,IF('ИД Шатой'!BC51='Методика оценки (Отч.)'!$J$13,'Методика оценки (Отч.)'!$E$13,"ошибка")))))*$C$68</f>
        <v>33.300000000000004</v>
      </c>
      <c r="BD68" s="58">
        <f>IF('ИД Шатой'!BD51='Методика оценки (Отч.)'!$J$9,'Методика оценки (Отч.)'!$E$9,IF('ИД Шатой'!BD51='Методика оценки (Отч.)'!$J$10,'Методика оценки (Отч.)'!$E$10,IF('ИД Шатой'!BD51='Методика оценки (Отч.)'!$J$11,'Методика оценки (Отч.)'!$E$11,IF('ИД Шатой'!BD51='Методика оценки (Отч.)'!$J$12,'Методика оценки (Отч.)'!$E$12,IF('ИД Шатой'!BD51='Методика оценки (Отч.)'!$J$13,'Методика оценки (Отч.)'!$E$13,"ошибка")))))*$C$68</f>
        <v>33.300000000000004</v>
      </c>
      <c r="BE68" s="58">
        <f>IF('ИД Шатой'!BE51='Методика оценки (Отч.)'!$J$9,'Методика оценки (Отч.)'!$E$9,IF('ИД Шатой'!BE51='Методика оценки (Отч.)'!$J$10,'Методика оценки (Отч.)'!$E$10,IF('ИД Шатой'!BE51='Методика оценки (Отч.)'!$J$11,'Методика оценки (Отч.)'!$E$11,IF('ИД Шатой'!BE51='Методика оценки (Отч.)'!$J$12,'Методика оценки (Отч.)'!$E$12,IF('ИД Шатой'!BE51='Методика оценки (Отч.)'!$J$13,'Методика оценки (Отч.)'!$E$13,"ошибка")))))*$C$68</f>
        <v>33.300000000000004</v>
      </c>
      <c r="BF68" s="58">
        <f>IF('ИД Шатой'!BF51='Методика оценки (Отч.)'!$J$9,'Методика оценки (Отч.)'!$E$9,IF('ИД Шатой'!BF51='Методика оценки (Отч.)'!$J$10,'Методика оценки (Отч.)'!$E$10,IF('ИД Шатой'!BF51='Методика оценки (Отч.)'!$J$11,'Методика оценки (Отч.)'!$E$11,IF('ИД Шатой'!BF51='Методика оценки (Отч.)'!$J$12,'Методика оценки (Отч.)'!$E$12,IF('ИД Шатой'!BF51='Методика оценки (Отч.)'!$J$13,'Методика оценки (Отч.)'!$E$13,"ошибка")))))*$C$68</f>
        <v>16.650000000000002</v>
      </c>
      <c r="BG68" s="58">
        <f>IF('ИД Шатой'!BG51='Методика оценки (Отч.)'!$J$9,'Методика оценки (Отч.)'!$E$9,IF('ИД Шатой'!BG51='Методика оценки (Отч.)'!$J$10,'Методика оценки (Отч.)'!$E$10,IF('ИД Шатой'!BG51='Методика оценки (Отч.)'!$J$11,'Методика оценки (Отч.)'!$E$11,IF('ИД Шатой'!BG51='Методика оценки (Отч.)'!$J$12,'Методика оценки (Отч.)'!$E$12,IF('ИД Шатой'!BG51='Методика оценки (Отч.)'!$J$13,'Методика оценки (Отч.)'!$E$13,"ошибка")))))*$C$68</f>
        <v>24.975000000000001</v>
      </c>
      <c r="BH68" s="58">
        <f>IF('ИД Шатой'!BH51='Методика оценки (Отч.)'!$J$9,'Методика оценки (Отч.)'!$E$9,IF('ИД Шатой'!BH51='Методика оценки (Отч.)'!$J$10,'Методика оценки (Отч.)'!$E$10,IF('ИД Шатой'!BH51='Методика оценки (Отч.)'!$J$11,'Методика оценки (Отч.)'!$E$11,IF('ИД Шатой'!BH51='Методика оценки (Отч.)'!$J$12,'Методика оценки (Отч.)'!$E$12,IF('ИД Шатой'!BH51='Методика оценки (Отч.)'!$J$13,'Методика оценки (Отч.)'!$E$13,"ошибка")))))*$C$68</f>
        <v>0</v>
      </c>
      <c r="BI68" s="58">
        <f>IF('ИД Шатой'!BI51='Методика оценки (Отч.)'!$J$9,'Методика оценки (Отч.)'!$E$9,IF('ИД Шатой'!BI51='Методика оценки (Отч.)'!$J$10,'Методика оценки (Отч.)'!$E$10,IF('ИД Шатой'!BI51='Методика оценки (Отч.)'!$J$11,'Методика оценки (Отч.)'!$E$11,IF('ИД Шатой'!BI51='Методика оценки (Отч.)'!$J$12,'Методика оценки (Отч.)'!$E$12,IF('ИД Шатой'!BI51='Методика оценки (Отч.)'!$J$13,'Методика оценки (Отч.)'!$E$13,"ошибка")))))*$C$68</f>
        <v>24.975000000000001</v>
      </c>
      <c r="BJ68" s="58">
        <f>IF('ИД Шатой'!BJ51='Методика оценки (Отч.)'!$J$9,'Методика оценки (Отч.)'!$E$9,IF('ИД Шатой'!BJ51='Методика оценки (Отч.)'!$J$10,'Методика оценки (Отч.)'!$E$10,IF('ИД Шатой'!BJ51='Методика оценки (Отч.)'!$J$11,'Методика оценки (Отч.)'!$E$11,IF('ИД Шатой'!BJ51='Методика оценки (Отч.)'!$J$12,'Методика оценки (Отч.)'!$E$12,IF('ИД Шатой'!BJ51='Методика оценки (Отч.)'!$J$13,'Методика оценки (Отч.)'!$E$13,"ошибка")))))*$C$68</f>
        <v>33.300000000000004</v>
      </c>
      <c r="BK68" s="58">
        <f>IF('ИД Шатой'!BK51='Методика оценки (Отч.)'!$J$9,'Методика оценки (Отч.)'!$E$9,IF('ИД Шатой'!BK51='Методика оценки (Отч.)'!$J$10,'Методика оценки (Отч.)'!$E$10,IF('ИД Шатой'!BK51='Методика оценки (Отч.)'!$J$11,'Методика оценки (Отч.)'!$E$11,IF('ИД Шатой'!BK51='Методика оценки (Отч.)'!$J$12,'Методика оценки (Отч.)'!$E$12,IF('ИД Шатой'!BK51='Методика оценки (Отч.)'!$J$13,'Методика оценки (Отч.)'!$E$13,"ошибка")))))*$C$68</f>
        <v>24.975000000000001</v>
      </c>
      <c r="BL68" s="58">
        <f>IF('ИД Шатой'!BL51='Методика оценки (Отч.)'!$J$9,'Методика оценки (Отч.)'!$E$9,IF('ИД Шатой'!BL51='Методика оценки (Отч.)'!$J$10,'Методика оценки (Отч.)'!$E$10,IF('ИД Шатой'!BL51='Методика оценки (Отч.)'!$J$11,'Методика оценки (Отч.)'!$E$11,IF('ИД Шатой'!BL51='Методика оценки (Отч.)'!$J$12,'Методика оценки (Отч.)'!$E$12,IF('ИД Шатой'!BL51='Методика оценки (Отч.)'!$J$13,'Методика оценки (Отч.)'!$E$13,"ошибка")))))*$C$68</f>
        <v>16.650000000000002</v>
      </c>
      <c r="BM68" s="58">
        <f>IF('ИД Шатой'!BM51='Методика оценки (Отч.)'!$J$9,'Методика оценки (Отч.)'!$E$9,IF('ИД Шатой'!BM51='Методика оценки (Отч.)'!$J$10,'Методика оценки (Отч.)'!$E$10,IF('ИД Шатой'!BM51='Методика оценки (Отч.)'!$J$11,'Методика оценки (Отч.)'!$E$11,IF('ИД Шатой'!BM51='Методика оценки (Отч.)'!$J$12,'Методика оценки (Отч.)'!$E$12,IF('ИД Шатой'!BM51='Методика оценки (Отч.)'!$J$13,'Методика оценки (Отч.)'!$E$13,"ошибка")))))*$C$68</f>
        <v>33.300000000000004</v>
      </c>
      <c r="BN68" s="58">
        <f>IF('ИД Шатой'!BN51='Методика оценки (Отч.)'!$J$9,'Методика оценки (Отч.)'!$E$9,IF('ИД Шатой'!BN51='Методика оценки (Отч.)'!$J$10,'Методика оценки (Отч.)'!$E$10,IF('ИД Шатой'!BN51='Методика оценки (Отч.)'!$J$11,'Методика оценки (Отч.)'!$E$11,IF('ИД Шатой'!BN51='Методика оценки (Отч.)'!$J$12,'Методика оценки (Отч.)'!$E$12,IF('ИД Шатой'!BN51='Методика оценки (Отч.)'!$J$13,'Методика оценки (Отч.)'!$E$13,"ошибка")))))*$C$68</f>
        <v>33.300000000000004</v>
      </c>
      <c r="BO68" s="58">
        <f>IF('ИД Шатой'!BO51='Методика оценки (Отч.)'!$J$9,'Методика оценки (Отч.)'!$E$9,IF('ИД Шатой'!BO51='Методика оценки (Отч.)'!$J$10,'Методика оценки (Отч.)'!$E$10,IF('ИД Шатой'!BO51='Методика оценки (Отч.)'!$J$11,'Методика оценки (Отч.)'!$E$11,IF('ИД Шатой'!BO51='Методика оценки (Отч.)'!$J$12,'Методика оценки (Отч.)'!$E$12,IF('ИД Шатой'!BO51='Методика оценки (Отч.)'!$J$13,'Методика оценки (Отч.)'!$E$13,"ошибка")))))*$C$68</f>
        <v>33.300000000000004</v>
      </c>
      <c r="BP68" s="58">
        <f>IF('ИД Шатой'!BP51='Методика оценки (Отч.)'!$J$9,'Методика оценки (Отч.)'!$E$9,IF('ИД Шатой'!BP51='Методика оценки (Отч.)'!$J$10,'Методика оценки (Отч.)'!$E$10,IF('ИД Шатой'!BP51='Методика оценки (Отч.)'!$J$11,'Методика оценки (Отч.)'!$E$11,IF('ИД Шатой'!BP51='Методика оценки (Отч.)'!$J$12,'Методика оценки (Отч.)'!$E$12,IF('ИД Шатой'!BP51='Методика оценки (Отч.)'!$J$13,'Методика оценки (Отч.)'!$E$13,"ошибка")))))*$C$68</f>
        <v>24.975000000000001</v>
      </c>
    </row>
    <row r="69" spans="1:68" x14ac:dyDescent="0.25">
      <c r="A69" s="67" t="str">
        <f>'Методика оценки (Отч.)'!A300</f>
        <v>N7.1.3.</v>
      </c>
      <c r="B69" s="67" t="str">
        <f>'Методика оценки (Отч.)'!C300</f>
        <v>Качество взаимодействия родительского комитета с заведующей</v>
      </c>
      <c r="C69" s="121">
        <f>'Методика оценки (Отч.)'!D300</f>
        <v>0.33300000000000002</v>
      </c>
      <c r="D69" s="58">
        <f>IF('ИД Шатой'!D52='Методика оценки (Отч.)'!$J$9,'Методика оценки (Отч.)'!$E$9,IF('ИД Шатой'!D52='Методика оценки (Отч.)'!$J$10,'Методика оценки (Отч.)'!$E$10,IF('ИД Шатой'!D52='Методика оценки (Отч.)'!$J$11,'Методика оценки (Отч.)'!$E$11,IF('ИД Шатой'!D52='Методика оценки (Отч.)'!$J$12,'Методика оценки (Отч.)'!$E$12,IF('ИД Шатой'!D52='Методика оценки (Отч.)'!$J$13,'Методика оценки (Отч.)'!$E$13,"ошибка")))))*$C$69</f>
        <v>24.975000000000001</v>
      </c>
      <c r="E69" s="58">
        <f>IF('ИД Шатой'!E52='Методика оценки (Отч.)'!$J$9,'Методика оценки (Отч.)'!$E$9,IF('ИД Шатой'!E52='Методика оценки (Отч.)'!$J$10,'Методика оценки (Отч.)'!$E$10,IF('ИД Шатой'!E52='Методика оценки (Отч.)'!$J$11,'Методика оценки (Отч.)'!$E$11,IF('ИД Шатой'!E52='Методика оценки (Отч.)'!$J$12,'Методика оценки (Отч.)'!$E$12,IF('ИД Шатой'!E52='Методика оценки (Отч.)'!$J$13,'Методика оценки (Отч.)'!$E$13,"ошибка")))))*$C$69</f>
        <v>24.975000000000001</v>
      </c>
      <c r="F69" s="58">
        <f>IF('ИД Шатой'!F52='Методика оценки (Отч.)'!$J$9,'Методика оценки (Отч.)'!$E$9,IF('ИД Шатой'!F52='Методика оценки (Отч.)'!$J$10,'Методика оценки (Отч.)'!$E$10,IF('ИД Шатой'!F52='Методика оценки (Отч.)'!$J$11,'Методика оценки (Отч.)'!$E$11,IF('ИД Шатой'!F52='Методика оценки (Отч.)'!$J$12,'Методика оценки (Отч.)'!$E$12,IF('ИД Шатой'!F52='Методика оценки (Отч.)'!$J$13,'Методика оценки (Отч.)'!$E$13,"ошибка")))))*$C$69</f>
        <v>16.650000000000002</v>
      </c>
      <c r="G69" s="58">
        <f>IF('ИД Шатой'!G52='Методика оценки (Отч.)'!$J$9,'Методика оценки (Отч.)'!$E$9,IF('ИД Шатой'!G52='Методика оценки (Отч.)'!$J$10,'Методика оценки (Отч.)'!$E$10,IF('ИД Шатой'!G52='Методика оценки (Отч.)'!$J$11,'Методика оценки (Отч.)'!$E$11,IF('ИД Шатой'!G52='Методика оценки (Отч.)'!$J$12,'Методика оценки (Отч.)'!$E$12,IF('ИД Шатой'!G52='Методика оценки (Отч.)'!$J$13,'Методика оценки (Отч.)'!$E$13,"ошибка")))))*$C$69</f>
        <v>33.300000000000004</v>
      </c>
      <c r="H69" s="58">
        <f>IF('ИД Шатой'!H52='Методика оценки (Отч.)'!$J$9,'Методика оценки (Отч.)'!$E$9,IF('ИД Шатой'!H52='Методика оценки (Отч.)'!$J$10,'Методика оценки (Отч.)'!$E$10,IF('ИД Шатой'!H52='Методика оценки (Отч.)'!$J$11,'Методика оценки (Отч.)'!$E$11,IF('ИД Шатой'!H52='Методика оценки (Отч.)'!$J$12,'Методика оценки (Отч.)'!$E$12,IF('ИД Шатой'!H52='Методика оценки (Отч.)'!$J$13,'Методика оценки (Отч.)'!$E$13,"ошибка")))))*$C$69</f>
        <v>24.975000000000001</v>
      </c>
      <c r="I69" s="58">
        <f>IF('ИД Шатой'!I52='Методика оценки (Отч.)'!$J$9,'Методика оценки (Отч.)'!$E$9,IF('ИД Шатой'!I52='Методика оценки (Отч.)'!$J$10,'Методика оценки (Отч.)'!$E$10,IF('ИД Шатой'!I52='Методика оценки (Отч.)'!$J$11,'Методика оценки (Отч.)'!$E$11,IF('ИД Шатой'!I52='Методика оценки (Отч.)'!$J$12,'Методика оценки (Отч.)'!$E$12,IF('ИД Шатой'!I52='Методика оценки (Отч.)'!$J$13,'Методика оценки (Отч.)'!$E$13,"ошибка")))))*$C$69</f>
        <v>33.300000000000004</v>
      </c>
      <c r="J69" s="58">
        <f>IF('ИД Шатой'!J52='Методика оценки (Отч.)'!$J$9,'Методика оценки (Отч.)'!$E$9,IF('ИД Шатой'!J52='Методика оценки (Отч.)'!$J$10,'Методика оценки (Отч.)'!$E$10,IF('ИД Шатой'!J52='Методика оценки (Отч.)'!$J$11,'Методика оценки (Отч.)'!$E$11,IF('ИД Шатой'!J52='Методика оценки (Отч.)'!$J$12,'Методика оценки (Отч.)'!$E$12,IF('ИД Шатой'!J52='Методика оценки (Отч.)'!$J$13,'Методика оценки (Отч.)'!$E$13,"ошибка")))))*$C$69</f>
        <v>24.975000000000001</v>
      </c>
      <c r="K69" s="58">
        <f>IF('ИД Шатой'!K52='Методика оценки (Отч.)'!$J$9,'Методика оценки (Отч.)'!$E$9,IF('ИД Шатой'!K52='Методика оценки (Отч.)'!$J$10,'Методика оценки (Отч.)'!$E$10,IF('ИД Шатой'!K52='Методика оценки (Отч.)'!$J$11,'Методика оценки (Отч.)'!$E$11,IF('ИД Шатой'!K52='Методика оценки (Отч.)'!$J$12,'Методика оценки (Отч.)'!$E$12,IF('ИД Шатой'!K52='Методика оценки (Отч.)'!$J$13,'Методика оценки (Отч.)'!$E$13,"ошибка")))))*$C$69</f>
        <v>24.975000000000001</v>
      </c>
      <c r="L69" s="58">
        <f>IF('ИД Шатой'!L52='Методика оценки (Отч.)'!$J$9,'Методика оценки (Отч.)'!$E$9,IF('ИД Шатой'!L52='Методика оценки (Отч.)'!$J$10,'Методика оценки (Отч.)'!$E$10,IF('ИД Шатой'!L52='Методика оценки (Отч.)'!$J$11,'Методика оценки (Отч.)'!$E$11,IF('ИД Шатой'!L52='Методика оценки (Отч.)'!$J$12,'Методика оценки (Отч.)'!$E$12,IF('ИД Шатой'!L52='Методика оценки (Отч.)'!$J$13,'Методика оценки (Отч.)'!$E$13,"ошибка")))))*$C$69</f>
        <v>33.300000000000004</v>
      </c>
      <c r="M69" s="58">
        <f>IF('ИД Шатой'!M52='Методика оценки (Отч.)'!$J$9,'Методика оценки (Отч.)'!$E$9,IF('ИД Шатой'!M52='Методика оценки (Отч.)'!$J$10,'Методика оценки (Отч.)'!$E$10,IF('ИД Шатой'!M52='Методика оценки (Отч.)'!$J$11,'Методика оценки (Отч.)'!$E$11,IF('ИД Шатой'!M52='Методика оценки (Отч.)'!$J$12,'Методика оценки (Отч.)'!$E$12,IF('ИД Шатой'!M52='Методика оценки (Отч.)'!$J$13,'Методика оценки (Отч.)'!$E$13,"ошибка")))))*$C$69</f>
        <v>33.300000000000004</v>
      </c>
      <c r="N69" s="58">
        <f>IF('ИД Шатой'!N52='Методика оценки (Отч.)'!$J$9,'Методика оценки (Отч.)'!$E$9,IF('ИД Шатой'!N52='Методика оценки (Отч.)'!$J$10,'Методика оценки (Отч.)'!$E$10,IF('ИД Шатой'!N52='Методика оценки (Отч.)'!$J$11,'Методика оценки (Отч.)'!$E$11,IF('ИД Шатой'!N52='Методика оценки (Отч.)'!$J$12,'Методика оценки (Отч.)'!$E$12,IF('ИД Шатой'!N52='Методика оценки (Отч.)'!$J$13,'Методика оценки (Отч.)'!$E$13,"ошибка")))))*$C$69</f>
        <v>24.975000000000001</v>
      </c>
      <c r="O69" s="58">
        <f>IF('ИД Шатой'!O52='Методика оценки (Отч.)'!$J$9,'Методика оценки (Отч.)'!$E$9,IF('ИД Шатой'!O52='Методика оценки (Отч.)'!$J$10,'Методика оценки (Отч.)'!$E$10,IF('ИД Шатой'!O52='Методика оценки (Отч.)'!$J$11,'Методика оценки (Отч.)'!$E$11,IF('ИД Шатой'!O52='Методика оценки (Отч.)'!$J$12,'Методика оценки (Отч.)'!$E$12,IF('ИД Шатой'!O52='Методика оценки (Отч.)'!$J$13,'Методика оценки (Отч.)'!$E$13,"ошибка")))))*$C$69</f>
        <v>16.650000000000002</v>
      </c>
      <c r="P69" s="58">
        <f>IF('ИД Шатой'!P52='Методика оценки (Отч.)'!$J$9,'Методика оценки (Отч.)'!$E$9,IF('ИД Шатой'!P52='Методика оценки (Отч.)'!$J$10,'Методика оценки (Отч.)'!$E$10,IF('ИД Шатой'!P52='Методика оценки (Отч.)'!$J$11,'Методика оценки (Отч.)'!$E$11,IF('ИД Шатой'!P52='Методика оценки (Отч.)'!$J$12,'Методика оценки (Отч.)'!$E$12,IF('ИД Шатой'!P52='Методика оценки (Отч.)'!$J$13,'Методика оценки (Отч.)'!$E$13,"ошибка")))))*$C$69</f>
        <v>33.300000000000004</v>
      </c>
      <c r="Q69" s="58">
        <f>IF('ИД Шатой'!Q52='Методика оценки (Отч.)'!$J$9,'Методика оценки (Отч.)'!$E$9,IF('ИД Шатой'!Q52='Методика оценки (Отч.)'!$J$10,'Методика оценки (Отч.)'!$E$10,IF('ИД Шатой'!Q52='Методика оценки (Отч.)'!$J$11,'Методика оценки (Отч.)'!$E$11,IF('ИД Шатой'!Q52='Методика оценки (Отч.)'!$J$12,'Методика оценки (Отч.)'!$E$12,IF('ИД Шатой'!Q52='Методика оценки (Отч.)'!$J$13,'Методика оценки (Отч.)'!$E$13,"ошибка")))))*$C$69</f>
        <v>33.300000000000004</v>
      </c>
      <c r="R69" s="58">
        <f>IF('ИД Шатой'!R52='Методика оценки (Отч.)'!$J$9,'Методика оценки (Отч.)'!$E$9,IF('ИД Шатой'!R52='Методика оценки (Отч.)'!$J$10,'Методика оценки (Отч.)'!$E$10,IF('ИД Шатой'!R52='Методика оценки (Отч.)'!$J$11,'Методика оценки (Отч.)'!$E$11,IF('ИД Шатой'!R52='Методика оценки (Отч.)'!$J$12,'Методика оценки (Отч.)'!$E$12,IF('ИД Шатой'!R52='Методика оценки (Отч.)'!$J$13,'Методика оценки (Отч.)'!$E$13,"ошибка")))))*$C$69</f>
        <v>16.650000000000002</v>
      </c>
      <c r="S69" s="58">
        <f>IF('ИД Шатой'!S52='Методика оценки (Отч.)'!$J$9,'Методика оценки (Отч.)'!$E$9,IF('ИД Шатой'!S52='Методика оценки (Отч.)'!$J$10,'Методика оценки (Отч.)'!$E$10,IF('ИД Шатой'!S52='Методика оценки (Отч.)'!$J$11,'Методика оценки (Отч.)'!$E$11,IF('ИД Шатой'!S52='Методика оценки (Отч.)'!$J$12,'Методика оценки (Отч.)'!$E$12,IF('ИД Шатой'!S52='Методика оценки (Отч.)'!$J$13,'Методика оценки (Отч.)'!$E$13,"ошибка")))))*$C$69</f>
        <v>24.975000000000001</v>
      </c>
      <c r="T69" s="58">
        <f>IF('ИД Шатой'!T52='Методика оценки (Отч.)'!$J$9,'Методика оценки (Отч.)'!$E$9,IF('ИД Шатой'!T52='Методика оценки (Отч.)'!$J$10,'Методика оценки (Отч.)'!$E$10,IF('ИД Шатой'!T52='Методика оценки (Отч.)'!$J$11,'Методика оценки (Отч.)'!$E$11,IF('ИД Шатой'!T52='Методика оценки (Отч.)'!$J$12,'Методика оценки (Отч.)'!$E$12,IF('ИД Шатой'!T52='Методика оценки (Отч.)'!$J$13,'Методика оценки (Отч.)'!$E$13,"ошибка")))))*$C$69</f>
        <v>16.650000000000002</v>
      </c>
      <c r="U69" s="58">
        <f>IF('ИД Шатой'!U52='Методика оценки (Отч.)'!$J$9,'Методика оценки (Отч.)'!$E$9,IF('ИД Шатой'!U52='Методика оценки (Отч.)'!$J$10,'Методика оценки (Отч.)'!$E$10,IF('ИД Шатой'!U52='Методика оценки (Отч.)'!$J$11,'Методика оценки (Отч.)'!$E$11,IF('ИД Шатой'!U52='Методика оценки (Отч.)'!$J$12,'Методика оценки (Отч.)'!$E$12,IF('ИД Шатой'!U52='Методика оценки (Отч.)'!$J$13,'Методика оценки (Отч.)'!$E$13,"ошибка")))))*$C$69</f>
        <v>33.300000000000004</v>
      </c>
      <c r="V69" s="58">
        <f>IF('ИД Шатой'!V52='Методика оценки (Отч.)'!$J$9,'Методика оценки (Отч.)'!$E$9,IF('ИД Шатой'!V52='Методика оценки (Отч.)'!$J$10,'Методика оценки (Отч.)'!$E$10,IF('ИД Шатой'!V52='Методика оценки (Отч.)'!$J$11,'Методика оценки (Отч.)'!$E$11,IF('ИД Шатой'!V52='Методика оценки (Отч.)'!$J$12,'Методика оценки (Отч.)'!$E$12,IF('ИД Шатой'!V52='Методика оценки (Отч.)'!$J$13,'Методика оценки (Отч.)'!$E$13,"ошибка")))))*$C$69</f>
        <v>24.975000000000001</v>
      </c>
      <c r="W69" s="58">
        <f>IF('ИД Шатой'!W52='Методика оценки (Отч.)'!$J$9,'Методика оценки (Отч.)'!$E$9,IF('ИД Шатой'!W52='Методика оценки (Отч.)'!$J$10,'Методика оценки (Отч.)'!$E$10,IF('ИД Шатой'!W52='Методика оценки (Отч.)'!$J$11,'Методика оценки (Отч.)'!$E$11,IF('ИД Шатой'!W52='Методика оценки (Отч.)'!$J$12,'Методика оценки (Отч.)'!$E$12,IF('ИД Шатой'!W52='Методика оценки (Отч.)'!$J$13,'Методика оценки (Отч.)'!$E$13,"ошибка")))))*$C$69</f>
        <v>33.300000000000004</v>
      </c>
      <c r="X69" s="58">
        <f>IF('ИД Шатой'!X52='Методика оценки (Отч.)'!$J$9,'Методика оценки (Отч.)'!$E$9,IF('ИД Шатой'!X52='Методика оценки (Отч.)'!$J$10,'Методика оценки (Отч.)'!$E$10,IF('ИД Шатой'!X52='Методика оценки (Отч.)'!$J$11,'Методика оценки (Отч.)'!$E$11,IF('ИД Шатой'!X52='Методика оценки (Отч.)'!$J$12,'Методика оценки (Отч.)'!$E$12,IF('ИД Шатой'!X52='Методика оценки (Отч.)'!$J$13,'Методика оценки (Отч.)'!$E$13,"ошибка")))))*$C$69</f>
        <v>33.300000000000004</v>
      </c>
      <c r="Y69" s="58">
        <f>IF('ИД Шатой'!Y52='Методика оценки (Отч.)'!$J$9,'Методика оценки (Отч.)'!$E$9,IF('ИД Шатой'!Y52='Методика оценки (Отч.)'!$J$10,'Методика оценки (Отч.)'!$E$10,IF('ИД Шатой'!Y52='Методика оценки (Отч.)'!$J$11,'Методика оценки (Отч.)'!$E$11,IF('ИД Шатой'!Y52='Методика оценки (Отч.)'!$J$12,'Методика оценки (Отч.)'!$E$12,IF('ИД Шатой'!Y52='Методика оценки (Отч.)'!$J$13,'Методика оценки (Отч.)'!$E$13,"ошибка")))))*$C$69</f>
        <v>33.300000000000004</v>
      </c>
      <c r="Z69" s="58">
        <f>IF('ИД Шатой'!Z52='Методика оценки (Отч.)'!$J$9,'Методика оценки (Отч.)'!$E$9,IF('ИД Шатой'!Z52='Методика оценки (Отч.)'!$J$10,'Методика оценки (Отч.)'!$E$10,IF('ИД Шатой'!Z52='Методика оценки (Отч.)'!$J$11,'Методика оценки (Отч.)'!$E$11,IF('ИД Шатой'!Z52='Методика оценки (Отч.)'!$J$12,'Методика оценки (Отч.)'!$E$12,IF('ИД Шатой'!Z52='Методика оценки (Отч.)'!$J$13,'Методика оценки (Отч.)'!$E$13,"ошибка")))))*$C$69</f>
        <v>33.300000000000004</v>
      </c>
      <c r="AA69" s="58">
        <f>IF('ИД Шатой'!AA52='Методика оценки (Отч.)'!$J$9,'Методика оценки (Отч.)'!$E$9,IF('ИД Шатой'!AA52='Методика оценки (Отч.)'!$J$10,'Методика оценки (Отч.)'!$E$10,IF('ИД Шатой'!AA52='Методика оценки (Отч.)'!$J$11,'Методика оценки (Отч.)'!$E$11,IF('ИД Шатой'!AA52='Методика оценки (Отч.)'!$J$12,'Методика оценки (Отч.)'!$E$12,IF('ИД Шатой'!AA52='Методика оценки (Отч.)'!$J$13,'Методика оценки (Отч.)'!$E$13,"ошибка")))))*$C$69</f>
        <v>33.300000000000004</v>
      </c>
      <c r="AB69" s="58">
        <f>IF('ИД Шатой'!AB52='Методика оценки (Отч.)'!$J$9,'Методика оценки (Отч.)'!$E$9,IF('ИД Шатой'!AB52='Методика оценки (Отч.)'!$J$10,'Методика оценки (Отч.)'!$E$10,IF('ИД Шатой'!AB52='Методика оценки (Отч.)'!$J$11,'Методика оценки (Отч.)'!$E$11,IF('ИД Шатой'!AB52='Методика оценки (Отч.)'!$J$12,'Методика оценки (Отч.)'!$E$12,IF('ИД Шатой'!AB52='Методика оценки (Отч.)'!$J$13,'Методика оценки (Отч.)'!$E$13,"ошибка")))))*$C$69</f>
        <v>24.975000000000001</v>
      </c>
      <c r="AC69" s="58">
        <f>IF('ИД Шатой'!AC52='Методика оценки (Отч.)'!$J$9,'Методика оценки (Отч.)'!$E$9,IF('ИД Шатой'!AC52='Методика оценки (Отч.)'!$J$10,'Методика оценки (Отч.)'!$E$10,IF('ИД Шатой'!AC52='Методика оценки (Отч.)'!$J$11,'Методика оценки (Отч.)'!$E$11,IF('ИД Шатой'!AC52='Методика оценки (Отч.)'!$J$12,'Методика оценки (Отч.)'!$E$12,IF('ИД Шатой'!AC52='Методика оценки (Отч.)'!$J$13,'Методика оценки (Отч.)'!$E$13,"ошибка")))))*$C$69</f>
        <v>33.300000000000004</v>
      </c>
      <c r="AD69" s="58">
        <f>IF('ИД Шатой'!AD52='Методика оценки (Отч.)'!$J$9,'Методика оценки (Отч.)'!$E$9,IF('ИД Шатой'!AD52='Методика оценки (Отч.)'!$J$10,'Методика оценки (Отч.)'!$E$10,IF('ИД Шатой'!AD52='Методика оценки (Отч.)'!$J$11,'Методика оценки (Отч.)'!$E$11,IF('ИД Шатой'!AD52='Методика оценки (Отч.)'!$J$12,'Методика оценки (Отч.)'!$E$12,IF('ИД Шатой'!AD52='Методика оценки (Отч.)'!$J$13,'Методика оценки (Отч.)'!$E$13,"ошибка")))))*$C$69</f>
        <v>33.300000000000004</v>
      </c>
      <c r="AE69" s="58">
        <f>IF('ИД Шатой'!AE52='Методика оценки (Отч.)'!$J$9,'Методика оценки (Отч.)'!$E$9,IF('ИД Шатой'!AE52='Методика оценки (Отч.)'!$J$10,'Методика оценки (Отч.)'!$E$10,IF('ИД Шатой'!AE52='Методика оценки (Отч.)'!$J$11,'Методика оценки (Отч.)'!$E$11,IF('ИД Шатой'!AE52='Методика оценки (Отч.)'!$J$12,'Методика оценки (Отч.)'!$E$12,IF('ИД Шатой'!AE52='Методика оценки (Отч.)'!$J$13,'Методика оценки (Отч.)'!$E$13,"ошибка")))))*$C$69</f>
        <v>33.300000000000004</v>
      </c>
      <c r="AF69" s="58">
        <f>IF('ИД Шатой'!AF52='Методика оценки (Отч.)'!$J$9,'Методика оценки (Отч.)'!$E$9,IF('ИД Шатой'!AF52='Методика оценки (Отч.)'!$J$10,'Методика оценки (Отч.)'!$E$10,IF('ИД Шатой'!AF52='Методика оценки (Отч.)'!$J$11,'Методика оценки (Отч.)'!$E$11,IF('ИД Шатой'!AF52='Методика оценки (Отч.)'!$J$12,'Методика оценки (Отч.)'!$E$12,IF('ИД Шатой'!AF52='Методика оценки (Отч.)'!$J$13,'Методика оценки (Отч.)'!$E$13,"ошибка")))))*$C$69</f>
        <v>24.975000000000001</v>
      </c>
      <c r="AG69" s="58">
        <f>IF('ИД Шатой'!AG52='Методика оценки (Отч.)'!$J$9,'Методика оценки (Отч.)'!$E$9,IF('ИД Шатой'!AG52='Методика оценки (Отч.)'!$J$10,'Методика оценки (Отч.)'!$E$10,IF('ИД Шатой'!AG52='Методика оценки (Отч.)'!$J$11,'Методика оценки (Отч.)'!$E$11,IF('ИД Шатой'!AG52='Методика оценки (Отч.)'!$J$12,'Методика оценки (Отч.)'!$E$12,IF('ИД Шатой'!AG52='Методика оценки (Отч.)'!$J$13,'Методика оценки (Отч.)'!$E$13,"ошибка")))))*$C$69</f>
        <v>24.975000000000001</v>
      </c>
      <c r="AH69" s="58">
        <f>IF('ИД Шатой'!AH52='Методика оценки (Отч.)'!$J$9,'Методика оценки (Отч.)'!$E$9,IF('ИД Шатой'!AH52='Методика оценки (Отч.)'!$J$10,'Методика оценки (Отч.)'!$E$10,IF('ИД Шатой'!AH52='Методика оценки (Отч.)'!$J$11,'Методика оценки (Отч.)'!$E$11,IF('ИД Шатой'!AH52='Методика оценки (Отч.)'!$J$12,'Методика оценки (Отч.)'!$E$12,IF('ИД Шатой'!AH52='Методика оценки (Отч.)'!$J$13,'Методика оценки (Отч.)'!$E$13,"ошибка")))))*$C$69</f>
        <v>33.300000000000004</v>
      </c>
      <c r="AI69" s="58">
        <f>IF('ИД Шатой'!AI52='Методика оценки (Отч.)'!$J$9,'Методика оценки (Отч.)'!$E$9,IF('ИД Шатой'!AI52='Методика оценки (Отч.)'!$J$10,'Методика оценки (Отч.)'!$E$10,IF('ИД Шатой'!AI52='Методика оценки (Отч.)'!$J$11,'Методика оценки (Отч.)'!$E$11,IF('ИД Шатой'!AI52='Методика оценки (Отч.)'!$J$12,'Методика оценки (Отч.)'!$E$12,IF('ИД Шатой'!AI52='Методика оценки (Отч.)'!$J$13,'Методика оценки (Отч.)'!$E$13,"ошибка")))))*$C$69</f>
        <v>24.975000000000001</v>
      </c>
      <c r="AJ69" s="58">
        <f>IF('ИД Шатой'!AJ52='Методика оценки (Отч.)'!$J$9,'Методика оценки (Отч.)'!$E$9,IF('ИД Шатой'!AJ52='Методика оценки (Отч.)'!$J$10,'Методика оценки (Отч.)'!$E$10,IF('ИД Шатой'!AJ52='Методика оценки (Отч.)'!$J$11,'Методика оценки (Отч.)'!$E$11,IF('ИД Шатой'!AJ52='Методика оценки (Отч.)'!$J$12,'Методика оценки (Отч.)'!$E$12,IF('ИД Шатой'!AJ52='Методика оценки (Отч.)'!$J$13,'Методика оценки (Отч.)'!$E$13,"ошибка")))))*$C$69</f>
        <v>24.975000000000001</v>
      </c>
      <c r="AK69" s="58">
        <f>IF('ИД Шатой'!AK52='Методика оценки (Отч.)'!$J$9,'Методика оценки (Отч.)'!$E$9,IF('ИД Шатой'!AK52='Методика оценки (Отч.)'!$J$10,'Методика оценки (Отч.)'!$E$10,IF('ИД Шатой'!AK52='Методика оценки (Отч.)'!$J$11,'Методика оценки (Отч.)'!$E$11,IF('ИД Шатой'!AK52='Методика оценки (Отч.)'!$J$12,'Методика оценки (Отч.)'!$E$12,IF('ИД Шатой'!AK52='Методика оценки (Отч.)'!$J$13,'Методика оценки (Отч.)'!$E$13,"ошибка")))))*$C$69</f>
        <v>24.975000000000001</v>
      </c>
      <c r="AL69" s="58">
        <f>IF('ИД Шатой'!AL52='Методика оценки (Отч.)'!$J$9,'Методика оценки (Отч.)'!$E$9,IF('ИД Шатой'!AL52='Методика оценки (Отч.)'!$J$10,'Методика оценки (Отч.)'!$E$10,IF('ИД Шатой'!AL52='Методика оценки (Отч.)'!$J$11,'Методика оценки (Отч.)'!$E$11,IF('ИД Шатой'!AL52='Методика оценки (Отч.)'!$J$12,'Методика оценки (Отч.)'!$E$12,IF('ИД Шатой'!AL52='Методика оценки (Отч.)'!$J$13,'Методика оценки (Отч.)'!$E$13,"ошибка")))))*$C$69</f>
        <v>24.975000000000001</v>
      </c>
      <c r="AM69" s="58">
        <f>IF('ИД Шатой'!AM52='Методика оценки (Отч.)'!$J$9,'Методика оценки (Отч.)'!$E$9,IF('ИД Шатой'!AM52='Методика оценки (Отч.)'!$J$10,'Методика оценки (Отч.)'!$E$10,IF('ИД Шатой'!AM52='Методика оценки (Отч.)'!$J$11,'Методика оценки (Отч.)'!$E$11,IF('ИД Шатой'!AM52='Методика оценки (Отч.)'!$J$12,'Методика оценки (Отч.)'!$E$12,IF('ИД Шатой'!AM52='Методика оценки (Отч.)'!$J$13,'Методика оценки (Отч.)'!$E$13,"ошибка")))))*$C$69</f>
        <v>24.975000000000001</v>
      </c>
      <c r="AN69" s="58">
        <f>IF('ИД Шатой'!AN52='Методика оценки (Отч.)'!$J$9,'Методика оценки (Отч.)'!$E$9,IF('ИД Шатой'!AN52='Методика оценки (Отч.)'!$J$10,'Методика оценки (Отч.)'!$E$10,IF('ИД Шатой'!AN52='Методика оценки (Отч.)'!$J$11,'Методика оценки (Отч.)'!$E$11,IF('ИД Шатой'!AN52='Методика оценки (Отч.)'!$J$12,'Методика оценки (Отч.)'!$E$12,IF('ИД Шатой'!AN52='Методика оценки (Отч.)'!$J$13,'Методика оценки (Отч.)'!$E$13,"ошибка")))))*$C$69</f>
        <v>33.300000000000004</v>
      </c>
      <c r="AO69" s="58">
        <f>IF('ИД Шатой'!AO52='Методика оценки (Отч.)'!$J$9,'Методика оценки (Отч.)'!$E$9,IF('ИД Шатой'!AO52='Методика оценки (Отч.)'!$J$10,'Методика оценки (Отч.)'!$E$10,IF('ИД Шатой'!AO52='Методика оценки (Отч.)'!$J$11,'Методика оценки (Отч.)'!$E$11,IF('ИД Шатой'!AO52='Методика оценки (Отч.)'!$J$12,'Методика оценки (Отч.)'!$E$12,IF('ИД Шатой'!AO52='Методика оценки (Отч.)'!$J$13,'Методика оценки (Отч.)'!$E$13,"ошибка")))))*$C$69</f>
        <v>24.975000000000001</v>
      </c>
      <c r="AP69" s="58">
        <f>IF('ИД Шатой'!AP52='Методика оценки (Отч.)'!$J$9,'Методика оценки (Отч.)'!$E$9,IF('ИД Шатой'!AP52='Методика оценки (Отч.)'!$J$10,'Методика оценки (Отч.)'!$E$10,IF('ИД Шатой'!AP52='Методика оценки (Отч.)'!$J$11,'Методика оценки (Отч.)'!$E$11,IF('ИД Шатой'!AP52='Методика оценки (Отч.)'!$J$12,'Методика оценки (Отч.)'!$E$12,IF('ИД Шатой'!AP52='Методика оценки (Отч.)'!$J$13,'Методика оценки (Отч.)'!$E$13,"ошибка")))))*$C$69</f>
        <v>24.975000000000001</v>
      </c>
      <c r="AQ69" s="58">
        <f>IF('ИД Шатой'!AQ52='Методика оценки (Отч.)'!$J$9,'Методика оценки (Отч.)'!$E$9,IF('ИД Шатой'!AQ52='Методика оценки (Отч.)'!$J$10,'Методика оценки (Отч.)'!$E$10,IF('ИД Шатой'!AQ52='Методика оценки (Отч.)'!$J$11,'Методика оценки (Отч.)'!$E$11,IF('ИД Шатой'!AQ52='Методика оценки (Отч.)'!$J$12,'Методика оценки (Отч.)'!$E$12,IF('ИД Шатой'!AQ52='Методика оценки (Отч.)'!$J$13,'Методика оценки (Отч.)'!$E$13,"ошибка")))))*$C$69</f>
        <v>33.300000000000004</v>
      </c>
      <c r="AR69" s="58">
        <f>IF('ИД Шатой'!AR52='Методика оценки (Отч.)'!$J$9,'Методика оценки (Отч.)'!$E$9,IF('ИД Шатой'!AR52='Методика оценки (Отч.)'!$J$10,'Методика оценки (Отч.)'!$E$10,IF('ИД Шатой'!AR52='Методика оценки (Отч.)'!$J$11,'Методика оценки (Отч.)'!$E$11,IF('ИД Шатой'!AR52='Методика оценки (Отч.)'!$J$12,'Методика оценки (Отч.)'!$E$12,IF('ИД Шатой'!AR52='Методика оценки (Отч.)'!$J$13,'Методика оценки (Отч.)'!$E$13,"ошибка")))))*$C$69</f>
        <v>24.975000000000001</v>
      </c>
      <c r="AS69" s="58">
        <f>IF('ИД Шатой'!AS52='Методика оценки (Отч.)'!$J$9,'Методика оценки (Отч.)'!$E$9,IF('ИД Шатой'!AS52='Методика оценки (Отч.)'!$J$10,'Методика оценки (Отч.)'!$E$10,IF('ИД Шатой'!AS52='Методика оценки (Отч.)'!$J$11,'Методика оценки (Отч.)'!$E$11,IF('ИД Шатой'!AS52='Методика оценки (Отч.)'!$J$12,'Методика оценки (Отч.)'!$E$12,IF('ИД Шатой'!AS52='Методика оценки (Отч.)'!$J$13,'Методика оценки (Отч.)'!$E$13,"ошибка")))))*$C$69</f>
        <v>24.975000000000001</v>
      </c>
      <c r="AT69" s="58">
        <f>IF('ИД Шатой'!AT52='Методика оценки (Отч.)'!$J$9,'Методика оценки (Отч.)'!$E$9,IF('ИД Шатой'!AT52='Методика оценки (Отч.)'!$J$10,'Методика оценки (Отч.)'!$E$10,IF('ИД Шатой'!AT52='Методика оценки (Отч.)'!$J$11,'Методика оценки (Отч.)'!$E$11,IF('ИД Шатой'!AT52='Методика оценки (Отч.)'!$J$12,'Методика оценки (Отч.)'!$E$12,IF('ИД Шатой'!AT52='Методика оценки (Отч.)'!$J$13,'Методика оценки (Отч.)'!$E$13,"ошибка")))))*$C$69</f>
        <v>16.650000000000002</v>
      </c>
      <c r="AU69" s="58">
        <f>IF('ИД Шатой'!AU52='Методика оценки (Отч.)'!$J$9,'Методика оценки (Отч.)'!$E$9,IF('ИД Шатой'!AU52='Методика оценки (Отч.)'!$J$10,'Методика оценки (Отч.)'!$E$10,IF('ИД Шатой'!AU52='Методика оценки (Отч.)'!$J$11,'Методика оценки (Отч.)'!$E$11,IF('ИД Шатой'!AU52='Методика оценки (Отч.)'!$J$12,'Методика оценки (Отч.)'!$E$12,IF('ИД Шатой'!AU52='Методика оценки (Отч.)'!$J$13,'Методика оценки (Отч.)'!$E$13,"ошибка")))))*$C$69</f>
        <v>33.300000000000004</v>
      </c>
      <c r="AV69" s="58">
        <f>IF('ИД Шатой'!AV52='Методика оценки (Отч.)'!$J$9,'Методика оценки (Отч.)'!$E$9,IF('ИД Шатой'!AV52='Методика оценки (Отч.)'!$J$10,'Методика оценки (Отч.)'!$E$10,IF('ИД Шатой'!AV52='Методика оценки (Отч.)'!$J$11,'Методика оценки (Отч.)'!$E$11,IF('ИД Шатой'!AV52='Методика оценки (Отч.)'!$J$12,'Методика оценки (Отч.)'!$E$12,IF('ИД Шатой'!AV52='Методика оценки (Отч.)'!$J$13,'Методика оценки (Отч.)'!$E$13,"ошибка")))))*$C$69</f>
        <v>16.650000000000002</v>
      </c>
      <c r="AW69" s="58">
        <f>IF('ИД Шатой'!AW52='Методика оценки (Отч.)'!$J$9,'Методика оценки (Отч.)'!$E$9,IF('ИД Шатой'!AW52='Методика оценки (Отч.)'!$J$10,'Методика оценки (Отч.)'!$E$10,IF('ИД Шатой'!AW52='Методика оценки (Отч.)'!$J$11,'Методика оценки (Отч.)'!$E$11,IF('ИД Шатой'!AW52='Методика оценки (Отч.)'!$J$12,'Методика оценки (Отч.)'!$E$12,IF('ИД Шатой'!AW52='Методика оценки (Отч.)'!$J$13,'Методика оценки (Отч.)'!$E$13,"ошибка")))))*$C$69</f>
        <v>33.300000000000004</v>
      </c>
      <c r="AX69" s="58">
        <f>IF('ИД Шатой'!AX52='Методика оценки (Отч.)'!$J$9,'Методика оценки (Отч.)'!$E$9,IF('ИД Шатой'!AX52='Методика оценки (Отч.)'!$J$10,'Методика оценки (Отч.)'!$E$10,IF('ИД Шатой'!AX52='Методика оценки (Отч.)'!$J$11,'Методика оценки (Отч.)'!$E$11,IF('ИД Шатой'!AX52='Методика оценки (Отч.)'!$J$12,'Методика оценки (Отч.)'!$E$12,IF('ИД Шатой'!AX52='Методика оценки (Отч.)'!$J$13,'Методика оценки (Отч.)'!$E$13,"ошибка")))))*$C$69</f>
        <v>33.300000000000004</v>
      </c>
      <c r="AY69" s="58">
        <f>IF('ИД Шатой'!AY52='Методика оценки (Отч.)'!$J$9,'Методика оценки (Отч.)'!$E$9,IF('ИД Шатой'!AY52='Методика оценки (Отч.)'!$J$10,'Методика оценки (Отч.)'!$E$10,IF('ИД Шатой'!AY52='Методика оценки (Отч.)'!$J$11,'Методика оценки (Отч.)'!$E$11,IF('ИД Шатой'!AY52='Методика оценки (Отч.)'!$J$12,'Методика оценки (Отч.)'!$E$12,IF('ИД Шатой'!AY52='Методика оценки (Отч.)'!$J$13,'Методика оценки (Отч.)'!$E$13,"ошибка")))))*$C$69</f>
        <v>24.975000000000001</v>
      </c>
      <c r="AZ69" s="58">
        <f>IF('ИД Шатой'!AZ52='Методика оценки (Отч.)'!$J$9,'Методика оценки (Отч.)'!$E$9,IF('ИД Шатой'!AZ52='Методика оценки (Отч.)'!$J$10,'Методика оценки (Отч.)'!$E$10,IF('ИД Шатой'!AZ52='Методика оценки (Отч.)'!$J$11,'Методика оценки (Отч.)'!$E$11,IF('ИД Шатой'!AZ52='Методика оценки (Отч.)'!$J$12,'Методика оценки (Отч.)'!$E$12,IF('ИД Шатой'!AZ52='Методика оценки (Отч.)'!$J$13,'Методика оценки (Отч.)'!$E$13,"ошибка")))))*$C$69</f>
        <v>24.975000000000001</v>
      </c>
      <c r="BA69" s="58">
        <f>IF('ИД Шатой'!BA52='Методика оценки (Отч.)'!$J$9,'Методика оценки (Отч.)'!$E$9,IF('ИД Шатой'!BA52='Методика оценки (Отч.)'!$J$10,'Методика оценки (Отч.)'!$E$10,IF('ИД Шатой'!BA52='Методика оценки (Отч.)'!$J$11,'Методика оценки (Отч.)'!$E$11,IF('ИД Шатой'!BA52='Методика оценки (Отч.)'!$J$12,'Методика оценки (Отч.)'!$E$12,IF('ИД Шатой'!BA52='Методика оценки (Отч.)'!$J$13,'Методика оценки (Отч.)'!$E$13,"ошибка")))))*$C$69</f>
        <v>33.300000000000004</v>
      </c>
      <c r="BB69" s="58">
        <f>IF('ИД Шатой'!BB52='Методика оценки (Отч.)'!$J$9,'Методика оценки (Отч.)'!$E$9,IF('ИД Шатой'!BB52='Методика оценки (Отч.)'!$J$10,'Методика оценки (Отч.)'!$E$10,IF('ИД Шатой'!BB52='Методика оценки (Отч.)'!$J$11,'Методика оценки (Отч.)'!$E$11,IF('ИД Шатой'!BB52='Методика оценки (Отч.)'!$J$12,'Методика оценки (Отч.)'!$E$12,IF('ИД Шатой'!BB52='Методика оценки (Отч.)'!$J$13,'Методика оценки (Отч.)'!$E$13,"ошибка")))))*$C$69</f>
        <v>16.650000000000002</v>
      </c>
      <c r="BC69" s="58">
        <f>IF('ИД Шатой'!BC52='Методика оценки (Отч.)'!$J$9,'Методика оценки (Отч.)'!$E$9,IF('ИД Шатой'!BC52='Методика оценки (Отч.)'!$J$10,'Методика оценки (Отч.)'!$E$10,IF('ИД Шатой'!BC52='Методика оценки (Отч.)'!$J$11,'Методика оценки (Отч.)'!$E$11,IF('ИД Шатой'!BC52='Методика оценки (Отч.)'!$J$12,'Методика оценки (Отч.)'!$E$12,IF('ИД Шатой'!BC52='Методика оценки (Отч.)'!$J$13,'Методика оценки (Отч.)'!$E$13,"ошибка")))))*$C$69</f>
        <v>33.300000000000004</v>
      </c>
      <c r="BD69" s="58">
        <f>IF('ИД Шатой'!BD52='Методика оценки (Отч.)'!$J$9,'Методика оценки (Отч.)'!$E$9,IF('ИД Шатой'!BD52='Методика оценки (Отч.)'!$J$10,'Методика оценки (Отч.)'!$E$10,IF('ИД Шатой'!BD52='Методика оценки (Отч.)'!$J$11,'Методика оценки (Отч.)'!$E$11,IF('ИД Шатой'!BD52='Методика оценки (Отч.)'!$J$12,'Методика оценки (Отч.)'!$E$12,IF('ИД Шатой'!BD52='Методика оценки (Отч.)'!$J$13,'Методика оценки (Отч.)'!$E$13,"ошибка")))))*$C$69</f>
        <v>33.300000000000004</v>
      </c>
      <c r="BE69" s="58">
        <f>IF('ИД Шатой'!BE52='Методика оценки (Отч.)'!$J$9,'Методика оценки (Отч.)'!$E$9,IF('ИД Шатой'!BE52='Методика оценки (Отч.)'!$J$10,'Методика оценки (Отч.)'!$E$10,IF('ИД Шатой'!BE52='Методика оценки (Отч.)'!$J$11,'Методика оценки (Отч.)'!$E$11,IF('ИД Шатой'!BE52='Методика оценки (Отч.)'!$J$12,'Методика оценки (Отч.)'!$E$12,IF('ИД Шатой'!BE52='Методика оценки (Отч.)'!$J$13,'Методика оценки (Отч.)'!$E$13,"ошибка")))))*$C$69</f>
        <v>33.300000000000004</v>
      </c>
      <c r="BF69" s="58">
        <f>IF('ИД Шатой'!BF52='Методика оценки (Отч.)'!$J$9,'Методика оценки (Отч.)'!$E$9,IF('ИД Шатой'!BF52='Методика оценки (Отч.)'!$J$10,'Методика оценки (Отч.)'!$E$10,IF('ИД Шатой'!BF52='Методика оценки (Отч.)'!$J$11,'Методика оценки (Отч.)'!$E$11,IF('ИД Шатой'!BF52='Методика оценки (Отч.)'!$J$12,'Методика оценки (Отч.)'!$E$12,IF('ИД Шатой'!BF52='Методика оценки (Отч.)'!$J$13,'Методика оценки (Отч.)'!$E$13,"ошибка")))))*$C$69</f>
        <v>16.650000000000002</v>
      </c>
      <c r="BG69" s="58">
        <f>IF('ИД Шатой'!BG52='Методика оценки (Отч.)'!$J$9,'Методика оценки (Отч.)'!$E$9,IF('ИД Шатой'!BG52='Методика оценки (Отч.)'!$J$10,'Методика оценки (Отч.)'!$E$10,IF('ИД Шатой'!BG52='Методика оценки (Отч.)'!$J$11,'Методика оценки (Отч.)'!$E$11,IF('ИД Шатой'!BG52='Методика оценки (Отч.)'!$J$12,'Методика оценки (Отч.)'!$E$12,IF('ИД Шатой'!BG52='Методика оценки (Отч.)'!$J$13,'Методика оценки (Отч.)'!$E$13,"ошибка")))))*$C$69</f>
        <v>24.975000000000001</v>
      </c>
      <c r="BH69" s="58">
        <f>IF('ИД Шатой'!BH52='Методика оценки (Отч.)'!$J$9,'Методика оценки (Отч.)'!$E$9,IF('ИД Шатой'!BH52='Методика оценки (Отч.)'!$J$10,'Методика оценки (Отч.)'!$E$10,IF('ИД Шатой'!BH52='Методика оценки (Отч.)'!$J$11,'Методика оценки (Отч.)'!$E$11,IF('ИД Шатой'!BH52='Методика оценки (Отч.)'!$J$12,'Методика оценки (Отч.)'!$E$12,IF('ИД Шатой'!BH52='Методика оценки (Отч.)'!$J$13,'Методика оценки (Отч.)'!$E$13,"ошибка")))))*$C$69</f>
        <v>0</v>
      </c>
      <c r="BI69" s="58">
        <f>IF('ИД Шатой'!BI52='Методика оценки (Отч.)'!$J$9,'Методика оценки (Отч.)'!$E$9,IF('ИД Шатой'!BI52='Методика оценки (Отч.)'!$J$10,'Методика оценки (Отч.)'!$E$10,IF('ИД Шатой'!BI52='Методика оценки (Отч.)'!$J$11,'Методика оценки (Отч.)'!$E$11,IF('ИД Шатой'!BI52='Методика оценки (Отч.)'!$J$12,'Методика оценки (Отч.)'!$E$12,IF('ИД Шатой'!BI52='Методика оценки (Отч.)'!$J$13,'Методика оценки (Отч.)'!$E$13,"ошибка")))))*$C$69</f>
        <v>24.975000000000001</v>
      </c>
      <c r="BJ69" s="58">
        <f>IF('ИД Шатой'!BJ52='Методика оценки (Отч.)'!$J$9,'Методика оценки (Отч.)'!$E$9,IF('ИД Шатой'!BJ52='Методика оценки (Отч.)'!$J$10,'Методика оценки (Отч.)'!$E$10,IF('ИД Шатой'!BJ52='Методика оценки (Отч.)'!$J$11,'Методика оценки (Отч.)'!$E$11,IF('ИД Шатой'!BJ52='Методика оценки (Отч.)'!$J$12,'Методика оценки (Отч.)'!$E$12,IF('ИД Шатой'!BJ52='Методика оценки (Отч.)'!$J$13,'Методика оценки (Отч.)'!$E$13,"ошибка")))))*$C$69</f>
        <v>33.300000000000004</v>
      </c>
      <c r="BK69" s="58">
        <f>IF('ИД Шатой'!BK52='Методика оценки (Отч.)'!$J$9,'Методика оценки (Отч.)'!$E$9,IF('ИД Шатой'!BK52='Методика оценки (Отч.)'!$J$10,'Методика оценки (Отч.)'!$E$10,IF('ИД Шатой'!BK52='Методика оценки (Отч.)'!$J$11,'Методика оценки (Отч.)'!$E$11,IF('ИД Шатой'!BK52='Методика оценки (Отч.)'!$J$12,'Методика оценки (Отч.)'!$E$12,IF('ИД Шатой'!BK52='Методика оценки (Отч.)'!$J$13,'Методика оценки (Отч.)'!$E$13,"ошибка")))))*$C$69</f>
        <v>24.975000000000001</v>
      </c>
      <c r="BL69" s="58">
        <f>IF('ИД Шатой'!BL52='Методика оценки (Отч.)'!$J$9,'Методика оценки (Отч.)'!$E$9,IF('ИД Шатой'!BL52='Методика оценки (Отч.)'!$J$10,'Методика оценки (Отч.)'!$E$10,IF('ИД Шатой'!BL52='Методика оценки (Отч.)'!$J$11,'Методика оценки (Отч.)'!$E$11,IF('ИД Шатой'!BL52='Методика оценки (Отч.)'!$J$12,'Методика оценки (Отч.)'!$E$12,IF('ИД Шатой'!BL52='Методика оценки (Отч.)'!$J$13,'Методика оценки (Отч.)'!$E$13,"ошибка")))))*$C$69</f>
        <v>16.650000000000002</v>
      </c>
      <c r="BM69" s="58">
        <f>IF('ИД Шатой'!BM52='Методика оценки (Отч.)'!$J$9,'Методика оценки (Отч.)'!$E$9,IF('ИД Шатой'!BM52='Методика оценки (Отч.)'!$J$10,'Методика оценки (Отч.)'!$E$10,IF('ИД Шатой'!BM52='Методика оценки (Отч.)'!$J$11,'Методика оценки (Отч.)'!$E$11,IF('ИД Шатой'!BM52='Методика оценки (Отч.)'!$J$12,'Методика оценки (Отч.)'!$E$12,IF('ИД Шатой'!BM52='Методика оценки (Отч.)'!$J$13,'Методика оценки (Отч.)'!$E$13,"ошибка")))))*$C$69</f>
        <v>33.300000000000004</v>
      </c>
      <c r="BN69" s="58">
        <f>IF('ИД Шатой'!BN52='Методика оценки (Отч.)'!$J$9,'Методика оценки (Отч.)'!$E$9,IF('ИД Шатой'!BN52='Методика оценки (Отч.)'!$J$10,'Методика оценки (Отч.)'!$E$10,IF('ИД Шатой'!BN52='Методика оценки (Отч.)'!$J$11,'Методика оценки (Отч.)'!$E$11,IF('ИД Шатой'!BN52='Методика оценки (Отч.)'!$J$12,'Методика оценки (Отч.)'!$E$12,IF('ИД Шатой'!BN52='Методика оценки (Отч.)'!$J$13,'Методика оценки (Отч.)'!$E$13,"ошибка")))))*$C$69</f>
        <v>24.975000000000001</v>
      </c>
      <c r="BO69" s="58">
        <f>IF('ИД Шатой'!BO52='Методика оценки (Отч.)'!$J$9,'Методика оценки (Отч.)'!$E$9,IF('ИД Шатой'!BO52='Методика оценки (Отч.)'!$J$10,'Методика оценки (Отч.)'!$E$10,IF('ИД Шатой'!BO52='Методика оценки (Отч.)'!$J$11,'Методика оценки (Отч.)'!$E$11,IF('ИД Шатой'!BO52='Методика оценки (Отч.)'!$J$12,'Методика оценки (Отч.)'!$E$12,IF('ИД Шатой'!BO52='Методика оценки (Отч.)'!$J$13,'Методика оценки (Отч.)'!$E$13,"ошибка")))))*$C$69</f>
        <v>33.300000000000004</v>
      </c>
      <c r="BP69" s="58">
        <f>IF('ИД Шатой'!BP52='Методика оценки (Отч.)'!$J$9,'Методика оценки (Отч.)'!$E$9,IF('ИД Шатой'!BP52='Методика оценки (Отч.)'!$J$10,'Методика оценки (Отч.)'!$E$10,IF('ИД Шатой'!BP52='Методика оценки (Отч.)'!$J$11,'Методика оценки (Отч.)'!$E$11,IF('ИД Шатой'!BP52='Методика оценки (Отч.)'!$J$12,'Методика оценки (Отч.)'!$E$12,IF('ИД Шатой'!BP52='Методика оценки (Отч.)'!$J$13,'Методика оценки (Отч.)'!$E$13,"ошибка")))))*$C$69</f>
        <v>24.975000000000001</v>
      </c>
    </row>
    <row r="70" spans="1:68" x14ac:dyDescent="0.25">
      <c r="A70" s="53" t="str">
        <f>'Методика оценки (Отч.)'!A306</f>
        <v>N7.2.</v>
      </c>
      <c r="B70" s="53" t="str">
        <f>'Методика оценки (Отч.)'!C306</f>
        <v>Удобство организации записи ребёнка в детский сад</v>
      </c>
      <c r="C70" s="123">
        <f>'Методика оценки (Отч.)'!D306</f>
        <v>0.3</v>
      </c>
      <c r="D70" s="62">
        <f>IF('ИД Шатой'!D53='Методика оценки (Отч.)'!$J$9,'Методика оценки (Отч.)'!$E$9,IF('ИД Шатой'!D53='Методика оценки (Отч.)'!$J$10,'Методика оценки (Отч.)'!$E$10,IF('ИД Шатой'!D53='Методика оценки (Отч.)'!$J$11,'Методика оценки (Отч.)'!$E$11,IF('ИД Шатой'!D53='Методика оценки (Отч.)'!$J$12,'Методика оценки (Отч.)'!$E$12,IF('ИД Шатой'!D53='Методика оценки (Отч.)'!$J$13,'Методика оценки (Отч.)'!$E$13,"ошибка")))))*$C$70</f>
        <v>30</v>
      </c>
      <c r="E70" s="62">
        <f>IF('ИД Шатой'!E53='Методика оценки (Отч.)'!$J$9,'Методика оценки (Отч.)'!$E$9,IF('ИД Шатой'!E53='Методика оценки (Отч.)'!$J$10,'Методика оценки (Отч.)'!$E$10,IF('ИД Шатой'!E53='Методика оценки (Отч.)'!$J$11,'Методика оценки (Отч.)'!$E$11,IF('ИД Шатой'!E53='Методика оценки (Отч.)'!$J$12,'Методика оценки (Отч.)'!$E$12,IF('ИД Шатой'!E53='Методика оценки (Отч.)'!$J$13,'Методика оценки (Отч.)'!$E$13,"ошибка")))))*$C$70</f>
        <v>22.5</v>
      </c>
      <c r="F70" s="62">
        <f>IF('ИД Шатой'!F53='Методика оценки (Отч.)'!$J$9,'Методика оценки (Отч.)'!$E$9,IF('ИД Шатой'!F53='Методика оценки (Отч.)'!$J$10,'Методика оценки (Отч.)'!$E$10,IF('ИД Шатой'!F53='Методика оценки (Отч.)'!$J$11,'Методика оценки (Отч.)'!$E$11,IF('ИД Шатой'!F53='Методика оценки (Отч.)'!$J$12,'Методика оценки (Отч.)'!$E$12,IF('ИД Шатой'!F53='Методика оценки (Отч.)'!$J$13,'Методика оценки (Отч.)'!$E$13,"ошибка")))))*$C$70</f>
        <v>15</v>
      </c>
      <c r="G70" s="62">
        <f>IF('ИД Шатой'!G53='Методика оценки (Отч.)'!$J$9,'Методика оценки (Отч.)'!$E$9,IF('ИД Шатой'!G53='Методика оценки (Отч.)'!$J$10,'Методика оценки (Отч.)'!$E$10,IF('ИД Шатой'!G53='Методика оценки (Отч.)'!$J$11,'Методика оценки (Отч.)'!$E$11,IF('ИД Шатой'!G53='Методика оценки (Отч.)'!$J$12,'Методика оценки (Отч.)'!$E$12,IF('ИД Шатой'!G53='Методика оценки (Отч.)'!$J$13,'Методика оценки (Отч.)'!$E$13,"ошибка")))))*$C$70</f>
        <v>30</v>
      </c>
      <c r="H70" s="62">
        <f>IF('ИД Шатой'!H53='Методика оценки (Отч.)'!$J$9,'Методика оценки (Отч.)'!$E$9,IF('ИД Шатой'!H53='Методика оценки (Отч.)'!$J$10,'Методика оценки (Отч.)'!$E$10,IF('ИД Шатой'!H53='Методика оценки (Отч.)'!$J$11,'Методика оценки (Отч.)'!$E$11,IF('ИД Шатой'!H53='Методика оценки (Отч.)'!$J$12,'Методика оценки (Отч.)'!$E$12,IF('ИД Шатой'!H53='Методика оценки (Отч.)'!$J$13,'Методика оценки (Отч.)'!$E$13,"ошибка")))))*$C$70</f>
        <v>22.5</v>
      </c>
      <c r="I70" s="62">
        <f>IF('ИД Шатой'!I53='Методика оценки (Отч.)'!$J$9,'Методика оценки (Отч.)'!$E$9,IF('ИД Шатой'!I53='Методика оценки (Отч.)'!$J$10,'Методика оценки (Отч.)'!$E$10,IF('ИД Шатой'!I53='Методика оценки (Отч.)'!$J$11,'Методика оценки (Отч.)'!$E$11,IF('ИД Шатой'!I53='Методика оценки (Отч.)'!$J$12,'Методика оценки (Отч.)'!$E$12,IF('ИД Шатой'!I53='Методика оценки (Отч.)'!$J$13,'Методика оценки (Отч.)'!$E$13,"ошибка")))))*$C$70</f>
        <v>15</v>
      </c>
      <c r="J70" s="62">
        <f>IF('ИД Шатой'!J53='Методика оценки (Отч.)'!$J$9,'Методика оценки (Отч.)'!$E$9,IF('ИД Шатой'!J53='Методика оценки (Отч.)'!$J$10,'Методика оценки (Отч.)'!$E$10,IF('ИД Шатой'!J53='Методика оценки (Отч.)'!$J$11,'Методика оценки (Отч.)'!$E$11,IF('ИД Шатой'!J53='Методика оценки (Отч.)'!$J$12,'Методика оценки (Отч.)'!$E$12,IF('ИД Шатой'!J53='Методика оценки (Отч.)'!$J$13,'Методика оценки (Отч.)'!$E$13,"ошибка")))))*$C$70</f>
        <v>22.5</v>
      </c>
      <c r="K70" s="62">
        <f>IF('ИД Шатой'!K53='Методика оценки (Отч.)'!$J$9,'Методика оценки (Отч.)'!$E$9,IF('ИД Шатой'!K53='Методика оценки (Отч.)'!$J$10,'Методика оценки (Отч.)'!$E$10,IF('ИД Шатой'!K53='Методика оценки (Отч.)'!$J$11,'Методика оценки (Отч.)'!$E$11,IF('ИД Шатой'!K53='Методика оценки (Отч.)'!$J$12,'Методика оценки (Отч.)'!$E$12,IF('ИД Шатой'!K53='Методика оценки (Отч.)'!$J$13,'Методика оценки (Отч.)'!$E$13,"ошибка")))))*$C$70</f>
        <v>30</v>
      </c>
      <c r="L70" s="62">
        <f>IF('ИД Шатой'!L53='Методика оценки (Отч.)'!$J$9,'Методика оценки (Отч.)'!$E$9,IF('ИД Шатой'!L53='Методика оценки (Отч.)'!$J$10,'Методика оценки (Отч.)'!$E$10,IF('ИД Шатой'!L53='Методика оценки (Отч.)'!$J$11,'Методика оценки (Отч.)'!$E$11,IF('ИД Шатой'!L53='Методика оценки (Отч.)'!$J$12,'Методика оценки (Отч.)'!$E$12,IF('ИД Шатой'!L53='Методика оценки (Отч.)'!$J$13,'Методика оценки (Отч.)'!$E$13,"ошибка")))))*$C$70</f>
        <v>22.5</v>
      </c>
      <c r="M70" s="62">
        <f>IF('ИД Шатой'!M53='Методика оценки (Отч.)'!$J$9,'Методика оценки (Отч.)'!$E$9,IF('ИД Шатой'!M53='Методика оценки (Отч.)'!$J$10,'Методика оценки (Отч.)'!$E$10,IF('ИД Шатой'!M53='Методика оценки (Отч.)'!$J$11,'Методика оценки (Отч.)'!$E$11,IF('ИД Шатой'!M53='Методика оценки (Отч.)'!$J$12,'Методика оценки (Отч.)'!$E$12,IF('ИД Шатой'!M53='Методика оценки (Отч.)'!$J$13,'Методика оценки (Отч.)'!$E$13,"ошибка")))))*$C$70</f>
        <v>22.5</v>
      </c>
      <c r="N70" s="62">
        <f>IF('ИД Шатой'!N53='Методика оценки (Отч.)'!$J$9,'Методика оценки (Отч.)'!$E$9,IF('ИД Шатой'!N53='Методика оценки (Отч.)'!$J$10,'Методика оценки (Отч.)'!$E$10,IF('ИД Шатой'!N53='Методика оценки (Отч.)'!$J$11,'Методика оценки (Отч.)'!$E$11,IF('ИД Шатой'!N53='Методика оценки (Отч.)'!$J$12,'Методика оценки (Отч.)'!$E$12,IF('ИД Шатой'!N53='Методика оценки (Отч.)'!$J$13,'Методика оценки (Отч.)'!$E$13,"ошибка")))))*$C$70</f>
        <v>15</v>
      </c>
      <c r="O70" s="62">
        <f>IF('ИД Шатой'!O53='Методика оценки (Отч.)'!$J$9,'Методика оценки (Отч.)'!$E$9,IF('ИД Шатой'!O53='Методика оценки (Отч.)'!$J$10,'Методика оценки (Отч.)'!$E$10,IF('ИД Шатой'!O53='Методика оценки (Отч.)'!$J$11,'Методика оценки (Отч.)'!$E$11,IF('ИД Шатой'!O53='Методика оценки (Отч.)'!$J$12,'Методика оценки (Отч.)'!$E$12,IF('ИД Шатой'!O53='Методика оценки (Отч.)'!$J$13,'Методика оценки (Отч.)'!$E$13,"ошибка")))))*$C$70</f>
        <v>22.5</v>
      </c>
      <c r="P70" s="62">
        <f>IF('ИД Шатой'!P53='Методика оценки (Отч.)'!$J$9,'Методика оценки (Отч.)'!$E$9,IF('ИД Шатой'!P53='Методика оценки (Отч.)'!$J$10,'Методика оценки (Отч.)'!$E$10,IF('ИД Шатой'!P53='Методика оценки (Отч.)'!$J$11,'Методика оценки (Отч.)'!$E$11,IF('ИД Шатой'!P53='Методика оценки (Отч.)'!$J$12,'Методика оценки (Отч.)'!$E$12,IF('ИД Шатой'!P53='Методика оценки (Отч.)'!$J$13,'Методика оценки (Отч.)'!$E$13,"ошибка")))))*$C$70</f>
        <v>22.5</v>
      </c>
      <c r="Q70" s="62">
        <f>IF('ИД Шатой'!Q53='Методика оценки (Отч.)'!$J$9,'Методика оценки (Отч.)'!$E$9,IF('ИД Шатой'!Q53='Методика оценки (Отч.)'!$J$10,'Методика оценки (Отч.)'!$E$10,IF('ИД Шатой'!Q53='Методика оценки (Отч.)'!$J$11,'Методика оценки (Отч.)'!$E$11,IF('ИД Шатой'!Q53='Методика оценки (Отч.)'!$J$12,'Методика оценки (Отч.)'!$E$12,IF('ИД Шатой'!Q53='Методика оценки (Отч.)'!$J$13,'Методика оценки (Отч.)'!$E$13,"ошибка")))))*$C$70</f>
        <v>30</v>
      </c>
      <c r="R70" s="62">
        <f>IF('ИД Шатой'!R53='Методика оценки (Отч.)'!$J$9,'Методика оценки (Отч.)'!$E$9,IF('ИД Шатой'!R53='Методика оценки (Отч.)'!$J$10,'Методика оценки (Отч.)'!$E$10,IF('ИД Шатой'!R53='Методика оценки (Отч.)'!$J$11,'Методика оценки (Отч.)'!$E$11,IF('ИД Шатой'!R53='Методика оценки (Отч.)'!$J$12,'Методика оценки (Отч.)'!$E$12,IF('ИД Шатой'!R53='Методика оценки (Отч.)'!$J$13,'Методика оценки (Отч.)'!$E$13,"ошибка")))))*$C$70</f>
        <v>15</v>
      </c>
      <c r="S70" s="62">
        <f>IF('ИД Шатой'!S53='Методика оценки (Отч.)'!$J$9,'Методика оценки (Отч.)'!$E$9,IF('ИД Шатой'!S53='Методика оценки (Отч.)'!$J$10,'Методика оценки (Отч.)'!$E$10,IF('ИД Шатой'!S53='Методика оценки (Отч.)'!$J$11,'Методика оценки (Отч.)'!$E$11,IF('ИД Шатой'!S53='Методика оценки (Отч.)'!$J$12,'Методика оценки (Отч.)'!$E$12,IF('ИД Шатой'!S53='Методика оценки (Отч.)'!$J$13,'Методика оценки (Отч.)'!$E$13,"ошибка")))))*$C$70</f>
        <v>22.5</v>
      </c>
      <c r="T70" s="62">
        <f>IF('ИД Шатой'!T53='Методика оценки (Отч.)'!$J$9,'Методика оценки (Отч.)'!$E$9,IF('ИД Шатой'!T53='Методика оценки (Отч.)'!$J$10,'Методика оценки (Отч.)'!$E$10,IF('ИД Шатой'!T53='Методика оценки (Отч.)'!$J$11,'Методика оценки (Отч.)'!$E$11,IF('ИД Шатой'!T53='Методика оценки (Отч.)'!$J$12,'Методика оценки (Отч.)'!$E$12,IF('ИД Шатой'!T53='Методика оценки (Отч.)'!$J$13,'Методика оценки (Отч.)'!$E$13,"ошибка")))))*$C$70</f>
        <v>15</v>
      </c>
      <c r="U70" s="62">
        <f>IF('ИД Шатой'!U53='Методика оценки (Отч.)'!$J$9,'Методика оценки (Отч.)'!$E$9,IF('ИД Шатой'!U53='Методика оценки (Отч.)'!$J$10,'Методика оценки (Отч.)'!$E$10,IF('ИД Шатой'!U53='Методика оценки (Отч.)'!$J$11,'Методика оценки (Отч.)'!$E$11,IF('ИД Шатой'!U53='Методика оценки (Отч.)'!$J$12,'Методика оценки (Отч.)'!$E$12,IF('ИД Шатой'!U53='Методика оценки (Отч.)'!$J$13,'Методика оценки (Отч.)'!$E$13,"ошибка")))))*$C$70</f>
        <v>22.5</v>
      </c>
      <c r="V70" s="62">
        <f>IF('ИД Шатой'!V53='Методика оценки (Отч.)'!$J$9,'Методика оценки (Отч.)'!$E$9,IF('ИД Шатой'!V53='Методика оценки (Отч.)'!$J$10,'Методика оценки (Отч.)'!$E$10,IF('ИД Шатой'!V53='Методика оценки (Отч.)'!$J$11,'Методика оценки (Отч.)'!$E$11,IF('ИД Шатой'!V53='Методика оценки (Отч.)'!$J$12,'Методика оценки (Отч.)'!$E$12,IF('ИД Шатой'!V53='Методика оценки (Отч.)'!$J$13,'Методика оценки (Отч.)'!$E$13,"ошибка")))))*$C$70</f>
        <v>22.5</v>
      </c>
      <c r="W70" s="62">
        <f>IF('ИД Шатой'!W53='Методика оценки (Отч.)'!$J$9,'Методика оценки (Отч.)'!$E$9,IF('ИД Шатой'!W53='Методика оценки (Отч.)'!$J$10,'Методика оценки (Отч.)'!$E$10,IF('ИД Шатой'!W53='Методика оценки (Отч.)'!$J$11,'Методика оценки (Отч.)'!$E$11,IF('ИД Шатой'!W53='Методика оценки (Отч.)'!$J$12,'Методика оценки (Отч.)'!$E$12,IF('ИД Шатой'!W53='Методика оценки (Отч.)'!$J$13,'Методика оценки (Отч.)'!$E$13,"ошибка")))))*$C$70</f>
        <v>30</v>
      </c>
      <c r="X70" s="62">
        <f>IF('ИД Шатой'!X53='Методика оценки (Отч.)'!$J$9,'Методика оценки (Отч.)'!$E$9,IF('ИД Шатой'!X53='Методика оценки (Отч.)'!$J$10,'Методика оценки (Отч.)'!$E$10,IF('ИД Шатой'!X53='Методика оценки (Отч.)'!$J$11,'Методика оценки (Отч.)'!$E$11,IF('ИД Шатой'!X53='Методика оценки (Отч.)'!$J$12,'Методика оценки (Отч.)'!$E$12,IF('ИД Шатой'!X53='Методика оценки (Отч.)'!$J$13,'Методика оценки (Отч.)'!$E$13,"ошибка")))))*$C$70</f>
        <v>22.5</v>
      </c>
      <c r="Y70" s="62">
        <f>IF('ИД Шатой'!Y53='Методика оценки (Отч.)'!$J$9,'Методика оценки (Отч.)'!$E$9,IF('ИД Шатой'!Y53='Методика оценки (Отч.)'!$J$10,'Методика оценки (Отч.)'!$E$10,IF('ИД Шатой'!Y53='Методика оценки (Отч.)'!$J$11,'Методика оценки (Отч.)'!$E$11,IF('ИД Шатой'!Y53='Методика оценки (Отч.)'!$J$12,'Методика оценки (Отч.)'!$E$12,IF('ИД Шатой'!Y53='Методика оценки (Отч.)'!$J$13,'Методика оценки (Отч.)'!$E$13,"ошибка")))))*$C$70</f>
        <v>22.5</v>
      </c>
      <c r="Z70" s="62">
        <f>IF('ИД Шатой'!Z53='Методика оценки (Отч.)'!$J$9,'Методика оценки (Отч.)'!$E$9,IF('ИД Шатой'!Z53='Методика оценки (Отч.)'!$J$10,'Методика оценки (Отч.)'!$E$10,IF('ИД Шатой'!Z53='Методика оценки (Отч.)'!$J$11,'Методика оценки (Отч.)'!$E$11,IF('ИД Шатой'!Z53='Методика оценки (Отч.)'!$J$12,'Методика оценки (Отч.)'!$E$12,IF('ИД Шатой'!Z53='Методика оценки (Отч.)'!$J$13,'Методика оценки (Отч.)'!$E$13,"ошибка")))))*$C$70</f>
        <v>15</v>
      </c>
      <c r="AA70" s="62">
        <f>IF('ИД Шатой'!AA53='Методика оценки (Отч.)'!$J$9,'Методика оценки (Отч.)'!$E$9,IF('ИД Шатой'!AA53='Методика оценки (Отч.)'!$J$10,'Методика оценки (Отч.)'!$E$10,IF('ИД Шатой'!AA53='Методика оценки (Отч.)'!$J$11,'Методика оценки (Отч.)'!$E$11,IF('ИД Шатой'!AA53='Методика оценки (Отч.)'!$J$12,'Методика оценки (Отч.)'!$E$12,IF('ИД Шатой'!AA53='Методика оценки (Отч.)'!$J$13,'Методика оценки (Отч.)'!$E$13,"ошибка")))))*$C$70</f>
        <v>22.5</v>
      </c>
      <c r="AB70" s="62">
        <f>IF('ИД Шатой'!AB53='Методика оценки (Отч.)'!$J$9,'Методика оценки (Отч.)'!$E$9,IF('ИД Шатой'!AB53='Методика оценки (Отч.)'!$J$10,'Методика оценки (Отч.)'!$E$10,IF('ИД Шатой'!AB53='Методика оценки (Отч.)'!$J$11,'Методика оценки (Отч.)'!$E$11,IF('ИД Шатой'!AB53='Методика оценки (Отч.)'!$J$12,'Методика оценки (Отч.)'!$E$12,IF('ИД Шатой'!AB53='Методика оценки (Отч.)'!$J$13,'Методика оценки (Отч.)'!$E$13,"ошибка")))))*$C$70</f>
        <v>22.5</v>
      </c>
      <c r="AC70" s="62">
        <f>IF('ИД Шатой'!AC53='Методика оценки (Отч.)'!$J$9,'Методика оценки (Отч.)'!$E$9,IF('ИД Шатой'!AC53='Методика оценки (Отч.)'!$J$10,'Методика оценки (Отч.)'!$E$10,IF('ИД Шатой'!AC53='Методика оценки (Отч.)'!$J$11,'Методика оценки (Отч.)'!$E$11,IF('ИД Шатой'!AC53='Методика оценки (Отч.)'!$J$12,'Методика оценки (Отч.)'!$E$12,IF('ИД Шатой'!AC53='Методика оценки (Отч.)'!$J$13,'Методика оценки (Отч.)'!$E$13,"ошибка")))))*$C$70</f>
        <v>22.5</v>
      </c>
      <c r="AD70" s="62">
        <f>IF('ИД Шатой'!AD53='Методика оценки (Отч.)'!$J$9,'Методика оценки (Отч.)'!$E$9,IF('ИД Шатой'!AD53='Методика оценки (Отч.)'!$J$10,'Методика оценки (Отч.)'!$E$10,IF('ИД Шатой'!AD53='Методика оценки (Отч.)'!$J$11,'Методика оценки (Отч.)'!$E$11,IF('ИД Шатой'!AD53='Методика оценки (Отч.)'!$J$12,'Методика оценки (Отч.)'!$E$12,IF('ИД Шатой'!AD53='Методика оценки (Отч.)'!$J$13,'Методика оценки (Отч.)'!$E$13,"ошибка")))))*$C$70</f>
        <v>30</v>
      </c>
      <c r="AE70" s="62">
        <f>IF('ИД Шатой'!AE53='Методика оценки (Отч.)'!$J$9,'Методика оценки (Отч.)'!$E$9,IF('ИД Шатой'!AE53='Методика оценки (Отч.)'!$J$10,'Методика оценки (Отч.)'!$E$10,IF('ИД Шатой'!AE53='Методика оценки (Отч.)'!$J$11,'Методика оценки (Отч.)'!$E$11,IF('ИД Шатой'!AE53='Методика оценки (Отч.)'!$J$12,'Методика оценки (Отч.)'!$E$12,IF('ИД Шатой'!AE53='Методика оценки (Отч.)'!$J$13,'Методика оценки (Отч.)'!$E$13,"ошибка")))))*$C$70</f>
        <v>30</v>
      </c>
      <c r="AF70" s="62">
        <f>IF('ИД Шатой'!AF53='Методика оценки (Отч.)'!$J$9,'Методика оценки (Отч.)'!$E$9,IF('ИД Шатой'!AF53='Методика оценки (Отч.)'!$J$10,'Методика оценки (Отч.)'!$E$10,IF('ИД Шатой'!AF53='Методика оценки (Отч.)'!$J$11,'Методика оценки (Отч.)'!$E$11,IF('ИД Шатой'!AF53='Методика оценки (Отч.)'!$J$12,'Методика оценки (Отч.)'!$E$12,IF('ИД Шатой'!AF53='Методика оценки (Отч.)'!$J$13,'Методика оценки (Отч.)'!$E$13,"ошибка")))))*$C$70</f>
        <v>22.5</v>
      </c>
      <c r="AG70" s="62">
        <f>IF('ИД Шатой'!AG53='Методика оценки (Отч.)'!$J$9,'Методика оценки (Отч.)'!$E$9,IF('ИД Шатой'!AG53='Методика оценки (Отч.)'!$J$10,'Методика оценки (Отч.)'!$E$10,IF('ИД Шатой'!AG53='Методика оценки (Отч.)'!$J$11,'Методика оценки (Отч.)'!$E$11,IF('ИД Шатой'!AG53='Методика оценки (Отч.)'!$J$12,'Методика оценки (Отч.)'!$E$12,IF('ИД Шатой'!AG53='Методика оценки (Отч.)'!$J$13,'Методика оценки (Отч.)'!$E$13,"ошибка")))))*$C$70</f>
        <v>15</v>
      </c>
      <c r="AH70" s="62">
        <f>IF('ИД Шатой'!AH53='Методика оценки (Отч.)'!$J$9,'Методика оценки (Отч.)'!$E$9,IF('ИД Шатой'!AH53='Методика оценки (Отч.)'!$J$10,'Методика оценки (Отч.)'!$E$10,IF('ИД Шатой'!AH53='Методика оценки (Отч.)'!$J$11,'Методика оценки (Отч.)'!$E$11,IF('ИД Шатой'!AH53='Методика оценки (Отч.)'!$J$12,'Методика оценки (Отч.)'!$E$12,IF('ИД Шатой'!AH53='Методика оценки (Отч.)'!$J$13,'Методика оценки (Отч.)'!$E$13,"ошибка")))))*$C$70</f>
        <v>15</v>
      </c>
      <c r="AI70" s="62">
        <f>IF('ИД Шатой'!AI53='Методика оценки (Отч.)'!$J$9,'Методика оценки (Отч.)'!$E$9,IF('ИД Шатой'!AI53='Методика оценки (Отч.)'!$J$10,'Методика оценки (Отч.)'!$E$10,IF('ИД Шатой'!AI53='Методика оценки (Отч.)'!$J$11,'Методика оценки (Отч.)'!$E$11,IF('ИД Шатой'!AI53='Методика оценки (Отч.)'!$J$12,'Методика оценки (Отч.)'!$E$12,IF('ИД Шатой'!AI53='Методика оценки (Отч.)'!$J$13,'Методика оценки (Отч.)'!$E$13,"ошибка")))))*$C$70</f>
        <v>22.5</v>
      </c>
      <c r="AJ70" s="62">
        <f>IF('ИД Шатой'!AJ53='Методика оценки (Отч.)'!$J$9,'Методика оценки (Отч.)'!$E$9,IF('ИД Шатой'!AJ53='Методика оценки (Отч.)'!$J$10,'Методика оценки (Отч.)'!$E$10,IF('ИД Шатой'!AJ53='Методика оценки (Отч.)'!$J$11,'Методика оценки (Отч.)'!$E$11,IF('ИД Шатой'!AJ53='Методика оценки (Отч.)'!$J$12,'Методика оценки (Отч.)'!$E$12,IF('ИД Шатой'!AJ53='Методика оценки (Отч.)'!$J$13,'Методика оценки (Отч.)'!$E$13,"ошибка")))))*$C$70</f>
        <v>22.5</v>
      </c>
      <c r="AK70" s="62">
        <f>IF('ИД Шатой'!AK53='Методика оценки (Отч.)'!$J$9,'Методика оценки (Отч.)'!$E$9,IF('ИД Шатой'!AK53='Методика оценки (Отч.)'!$J$10,'Методика оценки (Отч.)'!$E$10,IF('ИД Шатой'!AK53='Методика оценки (Отч.)'!$J$11,'Методика оценки (Отч.)'!$E$11,IF('ИД Шатой'!AK53='Методика оценки (Отч.)'!$J$12,'Методика оценки (Отч.)'!$E$12,IF('ИД Шатой'!AK53='Методика оценки (Отч.)'!$J$13,'Методика оценки (Отч.)'!$E$13,"ошибка")))))*$C$70</f>
        <v>22.5</v>
      </c>
      <c r="AL70" s="62">
        <f>IF('ИД Шатой'!AL53='Методика оценки (Отч.)'!$J$9,'Методика оценки (Отч.)'!$E$9,IF('ИД Шатой'!AL53='Методика оценки (Отч.)'!$J$10,'Методика оценки (Отч.)'!$E$10,IF('ИД Шатой'!AL53='Методика оценки (Отч.)'!$J$11,'Методика оценки (Отч.)'!$E$11,IF('ИД Шатой'!AL53='Методика оценки (Отч.)'!$J$12,'Методика оценки (Отч.)'!$E$12,IF('ИД Шатой'!AL53='Методика оценки (Отч.)'!$J$13,'Методика оценки (Отч.)'!$E$13,"ошибка")))))*$C$70</f>
        <v>22.5</v>
      </c>
      <c r="AM70" s="62">
        <f>IF('ИД Шатой'!AM53='Методика оценки (Отч.)'!$J$9,'Методика оценки (Отч.)'!$E$9,IF('ИД Шатой'!AM53='Методика оценки (Отч.)'!$J$10,'Методика оценки (Отч.)'!$E$10,IF('ИД Шатой'!AM53='Методика оценки (Отч.)'!$J$11,'Методика оценки (Отч.)'!$E$11,IF('ИД Шатой'!AM53='Методика оценки (Отч.)'!$J$12,'Методика оценки (Отч.)'!$E$12,IF('ИД Шатой'!AM53='Методика оценки (Отч.)'!$J$13,'Методика оценки (Отч.)'!$E$13,"ошибка")))))*$C$70</f>
        <v>15</v>
      </c>
      <c r="AN70" s="62">
        <f>IF('ИД Шатой'!AN53='Методика оценки (Отч.)'!$J$9,'Методика оценки (Отч.)'!$E$9,IF('ИД Шатой'!AN53='Методика оценки (Отч.)'!$J$10,'Методика оценки (Отч.)'!$E$10,IF('ИД Шатой'!AN53='Методика оценки (Отч.)'!$J$11,'Методика оценки (Отч.)'!$E$11,IF('ИД Шатой'!AN53='Методика оценки (Отч.)'!$J$12,'Методика оценки (Отч.)'!$E$12,IF('ИД Шатой'!AN53='Методика оценки (Отч.)'!$J$13,'Методика оценки (Отч.)'!$E$13,"ошибка")))))*$C$70</f>
        <v>30</v>
      </c>
      <c r="AO70" s="62">
        <f>IF('ИД Шатой'!AO53='Методика оценки (Отч.)'!$J$9,'Методика оценки (Отч.)'!$E$9,IF('ИД Шатой'!AO53='Методика оценки (Отч.)'!$J$10,'Методика оценки (Отч.)'!$E$10,IF('ИД Шатой'!AO53='Методика оценки (Отч.)'!$J$11,'Методика оценки (Отч.)'!$E$11,IF('ИД Шатой'!AO53='Методика оценки (Отч.)'!$J$12,'Методика оценки (Отч.)'!$E$12,IF('ИД Шатой'!AO53='Методика оценки (Отч.)'!$J$13,'Методика оценки (Отч.)'!$E$13,"ошибка")))))*$C$70</f>
        <v>22.5</v>
      </c>
      <c r="AP70" s="62">
        <f>IF('ИД Шатой'!AP53='Методика оценки (Отч.)'!$J$9,'Методика оценки (Отч.)'!$E$9,IF('ИД Шатой'!AP53='Методика оценки (Отч.)'!$J$10,'Методика оценки (Отч.)'!$E$10,IF('ИД Шатой'!AP53='Методика оценки (Отч.)'!$J$11,'Методика оценки (Отч.)'!$E$11,IF('ИД Шатой'!AP53='Методика оценки (Отч.)'!$J$12,'Методика оценки (Отч.)'!$E$12,IF('ИД Шатой'!AP53='Методика оценки (Отч.)'!$J$13,'Методика оценки (Отч.)'!$E$13,"ошибка")))))*$C$70</f>
        <v>22.5</v>
      </c>
      <c r="AQ70" s="62">
        <f>IF('ИД Шатой'!AQ53='Методика оценки (Отч.)'!$J$9,'Методика оценки (Отч.)'!$E$9,IF('ИД Шатой'!AQ53='Методика оценки (Отч.)'!$J$10,'Методика оценки (Отч.)'!$E$10,IF('ИД Шатой'!AQ53='Методика оценки (Отч.)'!$J$11,'Методика оценки (Отч.)'!$E$11,IF('ИД Шатой'!AQ53='Методика оценки (Отч.)'!$J$12,'Методика оценки (Отч.)'!$E$12,IF('ИД Шатой'!AQ53='Методика оценки (Отч.)'!$J$13,'Методика оценки (Отч.)'!$E$13,"ошибка")))))*$C$70</f>
        <v>30</v>
      </c>
      <c r="AR70" s="62">
        <f>IF('ИД Шатой'!AR53='Методика оценки (Отч.)'!$J$9,'Методика оценки (Отч.)'!$E$9,IF('ИД Шатой'!AR53='Методика оценки (Отч.)'!$J$10,'Методика оценки (Отч.)'!$E$10,IF('ИД Шатой'!AR53='Методика оценки (Отч.)'!$J$11,'Методика оценки (Отч.)'!$E$11,IF('ИД Шатой'!AR53='Методика оценки (Отч.)'!$J$12,'Методика оценки (Отч.)'!$E$12,IF('ИД Шатой'!AR53='Методика оценки (Отч.)'!$J$13,'Методика оценки (Отч.)'!$E$13,"ошибка")))))*$C$70</f>
        <v>0</v>
      </c>
      <c r="AS70" s="62">
        <f>IF('ИД Шатой'!AS53='Методика оценки (Отч.)'!$J$9,'Методика оценки (Отч.)'!$E$9,IF('ИД Шатой'!AS53='Методика оценки (Отч.)'!$J$10,'Методика оценки (Отч.)'!$E$10,IF('ИД Шатой'!AS53='Методика оценки (Отч.)'!$J$11,'Методика оценки (Отч.)'!$E$11,IF('ИД Шатой'!AS53='Методика оценки (Отч.)'!$J$12,'Методика оценки (Отч.)'!$E$12,IF('ИД Шатой'!AS53='Методика оценки (Отч.)'!$J$13,'Методика оценки (Отч.)'!$E$13,"ошибка")))))*$C$70</f>
        <v>30</v>
      </c>
      <c r="AT70" s="62">
        <f>IF('ИД Шатой'!AT53='Методика оценки (Отч.)'!$J$9,'Методика оценки (Отч.)'!$E$9,IF('ИД Шатой'!AT53='Методика оценки (Отч.)'!$J$10,'Методика оценки (Отч.)'!$E$10,IF('ИД Шатой'!AT53='Методика оценки (Отч.)'!$J$11,'Методика оценки (Отч.)'!$E$11,IF('ИД Шатой'!AT53='Методика оценки (Отч.)'!$J$12,'Методика оценки (Отч.)'!$E$12,IF('ИД Шатой'!AT53='Методика оценки (Отч.)'!$J$13,'Методика оценки (Отч.)'!$E$13,"ошибка")))))*$C$70</f>
        <v>15</v>
      </c>
      <c r="AU70" s="62">
        <f>IF('ИД Шатой'!AU53='Методика оценки (Отч.)'!$J$9,'Методика оценки (Отч.)'!$E$9,IF('ИД Шатой'!AU53='Методика оценки (Отч.)'!$J$10,'Методика оценки (Отч.)'!$E$10,IF('ИД Шатой'!AU53='Методика оценки (Отч.)'!$J$11,'Методика оценки (Отч.)'!$E$11,IF('ИД Шатой'!AU53='Методика оценки (Отч.)'!$J$12,'Методика оценки (Отч.)'!$E$12,IF('ИД Шатой'!AU53='Методика оценки (Отч.)'!$J$13,'Методика оценки (Отч.)'!$E$13,"ошибка")))))*$C$70</f>
        <v>22.5</v>
      </c>
      <c r="AV70" s="62">
        <f>IF('ИД Шатой'!AV53='Методика оценки (Отч.)'!$J$9,'Методика оценки (Отч.)'!$E$9,IF('ИД Шатой'!AV53='Методика оценки (Отч.)'!$J$10,'Методика оценки (Отч.)'!$E$10,IF('ИД Шатой'!AV53='Методика оценки (Отч.)'!$J$11,'Методика оценки (Отч.)'!$E$11,IF('ИД Шатой'!AV53='Методика оценки (Отч.)'!$J$12,'Методика оценки (Отч.)'!$E$12,IF('ИД Шатой'!AV53='Методика оценки (Отч.)'!$J$13,'Методика оценки (Отч.)'!$E$13,"ошибка")))))*$C$70</f>
        <v>22.5</v>
      </c>
      <c r="AW70" s="62">
        <f>IF('ИД Шатой'!AW53='Методика оценки (Отч.)'!$J$9,'Методика оценки (Отч.)'!$E$9,IF('ИД Шатой'!AW53='Методика оценки (Отч.)'!$J$10,'Методика оценки (Отч.)'!$E$10,IF('ИД Шатой'!AW53='Методика оценки (Отч.)'!$J$11,'Методика оценки (Отч.)'!$E$11,IF('ИД Шатой'!AW53='Методика оценки (Отч.)'!$J$12,'Методика оценки (Отч.)'!$E$12,IF('ИД Шатой'!AW53='Методика оценки (Отч.)'!$J$13,'Методика оценки (Отч.)'!$E$13,"ошибка")))))*$C$70</f>
        <v>30</v>
      </c>
      <c r="AX70" s="62">
        <f>IF('ИД Шатой'!AX53='Методика оценки (Отч.)'!$J$9,'Методика оценки (Отч.)'!$E$9,IF('ИД Шатой'!AX53='Методика оценки (Отч.)'!$J$10,'Методика оценки (Отч.)'!$E$10,IF('ИД Шатой'!AX53='Методика оценки (Отч.)'!$J$11,'Методика оценки (Отч.)'!$E$11,IF('ИД Шатой'!AX53='Методика оценки (Отч.)'!$J$12,'Методика оценки (Отч.)'!$E$12,IF('ИД Шатой'!AX53='Методика оценки (Отч.)'!$J$13,'Методика оценки (Отч.)'!$E$13,"ошибка")))))*$C$70</f>
        <v>22.5</v>
      </c>
      <c r="AY70" s="62">
        <f>IF('ИД Шатой'!AY53='Методика оценки (Отч.)'!$J$9,'Методика оценки (Отч.)'!$E$9,IF('ИД Шатой'!AY53='Методика оценки (Отч.)'!$J$10,'Методика оценки (Отч.)'!$E$10,IF('ИД Шатой'!AY53='Методика оценки (Отч.)'!$J$11,'Методика оценки (Отч.)'!$E$11,IF('ИД Шатой'!AY53='Методика оценки (Отч.)'!$J$12,'Методика оценки (Отч.)'!$E$12,IF('ИД Шатой'!AY53='Методика оценки (Отч.)'!$J$13,'Методика оценки (Отч.)'!$E$13,"ошибка")))))*$C$70</f>
        <v>0</v>
      </c>
      <c r="AZ70" s="62">
        <f>IF('ИД Шатой'!AZ53='Методика оценки (Отч.)'!$J$9,'Методика оценки (Отч.)'!$E$9,IF('ИД Шатой'!AZ53='Методика оценки (Отч.)'!$J$10,'Методика оценки (Отч.)'!$E$10,IF('ИД Шатой'!AZ53='Методика оценки (Отч.)'!$J$11,'Методика оценки (Отч.)'!$E$11,IF('ИД Шатой'!AZ53='Методика оценки (Отч.)'!$J$12,'Методика оценки (Отч.)'!$E$12,IF('ИД Шатой'!AZ53='Методика оценки (Отч.)'!$J$13,'Методика оценки (Отч.)'!$E$13,"ошибка")))))*$C$70</f>
        <v>22.5</v>
      </c>
      <c r="BA70" s="62">
        <f>IF('ИД Шатой'!BA53='Методика оценки (Отч.)'!$J$9,'Методика оценки (Отч.)'!$E$9,IF('ИД Шатой'!BA53='Методика оценки (Отч.)'!$J$10,'Методика оценки (Отч.)'!$E$10,IF('ИД Шатой'!BA53='Методика оценки (Отч.)'!$J$11,'Методика оценки (Отч.)'!$E$11,IF('ИД Шатой'!BA53='Методика оценки (Отч.)'!$J$12,'Методика оценки (Отч.)'!$E$12,IF('ИД Шатой'!BA53='Методика оценки (Отч.)'!$J$13,'Методика оценки (Отч.)'!$E$13,"ошибка")))))*$C$70</f>
        <v>15</v>
      </c>
      <c r="BB70" s="62">
        <f>IF('ИД Шатой'!BB53='Методика оценки (Отч.)'!$J$9,'Методика оценки (Отч.)'!$E$9,IF('ИД Шатой'!BB53='Методика оценки (Отч.)'!$J$10,'Методика оценки (Отч.)'!$E$10,IF('ИД Шатой'!BB53='Методика оценки (Отч.)'!$J$11,'Методика оценки (Отч.)'!$E$11,IF('ИД Шатой'!BB53='Методика оценки (Отч.)'!$J$12,'Методика оценки (Отч.)'!$E$12,IF('ИД Шатой'!BB53='Методика оценки (Отч.)'!$J$13,'Методика оценки (Отч.)'!$E$13,"ошибка")))))*$C$70</f>
        <v>15</v>
      </c>
      <c r="BC70" s="62">
        <f>IF('ИД Шатой'!BC53='Методика оценки (Отч.)'!$J$9,'Методика оценки (Отч.)'!$E$9,IF('ИД Шатой'!BC53='Методика оценки (Отч.)'!$J$10,'Методика оценки (Отч.)'!$E$10,IF('ИД Шатой'!BC53='Методика оценки (Отч.)'!$J$11,'Методика оценки (Отч.)'!$E$11,IF('ИД Шатой'!BC53='Методика оценки (Отч.)'!$J$12,'Методика оценки (Отч.)'!$E$12,IF('ИД Шатой'!BC53='Методика оценки (Отч.)'!$J$13,'Методика оценки (Отч.)'!$E$13,"ошибка")))))*$C$70</f>
        <v>22.5</v>
      </c>
      <c r="BD70" s="62">
        <f>IF('ИД Шатой'!BD53='Методика оценки (Отч.)'!$J$9,'Методика оценки (Отч.)'!$E$9,IF('ИД Шатой'!BD53='Методика оценки (Отч.)'!$J$10,'Методика оценки (Отч.)'!$E$10,IF('ИД Шатой'!BD53='Методика оценки (Отч.)'!$J$11,'Методика оценки (Отч.)'!$E$11,IF('ИД Шатой'!BD53='Методика оценки (Отч.)'!$J$12,'Методика оценки (Отч.)'!$E$12,IF('ИД Шатой'!BD53='Методика оценки (Отч.)'!$J$13,'Методика оценки (Отч.)'!$E$13,"ошибка")))))*$C$70</f>
        <v>22.5</v>
      </c>
      <c r="BE70" s="62">
        <f>IF('ИД Шатой'!BE53='Методика оценки (Отч.)'!$J$9,'Методика оценки (Отч.)'!$E$9,IF('ИД Шатой'!BE53='Методика оценки (Отч.)'!$J$10,'Методика оценки (Отч.)'!$E$10,IF('ИД Шатой'!BE53='Методика оценки (Отч.)'!$J$11,'Методика оценки (Отч.)'!$E$11,IF('ИД Шатой'!BE53='Методика оценки (Отч.)'!$J$12,'Методика оценки (Отч.)'!$E$12,IF('ИД Шатой'!BE53='Методика оценки (Отч.)'!$J$13,'Методика оценки (Отч.)'!$E$13,"ошибка")))))*$C$70</f>
        <v>30</v>
      </c>
      <c r="BF70" s="62">
        <f>IF('ИД Шатой'!BF53='Методика оценки (Отч.)'!$J$9,'Методика оценки (Отч.)'!$E$9,IF('ИД Шатой'!BF53='Методика оценки (Отч.)'!$J$10,'Методика оценки (Отч.)'!$E$10,IF('ИД Шатой'!BF53='Методика оценки (Отч.)'!$J$11,'Методика оценки (Отч.)'!$E$11,IF('ИД Шатой'!BF53='Методика оценки (Отч.)'!$J$12,'Методика оценки (Отч.)'!$E$12,IF('ИД Шатой'!BF53='Методика оценки (Отч.)'!$J$13,'Методика оценки (Отч.)'!$E$13,"ошибка")))))*$C$70</f>
        <v>0</v>
      </c>
      <c r="BG70" s="62">
        <f>IF('ИД Шатой'!BG53='Методика оценки (Отч.)'!$J$9,'Методика оценки (Отч.)'!$E$9,IF('ИД Шатой'!BG53='Методика оценки (Отч.)'!$J$10,'Методика оценки (Отч.)'!$E$10,IF('ИД Шатой'!BG53='Методика оценки (Отч.)'!$J$11,'Методика оценки (Отч.)'!$E$11,IF('ИД Шатой'!BG53='Методика оценки (Отч.)'!$J$12,'Методика оценки (Отч.)'!$E$12,IF('ИД Шатой'!BG53='Методика оценки (Отч.)'!$J$13,'Методика оценки (Отч.)'!$E$13,"ошибка")))))*$C$70</f>
        <v>22.5</v>
      </c>
      <c r="BH70" s="62">
        <f>IF('ИД Шатой'!BH53='Методика оценки (Отч.)'!$J$9,'Методика оценки (Отч.)'!$E$9,IF('ИД Шатой'!BH53='Методика оценки (Отч.)'!$J$10,'Методика оценки (Отч.)'!$E$10,IF('ИД Шатой'!BH53='Методика оценки (Отч.)'!$J$11,'Методика оценки (Отч.)'!$E$11,IF('ИД Шатой'!BH53='Методика оценки (Отч.)'!$J$12,'Методика оценки (Отч.)'!$E$12,IF('ИД Шатой'!BH53='Методика оценки (Отч.)'!$J$13,'Методика оценки (Отч.)'!$E$13,"ошибка")))))*$C$70</f>
        <v>0</v>
      </c>
      <c r="BI70" s="62">
        <f>IF('ИД Шатой'!BI53='Методика оценки (Отч.)'!$J$9,'Методика оценки (Отч.)'!$E$9,IF('ИД Шатой'!BI53='Методика оценки (Отч.)'!$J$10,'Методика оценки (Отч.)'!$E$10,IF('ИД Шатой'!BI53='Методика оценки (Отч.)'!$J$11,'Методика оценки (Отч.)'!$E$11,IF('ИД Шатой'!BI53='Методика оценки (Отч.)'!$J$12,'Методика оценки (Отч.)'!$E$12,IF('ИД Шатой'!BI53='Методика оценки (Отч.)'!$J$13,'Методика оценки (Отч.)'!$E$13,"ошибка")))))*$C$70</f>
        <v>22.5</v>
      </c>
      <c r="BJ70" s="62">
        <f>IF('ИД Шатой'!BJ53='Методика оценки (Отч.)'!$J$9,'Методика оценки (Отч.)'!$E$9,IF('ИД Шатой'!BJ53='Методика оценки (Отч.)'!$J$10,'Методика оценки (Отч.)'!$E$10,IF('ИД Шатой'!BJ53='Методика оценки (Отч.)'!$J$11,'Методика оценки (Отч.)'!$E$11,IF('ИД Шатой'!BJ53='Методика оценки (Отч.)'!$J$12,'Методика оценки (Отч.)'!$E$12,IF('ИД Шатой'!BJ53='Методика оценки (Отч.)'!$J$13,'Методика оценки (Отч.)'!$E$13,"ошибка")))))*$C$70</f>
        <v>30</v>
      </c>
      <c r="BK70" s="62">
        <f>IF('ИД Шатой'!BK53='Методика оценки (Отч.)'!$J$9,'Методика оценки (Отч.)'!$E$9,IF('ИД Шатой'!BK53='Методика оценки (Отч.)'!$J$10,'Методика оценки (Отч.)'!$E$10,IF('ИД Шатой'!BK53='Методика оценки (Отч.)'!$J$11,'Методика оценки (Отч.)'!$E$11,IF('ИД Шатой'!BK53='Методика оценки (Отч.)'!$J$12,'Методика оценки (Отч.)'!$E$12,IF('ИД Шатой'!BK53='Методика оценки (Отч.)'!$J$13,'Методика оценки (Отч.)'!$E$13,"ошибка")))))*$C$70</f>
        <v>22.5</v>
      </c>
      <c r="BL70" s="62">
        <f>IF('ИД Шатой'!BL53='Методика оценки (Отч.)'!$J$9,'Методика оценки (Отч.)'!$E$9,IF('ИД Шатой'!BL53='Методика оценки (Отч.)'!$J$10,'Методика оценки (Отч.)'!$E$10,IF('ИД Шатой'!BL53='Методика оценки (Отч.)'!$J$11,'Методика оценки (Отч.)'!$E$11,IF('ИД Шатой'!BL53='Методика оценки (Отч.)'!$J$12,'Методика оценки (Отч.)'!$E$12,IF('ИД Шатой'!BL53='Методика оценки (Отч.)'!$J$13,'Методика оценки (Отч.)'!$E$13,"ошибка")))))*$C$70</f>
        <v>15</v>
      </c>
      <c r="BM70" s="62">
        <f>IF('ИД Шатой'!BM53='Методика оценки (Отч.)'!$J$9,'Методика оценки (Отч.)'!$E$9,IF('ИД Шатой'!BM53='Методика оценки (Отч.)'!$J$10,'Методика оценки (Отч.)'!$E$10,IF('ИД Шатой'!BM53='Методика оценки (Отч.)'!$J$11,'Методика оценки (Отч.)'!$E$11,IF('ИД Шатой'!BM53='Методика оценки (Отч.)'!$J$12,'Методика оценки (Отч.)'!$E$12,IF('ИД Шатой'!BM53='Методика оценки (Отч.)'!$J$13,'Методика оценки (Отч.)'!$E$13,"ошибка")))))*$C$70</f>
        <v>30</v>
      </c>
      <c r="BN70" s="62">
        <f>IF('ИД Шатой'!BN53='Методика оценки (Отч.)'!$J$9,'Методика оценки (Отч.)'!$E$9,IF('ИД Шатой'!BN53='Методика оценки (Отч.)'!$J$10,'Методика оценки (Отч.)'!$E$10,IF('ИД Шатой'!BN53='Методика оценки (Отч.)'!$J$11,'Методика оценки (Отч.)'!$E$11,IF('ИД Шатой'!BN53='Методика оценки (Отч.)'!$J$12,'Методика оценки (Отч.)'!$E$12,IF('ИД Шатой'!BN53='Методика оценки (Отч.)'!$J$13,'Методика оценки (Отч.)'!$E$13,"ошибка")))))*$C$70</f>
        <v>22.5</v>
      </c>
      <c r="BO70" s="62">
        <f>IF('ИД Шатой'!BO53='Методика оценки (Отч.)'!$J$9,'Методика оценки (Отч.)'!$E$9,IF('ИД Шатой'!BO53='Методика оценки (Отч.)'!$J$10,'Методика оценки (Отч.)'!$E$10,IF('ИД Шатой'!BO53='Методика оценки (Отч.)'!$J$11,'Методика оценки (Отч.)'!$E$11,IF('ИД Шатой'!BO53='Методика оценки (Отч.)'!$J$12,'Методика оценки (Отч.)'!$E$12,IF('ИД Шатой'!BO53='Методика оценки (Отч.)'!$J$13,'Методика оценки (Отч.)'!$E$13,"ошибка")))))*$C$70</f>
        <v>30</v>
      </c>
      <c r="BP70" s="62">
        <f>IF('ИД Шатой'!BP53='Методика оценки (Отч.)'!$J$9,'Методика оценки (Отч.)'!$E$9,IF('ИД Шатой'!BP53='Методика оценки (Отч.)'!$J$10,'Методика оценки (Отч.)'!$E$10,IF('ИД Шатой'!BP53='Методика оценки (Отч.)'!$J$11,'Методика оценки (Отч.)'!$E$11,IF('ИД Шатой'!BP53='Методика оценки (Отч.)'!$J$12,'Методика оценки (Отч.)'!$E$12,IF('ИД Шатой'!BP53='Методика оценки (Отч.)'!$J$13,'Методика оценки (Отч.)'!$E$13,"ошибка")))))*$C$70</f>
        <v>22.5</v>
      </c>
    </row>
    <row r="71" spans="1:68" x14ac:dyDescent="0.25">
      <c r="A71" s="53" t="str">
        <f>'Методика оценки (Отч.)'!A312</f>
        <v>N7.3.</v>
      </c>
      <c r="B71" s="53" t="str">
        <f>'Методика оценки (Отч.)'!C312</f>
        <v>Реакция администрации ДОУ на жалобы родителей</v>
      </c>
      <c r="C71" s="123">
        <f>'Методика оценки (Отч.)'!D312</f>
        <v>0.3</v>
      </c>
      <c r="D71" s="62">
        <f>IF('ИД Шатой'!D54='Методика оценки (Отч.)'!$J$9,'Методика оценки (Отч.)'!$E$9,IF('ИД Шатой'!D54='Методика оценки (Отч.)'!$J$10,'Методика оценки (Отч.)'!$E$10,IF('ИД Шатой'!D54='Методика оценки (Отч.)'!$J$11,'Методика оценки (Отч.)'!$E$11,IF('ИД Шатой'!D54='Методика оценки (Отч.)'!$J$12,'Методика оценки (Отч.)'!$E$12,IF('ИД Шатой'!D54='Методика оценки (Отч.)'!$J$13,'Методика оценки (Отч.)'!$E$13,"ошибка")))))*$C$71</f>
        <v>22.5</v>
      </c>
      <c r="E71" s="62">
        <f>IF('ИД Шатой'!E54='Методика оценки (Отч.)'!$J$9,'Методика оценки (Отч.)'!$E$9,IF('ИД Шатой'!E54='Методика оценки (Отч.)'!$J$10,'Методика оценки (Отч.)'!$E$10,IF('ИД Шатой'!E54='Методика оценки (Отч.)'!$J$11,'Методика оценки (Отч.)'!$E$11,IF('ИД Шатой'!E54='Методика оценки (Отч.)'!$J$12,'Методика оценки (Отч.)'!$E$12,IF('ИД Шатой'!E54='Методика оценки (Отч.)'!$J$13,'Методика оценки (Отч.)'!$E$13,"ошибка")))))*$C$71</f>
        <v>22.5</v>
      </c>
      <c r="F71" s="62">
        <f>IF('ИД Шатой'!F54='Методика оценки (Отч.)'!$J$9,'Методика оценки (Отч.)'!$E$9,IF('ИД Шатой'!F54='Методика оценки (Отч.)'!$J$10,'Методика оценки (Отч.)'!$E$10,IF('ИД Шатой'!F54='Методика оценки (Отч.)'!$J$11,'Методика оценки (Отч.)'!$E$11,IF('ИД Шатой'!F54='Методика оценки (Отч.)'!$J$12,'Методика оценки (Отч.)'!$E$12,IF('ИД Шатой'!F54='Методика оценки (Отч.)'!$J$13,'Методика оценки (Отч.)'!$E$13,"ошибка")))))*$C$71</f>
        <v>15</v>
      </c>
      <c r="G71" s="62">
        <f>IF('ИД Шатой'!G54='Методика оценки (Отч.)'!$J$9,'Методика оценки (Отч.)'!$E$9,IF('ИД Шатой'!G54='Методика оценки (Отч.)'!$J$10,'Методика оценки (Отч.)'!$E$10,IF('ИД Шатой'!G54='Методика оценки (Отч.)'!$J$11,'Методика оценки (Отч.)'!$E$11,IF('ИД Шатой'!G54='Методика оценки (Отч.)'!$J$12,'Методика оценки (Отч.)'!$E$12,IF('ИД Шатой'!G54='Методика оценки (Отч.)'!$J$13,'Методика оценки (Отч.)'!$E$13,"ошибка")))))*$C$71</f>
        <v>22.5</v>
      </c>
      <c r="H71" s="62">
        <f>IF('ИД Шатой'!H54='Методика оценки (Отч.)'!$J$9,'Методика оценки (Отч.)'!$E$9,IF('ИД Шатой'!H54='Методика оценки (Отч.)'!$J$10,'Методика оценки (Отч.)'!$E$10,IF('ИД Шатой'!H54='Методика оценки (Отч.)'!$J$11,'Методика оценки (Отч.)'!$E$11,IF('ИД Шатой'!H54='Методика оценки (Отч.)'!$J$12,'Методика оценки (Отч.)'!$E$12,IF('ИД Шатой'!H54='Методика оценки (Отч.)'!$J$13,'Методика оценки (Отч.)'!$E$13,"ошибка")))))*$C$71</f>
        <v>15</v>
      </c>
      <c r="I71" s="62">
        <f>IF('ИД Шатой'!I54='Методика оценки (Отч.)'!$J$9,'Методика оценки (Отч.)'!$E$9,IF('ИД Шатой'!I54='Методика оценки (Отч.)'!$J$10,'Методика оценки (Отч.)'!$E$10,IF('ИД Шатой'!I54='Методика оценки (Отч.)'!$J$11,'Методика оценки (Отч.)'!$E$11,IF('ИД Шатой'!I54='Методика оценки (Отч.)'!$J$12,'Методика оценки (Отч.)'!$E$12,IF('ИД Шатой'!I54='Методика оценки (Отч.)'!$J$13,'Методика оценки (Отч.)'!$E$13,"ошибка")))))*$C$71</f>
        <v>30</v>
      </c>
      <c r="J71" s="62">
        <f>IF('ИД Шатой'!J54='Методика оценки (Отч.)'!$J$9,'Методика оценки (Отч.)'!$E$9,IF('ИД Шатой'!J54='Методика оценки (Отч.)'!$J$10,'Методика оценки (Отч.)'!$E$10,IF('ИД Шатой'!J54='Методика оценки (Отч.)'!$J$11,'Методика оценки (Отч.)'!$E$11,IF('ИД Шатой'!J54='Методика оценки (Отч.)'!$J$12,'Методика оценки (Отч.)'!$E$12,IF('ИД Шатой'!J54='Методика оценки (Отч.)'!$J$13,'Методика оценки (Отч.)'!$E$13,"ошибка")))))*$C$71</f>
        <v>22.5</v>
      </c>
      <c r="K71" s="62">
        <f>IF('ИД Шатой'!K54='Методика оценки (Отч.)'!$J$9,'Методика оценки (Отч.)'!$E$9,IF('ИД Шатой'!K54='Методика оценки (Отч.)'!$J$10,'Методика оценки (Отч.)'!$E$10,IF('ИД Шатой'!K54='Методика оценки (Отч.)'!$J$11,'Методика оценки (Отч.)'!$E$11,IF('ИД Шатой'!K54='Методика оценки (Отч.)'!$J$12,'Методика оценки (Отч.)'!$E$12,IF('ИД Шатой'!K54='Методика оценки (Отч.)'!$J$13,'Методика оценки (Отч.)'!$E$13,"ошибка")))))*$C$71</f>
        <v>30</v>
      </c>
      <c r="L71" s="62">
        <f>IF('ИД Шатой'!L54='Методика оценки (Отч.)'!$J$9,'Методика оценки (Отч.)'!$E$9,IF('ИД Шатой'!L54='Методика оценки (Отч.)'!$J$10,'Методика оценки (Отч.)'!$E$10,IF('ИД Шатой'!L54='Методика оценки (Отч.)'!$J$11,'Методика оценки (Отч.)'!$E$11,IF('ИД Шатой'!L54='Методика оценки (Отч.)'!$J$12,'Методика оценки (Отч.)'!$E$12,IF('ИД Шатой'!L54='Методика оценки (Отч.)'!$J$13,'Методика оценки (Отч.)'!$E$13,"ошибка")))))*$C$71</f>
        <v>22.5</v>
      </c>
      <c r="M71" s="62">
        <f>IF('ИД Шатой'!M54='Методика оценки (Отч.)'!$J$9,'Методика оценки (Отч.)'!$E$9,IF('ИД Шатой'!M54='Методика оценки (Отч.)'!$J$10,'Методика оценки (Отч.)'!$E$10,IF('ИД Шатой'!M54='Методика оценки (Отч.)'!$J$11,'Методика оценки (Отч.)'!$E$11,IF('ИД Шатой'!M54='Методика оценки (Отч.)'!$J$12,'Методика оценки (Отч.)'!$E$12,IF('ИД Шатой'!M54='Методика оценки (Отч.)'!$J$13,'Методика оценки (Отч.)'!$E$13,"ошибка")))))*$C$71</f>
        <v>30</v>
      </c>
      <c r="N71" s="62">
        <f>IF('ИД Шатой'!N54='Методика оценки (Отч.)'!$J$9,'Методика оценки (Отч.)'!$E$9,IF('ИД Шатой'!N54='Методика оценки (Отч.)'!$J$10,'Методика оценки (Отч.)'!$E$10,IF('ИД Шатой'!N54='Методика оценки (Отч.)'!$J$11,'Методика оценки (Отч.)'!$E$11,IF('ИД Шатой'!N54='Методика оценки (Отч.)'!$J$12,'Методика оценки (Отч.)'!$E$12,IF('ИД Шатой'!N54='Методика оценки (Отч.)'!$J$13,'Методика оценки (Отч.)'!$E$13,"ошибка")))))*$C$71</f>
        <v>22.5</v>
      </c>
      <c r="O71" s="62">
        <f>IF('ИД Шатой'!O54='Методика оценки (Отч.)'!$J$9,'Методика оценки (Отч.)'!$E$9,IF('ИД Шатой'!O54='Методика оценки (Отч.)'!$J$10,'Методика оценки (Отч.)'!$E$10,IF('ИД Шатой'!O54='Методика оценки (Отч.)'!$J$11,'Методика оценки (Отч.)'!$E$11,IF('ИД Шатой'!O54='Методика оценки (Отч.)'!$J$12,'Методика оценки (Отч.)'!$E$12,IF('ИД Шатой'!O54='Методика оценки (Отч.)'!$J$13,'Методика оценки (Отч.)'!$E$13,"ошибка")))))*$C$71</f>
        <v>22.5</v>
      </c>
      <c r="P71" s="62">
        <f>IF('ИД Шатой'!P54='Методика оценки (Отч.)'!$J$9,'Методика оценки (Отч.)'!$E$9,IF('ИД Шатой'!P54='Методика оценки (Отч.)'!$J$10,'Методика оценки (Отч.)'!$E$10,IF('ИД Шатой'!P54='Методика оценки (Отч.)'!$J$11,'Методика оценки (Отч.)'!$E$11,IF('ИД Шатой'!P54='Методика оценки (Отч.)'!$J$12,'Методика оценки (Отч.)'!$E$12,IF('ИД Шатой'!P54='Методика оценки (Отч.)'!$J$13,'Методика оценки (Отч.)'!$E$13,"ошибка")))))*$C$71</f>
        <v>30</v>
      </c>
      <c r="Q71" s="62">
        <f>IF('ИД Шатой'!Q54='Методика оценки (Отч.)'!$J$9,'Методика оценки (Отч.)'!$E$9,IF('ИД Шатой'!Q54='Методика оценки (Отч.)'!$J$10,'Методика оценки (Отч.)'!$E$10,IF('ИД Шатой'!Q54='Методика оценки (Отч.)'!$J$11,'Методика оценки (Отч.)'!$E$11,IF('ИД Шатой'!Q54='Методика оценки (Отч.)'!$J$12,'Методика оценки (Отч.)'!$E$12,IF('ИД Шатой'!Q54='Методика оценки (Отч.)'!$J$13,'Методика оценки (Отч.)'!$E$13,"ошибка")))))*$C$71</f>
        <v>0</v>
      </c>
      <c r="R71" s="62">
        <f>IF('ИД Шатой'!R54='Методика оценки (Отч.)'!$J$9,'Методика оценки (Отч.)'!$E$9,IF('ИД Шатой'!R54='Методика оценки (Отч.)'!$J$10,'Методика оценки (Отч.)'!$E$10,IF('ИД Шатой'!R54='Методика оценки (Отч.)'!$J$11,'Методика оценки (Отч.)'!$E$11,IF('ИД Шатой'!R54='Методика оценки (Отч.)'!$J$12,'Методика оценки (Отч.)'!$E$12,IF('ИД Шатой'!R54='Методика оценки (Отч.)'!$J$13,'Методика оценки (Отч.)'!$E$13,"ошибка")))))*$C$71</f>
        <v>22.5</v>
      </c>
      <c r="S71" s="62">
        <f>IF('ИД Шатой'!S54='Методика оценки (Отч.)'!$J$9,'Методика оценки (Отч.)'!$E$9,IF('ИД Шатой'!S54='Методика оценки (Отч.)'!$J$10,'Методика оценки (Отч.)'!$E$10,IF('ИД Шатой'!S54='Методика оценки (Отч.)'!$J$11,'Методика оценки (Отч.)'!$E$11,IF('ИД Шатой'!S54='Методика оценки (Отч.)'!$J$12,'Методика оценки (Отч.)'!$E$12,IF('ИД Шатой'!S54='Методика оценки (Отч.)'!$J$13,'Методика оценки (Отч.)'!$E$13,"ошибка")))))*$C$71</f>
        <v>30</v>
      </c>
      <c r="T71" s="62">
        <f>IF('ИД Шатой'!T54='Методика оценки (Отч.)'!$J$9,'Методика оценки (Отч.)'!$E$9,IF('ИД Шатой'!T54='Методика оценки (Отч.)'!$J$10,'Методика оценки (Отч.)'!$E$10,IF('ИД Шатой'!T54='Методика оценки (Отч.)'!$J$11,'Методика оценки (Отч.)'!$E$11,IF('ИД Шатой'!T54='Методика оценки (Отч.)'!$J$12,'Методика оценки (Отч.)'!$E$12,IF('ИД Шатой'!T54='Методика оценки (Отч.)'!$J$13,'Методика оценки (Отч.)'!$E$13,"ошибка")))))*$C$71</f>
        <v>22.5</v>
      </c>
      <c r="U71" s="62">
        <f>IF('ИД Шатой'!U54='Методика оценки (Отч.)'!$J$9,'Методика оценки (Отч.)'!$E$9,IF('ИД Шатой'!U54='Методика оценки (Отч.)'!$J$10,'Методика оценки (Отч.)'!$E$10,IF('ИД Шатой'!U54='Методика оценки (Отч.)'!$J$11,'Методика оценки (Отч.)'!$E$11,IF('ИД Шатой'!U54='Методика оценки (Отч.)'!$J$12,'Методика оценки (Отч.)'!$E$12,IF('ИД Шатой'!U54='Методика оценки (Отч.)'!$J$13,'Методика оценки (Отч.)'!$E$13,"ошибка")))))*$C$71</f>
        <v>22.5</v>
      </c>
      <c r="V71" s="62">
        <f>IF('ИД Шатой'!V54='Методика оценки (Отч.)'!$J$9,'Методика оценки (Отч.)'!$E$9,IF('ИД Шатой'!V54='Методика оценки (Отч.)'!$J$10,'Методика оценки (Отч.)'!$E$10,IF('ИД Шатой'!V54='Методика оценки (Отч.)'!$J$11,'Методика оценки (Отч.)'!$E$11,IF('ИД Шатой'!V54='Методика оценки (Отч.)'!$J$12,'Методика оценки (Отч.)'!$E$12,IF('ИД Шатой'!V54='Методика оценки (Отч.)'!$J$13,'Методика оценки (Отч.)'!$E$13,"ошибка")))))*$C$71</f>
        <v>30</v>
      </c>
      <c r="W71" s="62">
        <f>IF('ИД Шатой'!W54='Методика оценки (Отч.)'!$J$9,'Методика оценки (Отч.)'!$E$9,IF('ИД Шатой'!W54='Методика оценки (Отч.)'!$J$10,'Методика оценки (Отч.)'!$E$10,IF('ИД Шатой'!W54='Методика оценки (Отч.)'!$J$11,'Методика оценки (Отч.)'!$E$11,IF('ИД Шатой'!W54='Методика оценки (Отч.)'!$J$12,'Методика оценки (Отч.)'!$E$12,IF('ИД Шатой'!W54='Методика оценки (Отч.)'!$J$13,'Методика оценки (Отч.)'!$E$13,"ошибка")))))*$C$71</f>
        <v>30</v>
      </c>
      <c r="X71" s="62">
        <f>IF('ИД Шатой'!X54='Методика оценки (Отч.)'!$J$9,'Методика оценки (Отч.)'!$E$9,IF('ИД Шатой'!X54='Методика оценки (Отч.)'!$J$10,'Методика оценки (Отч.)'!$E$10,IF('ИД Шатой'!X54='Методика оценки (Отч.)'!$J$11,'Методика оценки (Отч.)'!$E$11,IF('ИД Шатой'!X54='Методика оценки (Отч.)'!$J$12,'Методика оценки (Отч.)'!$E$12,IF('ИД Шатой'!X54='Методика оценки (Отч.)'!$J$13,'Методика оценки (Отч.)'!$E$13,"ошибка")))))*$C$71</f>
        <v>30</v>
      </c>
      <c r="Y71" s="62">
        <f>IF('ИД Шатой'!Y54='Методика оценки (Отч.)'!$J$9,'Методика оценки (Отч.)'!$E$9,IF('ИД Шатой'!Y54='Методика оценки (Отч.)'!$J$10,'Методика оценки (Отч.)'!$E$10,IF('ИД Шатой'!Y54='Методика оценки (Отч.)'!$J$11,'Методика оценки (Отч.)'!$E$11,IF('ИД Шатой'!Y54='Методика оценки (Отч.)'!$J$12,'Методика оценки (Отч.)'!$E$12,IF('ИД Шатой'!Y54='Методика оценки (Отч.)'!$J$13,'Методика оценки (Отч.)'!$E$13,"ошибка")))))*$C$71</f>
        <v>30</v>
      </c>
      <c r="Z71" s="62">
        <f>IF('ИД Шатой'!Z54='Методика оценки (Отч.)'!$J$9,'Методика оценки (Отч.)'!$E$9,IF('ИД Шатой'!Z54='Методика оценки (Отч.)'!$J$10,'Методика оценки (Отч.)'!$E$10,IF('ИД Шатой'!Z54='Методика оценки (Отч.)'!$J$11,'Методика оценки (Отч.)'!$E$11,IF('ИД Шатой'!Z54='Методика оценки (Отч.)'!$J$12,'Методика оценки (Отч.)'!$E$12,IF('ИД Шатой'!Z54='Методика оценки (Отч.)'!$J$13,'Методика оценки (Отч.)'!$E$13,"ошибка")))))*$C$71</f>
        <v>15</v>
      </c>
      <c r="AA71" s="62">
        <f>IF('ИД Шатой'!AA54='Методика оценки (Отч.)'!$J$9,'Методика оценки (Отч.)'!$E$9,IF('ИД Шатой'!AA54='Методика оценки (Отч.)'!$J$10,'Методика оценки (Отч.)'!$E$10,IF('ИД Шатой'!AA54='Методика оценки (Отч.)'!$J$11,'Методика оценки (Отч.)'!$E$11,IF('ИД Шатой'!AA54='Методика оценки (Отч.)'!$J$12,'Методика оценки (Отч.)'!$E$12,IF('ИД Шатой'!AA54='Методика оценки (Отч.)'!$J$13,'Методика оценки (Отч.)'!$E$13,"ошибка")))))*$C$71</f>
        <v>30</v>
      </c>
      <c r="AB71" s="62">
        <f>IF('ИД Шатой'!AB54='Методика оценки (Отч.)'!$J$9,'Методика оценки (Отч.)'!$E$9,IF('ИД Шатой'!AB54='Методика оценки (Отч.)'!$J$10,'Методика оценки (Отч.)'!$E$10,IF('ИД Шатой'!AB54='Методика оценки (Отч.)'!$J$11,'Методика оценки (Отч.)'!$E$11,IF('ИД Шатой'!AB54='Методика оценки (Отч.)'!$J$12,'Методика оценки (Отч.)'!$E$12,IF('ИД Шатой'!AB54='Методика оценки (Отч.)'!$J$13,'Методика оценки (Отч.)'!$E$13,"ошибка")))))*$C$71</f>
        <v>22.5</v>
      </c>
      <c r="AC71" s="62">
        <f>IF('ИД Шатой'!AC54='Методика оценки (Отч.)'!$J$9,'Методика оценки (Отч.)'!$E$9,IF('ИД Шатой'!AC54='Методика оценки (Отч.)'!$J$10,'Методика оценки (Отч.)'!$E$10,IF('ИД Шатой'!AC54='Методика оценки (Отч.)'!$J$11,'Методика оценки (Отч.)'!$E$11,IF('ИД Шатой'!AC54='Методика оценки (Отч.)'!$J$12,'Методика оценки (Отч.)'!$E$12,IF('ИД Шатой'!AC54='Методика оценки (Отч.)'!$J$13,'Методика оценки (Отч.)'!$E$13,"ошибка")))))*$C$71</f>
        <v>22.5</v>
      </c>
      <c r="AD71" s="62">
        <f>IF('ИД Шатой'!AD54='Методика оценки (Отч.)'!$J$9,'Методика оценки (Отч.)'!$E$9,IF('ИД Шатой'!AD54='Методика оценки (Отч.)'!$J$10,'Методика оценки (Отч.)'!$E$10,IF('ИД Шатой'!AD54='Методика оценки (Отч.)'!$J$11,'Методика оценки (Отч.)'!$E$11,IF('ИД Шатой'!AD54='Методика оценки (Отч.)'!$J$12,'Методика оценки (Отч.)'!$E$12,IF('ИД Шатой'!AD54='Методика оценки (Отч.)'!$J$13,'Методика оценки (Отч.)'!$E$13,"ошибка")))))*$C$71</f>
        <v>0</v>
      </c>
      <c r="AE71" s="62">
        <f>IF('ИД Шатой'!AE54='Методика оценки (Отч.)'!$J$9,'Методика оценки (Отч.)'!$E$9,IF('ИД Шатой'!AE54='Методика оценки (Отч.)'!$J$10,'Методика оценки (Отч.)'!$E$10,IF('ИД Шатой'!AE54='Методика оценки (Отч.)'!$J$11,'Методика оценки (Отч.)'!$E$11,IF('ИД Шатой'!AE54='Методика оценки (Отч.)'!$J$12,'Методика оценки (Отч.)'!$E$12,IF('ИД Шатой'!AE54='Методика оценки (Отч.)'!$J$13,'Методика оценки (Отч.)'!$E$13,"ошибка")))))*$C$71</f>
        <v>30</v>
      </c>
      <c r="AF71" s="62">
        <f>IF('ИД Шатой'!AF54='Методика оценки (Отч.)'!$J$9,'Методика оценки (Отч.)'!$E$9,IF('ИД Шатой'!AF54='Методика оценки (Отч.)'!$J$10,'Методика оценки (Отч.)'!$E$10,IF('ИД Шатой'!AF54='Методика оценки (Отч.)'!$J$11,'Методика оценки (Отч.)'!$E$11,IF('ИД Шатой'!AF54='Методика оценки (Отч.)'!$J$12,'Методика оценки (Отч.)'!$E$12,IF('ИД Шатой'!AF54='Методика оценки (Отч.)'!$J$13,'Методика оценки (Отч.)'!$E$13,"ошибка")))))*$C$71</f>
        <v>22.5</v>
      </c>
      <c r="AG71" s="62">
        <f>IF('ИД Шатой'!AG54='Методика оценки (Отч.)'!$J$9,'Методика оценки (Отч.)'!$E$9,IF('ИД Шатой'!AG54='Методика оценки (Отч.)'!$J$10,'Методика оценки (Отч.)'!$E$10,IF('ИД Шатой'!AG54='Методика оценки (Отч.)'!$J$11,'Методика оценки (Отч.)'!$E$11,IF('ИД Шатой'!AG54='Методика оценки (Отч.)'!$J$12,'Методика оценки (Отч.)'!$E$12,IF('ИД Шатой'!AG54='Методика оценки (Отч.)'!$J$13,'Методика оценки (Отч.)'!$E$13,"ошибка")))))*$C$71</f>
        <v>0</v>
      </c>
      <c r="AH71" s="62">
        <f>IF('ИД Шатой'!AH54='Методика оценки (Отч.)'!$J$9,'Методика оценки (Отч.)'!$E$9,IF('ИД Шатой'!AH54='Методика оценки (Отч.)'!$J$10,'Методика оценки (Отч.)'!$E$10,IF('ИД Шатой'!AH54='Методика оценки (Отч.)'!$J$11,'Методика оценки (Отч.)'!$E$11,IF('ИД Шатой'!AH54='Методика оценки (Отч.)'!$J$12,'Методика оценки (Отч.)'!$E$12,IF('ИД Шатой'!AH54='Методика оценки (Отч.)'!$J$13,'Методика оценки (Отч.)'!$E$13,"ошибка")))))*$C$71</f>
        <v>22.5</v>
      </c>
      <c r="AI71" s="62">
        <f>IF('ИД Шатой'!AI54='Методика оценки (Отч.)'!$J$9,'Методика оценки (Отч.)'!$E$9,IF('ИД Шатой'!AI54='Методика оценки (Отч.)'!$J$10,'Методика оценки (Отч.)'!$E$10,IF('ИД Шатой'!AI54='Методика оценки (Отч.)'!$J$11,'Методика оценки (Отч.)'!$E$11,IF('ИД Шатой'!AI54='Методика оценки (Отч.)'!$J$12,'Методика оценки (Отч.)'!$E$12,IF('ИД Шатой'!AI54='Методика оценки (Отч.)'!$J$13,'Методика оценки (Отч.)'!$E$13,"ошибка")))))*$C$71</f>
        <v>22.5</v>
      </c>
      <c r="AJ71" s="62">
        <f>IF('ИД Шатой'!AJ54='Методика оценки (Отч.)'!$J$9,'Методика оценки (Отч.)'!$E$9,IF('ИД Шатой'!AJ54='Методика оценки (Отч.)'!$J$10,'Методика оценки (Отч.)'!$E$10,IF('ИД Шатой'!AJ54='Методика оценки (Отч.)'!$J$11,'Методика оценки (Отч.)'!$E$11,IF('ИД Шатой'!AJ54='Методика оценки (Отч.)'!$J$12,'Методика оценки (Отч.)'!$E$12,IF('ИД Шатой'!AJ54='Методика оценки (Отч.)'!$J$13,'Методика оценки (Отч.)'!$E$13,"ошибка")))))*$C$71</f>
        <v>22.5</v>
      </c>
      <c r="AK71" s="62">
        <f>IF('ИД Шатой'!AK54='Методика оценки (Отч.)'!$J$9,'Методика оценки (Отч.)'!$E$9,IF('ИД Шатой'!AK54='Методика оценки (Отч.)'!$J$10,'Методика оценки (Отч.)'!$E$10,IF('ИД Шатой'!AK54='Методика оценки (Отч.)'!$J$11,'Методика оценки (Отч.)'!$E$11,IF('ИД Шатой'!AK54='Методика оценки (Отч.)'!$J$12,'Методика оценки (Отч.)'!$E$12,IF('ИД Шатой'!AK54='Методика оценки (Отч.)'!$J$13,'Методика оценки (Отч.)'!$E$13,"ошибка")))))*$C$71</f>
        <v>30</v>
      </c>
      <c r="AL71" s="62">
        <f>IF('ИД Шатой'!AL54='Методика оценки (Отч.)'!$J$9,'Методика оценки (Отч.)'!$E$9,IF('ИД Шатой'!AL54='Методика оценки (Отч.)'!$J$10,'Методика оценки (Отч.)'!$E$10,IF('ИД Шатой'!AL54='Методика оценки (Отч.)'!$J$11,'Методика оценки (Отч.)'!$E$11,IF('ИД Шатой'!AL54='Методика оценки (Отч.)'!$J$12,'Методика оценки (Отч.)'!$E$12,IF('ИД Шатой'!AL54='Методика оценки (Отч.)'!$J$13,'Методика оценки (Отч.)'!$E$13,"ошибка")))))*$C$71</f>
        <v>22.5</v>
      </c>
      <c r="AM71" s="62">
        <f>IF('ИД Шатой'!AM54='Методика оценки (Отч.)'!$J$9,'Методика оценки (Отч.)'!$E$9,IF('ИД Шатой'!AM54='Методика оценки (Отч.)'!$J$10,'Методика оценки (Отч.)'!$E$10,IF('ИД Шатой'!AM54='Методика оценки (Отч.)'!$J$11,'Методика оценки (Отч.)'!$E$11,IF('ИД Шатой'!AM54='Методика оценки (Отч.)'!$J$12,'Методика оценки (Отч.)'!$E$12,IF('ИД Шатой'!AM54='Методика оценки (Отч.)'!$J$13,'Методика оценки (Отч.)'!$E$13,"ошибка")))))*$C$71</f>
        <v>22.5</v>
      </c>
      <c r="AN71" s="62">
        <f>IF('ИД Шатой'!AN54='Методика оценки (Отч.)'!$J$9,'Методика оценки (Отч.)'!$E$9,IF('ИД Шатой'!AN54='Методика оценки (Отч.)'!$J$10,'Методика оценки (Отч.)'!$E$10,IF('ИД Шатой'!AN54='Методика оценки (Отч.)'!$J$11,'Методика оценки (Отч.)'!$E$11,IF('ИД Шатой'!AN54='Методика оценки (Отч.)'!$J$12,'Методика оценки (Отч.)'!$E$12,IF('ИД Шатой'!AN54='Методика оценки (Отч.)'!$J$13,'Методика оценки (Отч.)'!$E$13,"ошибка")))))*$C$71</f>
        <v>30</v>
      </c>
      <c r="AO71" s="62">
        <f>IF('ИД Шатой'!AO54='Методика оценки (Отч.)'!$J$9,'Методика оценки (Отч.)'!$E$9,IF('ИД Шатой'!AO54='Методика оценки (Отч.)'!$J$10,'Методика оценки (Отч.)'!$E$10,IF('ИД Шатой'!AO54='Методика оценки (Отч.)'!$J$11,'Методика оценки (Отч.)'!$E$11,IF('ИД Шатой'!AO54='Методика оценки (Отч.)'!$J$12,'Методика оценки (Отч.)'!$E$12,IF('ИД Шатой'!AO54='Методика оценки (Отч.)'!$J$13,'Методика оценки (Отч.)'!$E$13,"ошибка")))))*$C$71</f>
        <v>30</v>
      </c>
      <c r="AP71" s="62">
        <f>IF('ИД Шатой'!AP54='Методика оценки (Отч.)'!$J$9,'Методика оценки (Отч.)'!$E$9,IF('ИД Шатой'!AP54='Методика оценки (Отч.)'!$J$10,'Методика оценки (Отч.)'!$E$10,IF('ИД Шатой'!AP54='Методика оценки (Отч.)'!$J$11,'Методика оценки (Отч.)'!$E$11,IF('ИД Шатой'!AP54='Методика оценки (Отч.)'!$J$12,'Методика оценки (Отч.)'!$E$12,IF('ИД Шатой'!AP54='Методика оценки (Отч.)'!$J$13,'Методика оценки (Отч.)'!$E$13,"ошибка")))))*$C$71</f>
        <v>15</v>
      </c>
      <c r="AQ71" s="62">
        <f>IF('ИД Шатой'!AQ54='Методика оценки (Отч.)'!$J$9,'Методика оценки (Отч.)'!$E$9,IF('ИД Шатой'!AQ54='Методика оценки (Отч.)'!$J$10,'Методика оценки (Отч.)'!$E$10,IF('ИД Шатой'!AQ54='Методика оценки (Отч.)'!$J$11,'Методика оценки (Отч.)'!$E$11,IF('ИД Шатой'!AQ54='Методика оценки (Отч.)'!$J$12,'Методика оценки (Отч.)'!$E$12,IF('ИД Шатой'!AQ54='Методика оценки (Отч.)'!$J$13,'Методика оценки (Отч.)'!$E$13,"ошибка")))))*$C$71</f>
        <v>30</v>
      </c>
      <c r="AR71" s="62">
        <f>IF('ИД Шатой'!AR54='Методика оценки (Отч.)'!$J$9,'Методика оценки (Отч.)'!$E$9,IF('ИД Шатой'!AR54='Методика оценки (Отч.)'!$J$10,'Методика оценки (Отч.)'!$E$10,IF('ИД Шатой'!AR54='Методика оценки (Отч.)'!$J$11,'Методика оценки (Отч.)'!$E$11,IF('ИД Шатой'!AR54='Методика оценки (Отч.)'!$J$12,'Методика оценки (Отч.)'!$E$12,IF('ИД Шатой'!AR54='Методика оценки (Отч.)'!$J$13,'Методика оценки (Отч.)'!$E$13,"ошибка")))))*$C$71</f>
        <v>0</v>
      </c>
      <c r="AS71" s="62">
        <f>IF('ИД Шатой'!AS54='Методика оценки (Отч.)'!$J$9,'Методика оценки (Отч.)'!$E$9,IF('ИД Шатой'!AS54='Методика оценки (Отч.)'!$J$10,'Методика оценки (Отч.)'!$E$10,IF('ИД Шатой'!AS54='Методика оценки (Отч.)'!$J$11,'Методика оценки (Отч.)'!$E$11,IF('ИД Шатой'!AS54='Методика оценки (Отч.)'!$J$12,'Методика оценки (Отч.)'!$E$12,IF('ИД Шатой'!AS54='Методика оценки (Отч.)'!$J$13,'Методика оценки (Отч.)'!$E$13,"ошибка")))))*$C$71</f>
        <v>30</v>
      </c>
      <c r="AT71" s="62">
        <f>IF('ИД Шатой'!AT54='Методика оценки (Отч.)'!$J$9,'Методика оценки (Отч.)'!$E$9,IF('ИД Шатой'!AT54='Методика оценки (Отч.)'!$J$10,'Методика оценки (Отч.)'!$E$10,IF('ИД Шатой'!AT54='Методика оценки (Отч.)'!$J$11,'Методика оценки (Отч.)'!$E$11,IF('ИД Шатой'!AT54='Методика оценки (Отч.)'!$J$12,'Методика оценки (Отч.)'!$E$12,IF('ИД Шатой'!AT54='Методика оценки (Отч.)'!$J$13,'Методика оценки (Отч.)'!$E$13,"ошибка")))))*$C$71</f>
        <v>22.5</v>
      </c>
      <c r="AU71" s="62">
        <f>IF('ИД Шатой'!AU54='Методика оценки (Отч.)'!$J$9,'Методика оценки (Отч.)'!$E$9,IF('ИД Шатой'!AU54='Методика оценки (Отч.)'!$J$10,'Методика оценки (Отч.)'!$E$10,IF('ИД Шатой'!AU54='Методика оценки (Отч.)'!$J$11,'Методика оценки (Отч.)'!$E$11,IF('ИД Шатой'!AU54='Методика оценки (Отч.)'!$J$12,'Методика оценки (Отч.)'!$E$12,IF('ИД Шатой'!AU54='Методика оценки (Отч.)'!$J$13,'Методика оценки (Отч.)'!$E$13,"ошибка")))))*$C$71</f>
        <v>15</v>
      </c>
      <c r="AV71" s="62">
        <f>IF('ИД Шатой'!AV54='Методика оценки (Отч.)'!$J$9,'Методика оценки (Отч.)'!$E$9,IF('ИД Шатой'!AV54='Методика оценки (Отч.)'!$J$10,'Методика оценки (Отч.)'!$E$10,IF('ИД Шатой'!AV54='Методика оценки (Отч.)'!$J$11,'Методика оценки (Отч.)'!$E$11,IF('ИД Шатой'!AV54='Методика оценки (Отч.)'!$J$12,'Методика оценки (Отч.)'!$E$12,IF('ИД Шатой'!AV54='Методика оценки (Отч.)'!$J$13,'Методика оценки (Отч.)'!$E$13,"ошибка")))))*$C$71</f>
        <v>15</v>
      </c>
      <c r="AW71" s="62">
        <f>IF('ИД Шатой'!AW54='Методика оценки (Отч.)'!$J$9,'Методика оценки (Отч.)'!$E$9,IF('ИД Шатой'!AW54='Методика оценки (Отч.)'!$J$10,'Методика оценки (Отч.)'!$E$10,IF('ИД Шатой'!AW54='Методика оценки (Отч.)'!$J$11,'Методика оценки (Отч.)'!$E$11,IF('ИД Шатой'!AW54='Методика оценки (Отч.)'!$J$12,'Методика оценки (Отч.)'!$E$12,IF('ИД Шатой'!AW54='Методика оценки (Отч.)'!$J$13,'Методика оценки (Отч.)'!$E$13,"ошибка")))))*$C$71</f>
        <v>30</v>
      </c>
      <c r="AX71" s="62">
        <f>IF('ИД Шатой'!AX54='Методика оценки (Отч.)'!$J$9,'Методика оценки (Отч.)'!$E$9,IF('ИД Шатой'!AX54='Методика оценки (Отч.)'!$J$10,'Методика оценки (Отч.)'!$E$10,IF('ИД Шатой'!AX54='Методика оценки (Отч.)'!$J$11,'Методика оценки (Отч.)'!$E$11,IF('ИД Шатой'!AX54='Методика оценки (Отч.)'!$J$12,'Методика оценки (Отч.)'!$E$12,IF('ИД Шатой'!AX54='Методика оценки (Отч.)'!$J$13,'Методика оценки (Отч.)'!$E$13,"ошибка")))))*$C$71</f>
        <v>30</v>
      </c>
      <c r="AY71" s="62">
        <f>IF('ИД Шатой'!AY54='Методика оценки (Отч.)'!$J$9,'Методика оценки (Отч.)'!$E$9,IF('ИД Шатой'!AY54='Методика оценки (Отч.)'!$J$10,'Методика оценки (Отч.)'!$E$10,IF('ИД Шатой'!AY54='Методика оценки (Отч.)'!$J$11,'Методика оценки (Отч.)'!$E$11,IF('ИД Шатой'!AY54='Методика оценки (Отч.)'!$J$12,'Методика оценки (Отч.)'!$E$12,IF('ИД Шатой'!AY54='Методика оценки (Отч.)'!$J$13,'Методика оценки (Отч.)'!$E$13,"ошибка")))))*$C$71</f>
        <v>22.5</v>
      </c>
      <c r="AZ71" s="62">
        <f>IF('ИД Шатой'!AZ54='Методика оценки (Отч.)'!$J$9,'Методика оценки (Отч.)'!$E$9,IF('ИД Шатой'!AZ54='Методика оценки (Отч.)'!$J$10,'Методика оценки (Отч.)'!$E$10,IF('ИД Шатой'!AZ54='Методика оценки (Отч.)'!$J$11,'Методика оценки (Отч.)'!$E$11,IF('ИД Шатой'!AZ54='Методика оценки (Отч.)'!$J$12,'Методика оценки (Отч.)'!$E$12,IF('ИД Шатой'!AZ54='Методика оценки (Отч.)'!$J$13,'Методика оценки (Отч.)'!$E$13,"ошибка")))))*$C$71</f>
        <v>15</v>
      </c>
      <c r="BA71" s="62">
        <f>IF('ИД Шатой'!BA54='Методика оценки (Отч.)'!$J$9,'Методика оценки (Отч.)'!$E$9,IF('ИД Шатой'!BA54='Методика оценки (Отч.)'!$J$10,'Методика оценки (Отч.)'!$E$10,IF('ИД Шатой'!BA54='Методика оценки (Отч.)'!$J$11,'Методика оценки (Отч.)'!$E$11,IF('ИД Шатой'!BA54='Методика оценки (Отч.)'!$J$12,'Методика оценки (Отч.)'!$E$12,IF('ИД Шатой'!BA54='Методика оценки (Отч.)'!$J$13,'Методика оценки (Отч.)'!$E$13,"ошибка")))))*$C$71</f>
        <v>30</v>
      </c>
      <c r="BB71" s="62">
        <f>IF('ИД Шатой'!BB54='Методика оценки (Отч.)'!$J$9,'Методика оценки (Отч.)'!$E$9,IF('ИД Шатой'!BB54='Методика оценки (Отч.)'!$J$10,'Методика оценки (Отч.)'!$E$10,IF('ИД Шатой'!BB54='Методика оценки (Отч.)'!$J$11,'Методика оценки (Отч.)'!$E$11,IF('ИД Шатой'!BB54='Методика оценки (Отч.)'!$J$12,'Методика оценки (Отч.)'!$E$12,IF('ИД Шатой'!BB54='Методика оценки (Отч.)'!$J$13,'Методика оценки (Отч.)'!$E$13,"ошибка")))))*$C$71</f>
        <v>22.5</v>
      </c>
      <c r="BC71" s="62">
        <f>IF('ИД Шатой'!BC54='Методика оценки (Отч.)'!$J$9,'Методика оценки (Отч.)'!$E$9,IF('ИД Шатой'!BC54='Методика оценки (Отч.)'!$J$10,'Методика оценки (Отч.)'!$E$10,IF('ИД Шатой'!BC54='Методика оценки (Отч.)'!$J$11,'Методика оценки (Отч.)'!$E$11,IF('ИД Шатой'!BC54='Методика оценки (Отч.)'!$J$12,'Методика оценки (Отч.)'!$E$12,IF('ИД Шатой'!BC54='Методика оценки (Отч.)'!$J$13,'Методика оценки (Отч.)'!$E$13,"ошибка")))))*$C$71</f>
        <v>22.5</v>
      </c>
      <c r="BD71" s="62">
        <f>IF('ИД Шатой'!BD54='Методика оценки (Отч.)'!$J$9,'Методика оценки (Отч.)'!$E$9,IF('ИД Шатой'!BD54='Методика оценки (Отч.)'!$J$10,'Методика оценки (Отч.)'!$E$10,IF('ИД Шатой'!BD54='Методика оценки (Отч.)'!$J$11,'Методика оценки (Отч.)'!$E$11,IF('ИД Шатой'!BD54='Методика оценки (Отч.)'!$J$12,'Методика оценки (Отч.)'!$E$12,IF('ИД Шатой'!BD54='Методика оценки (Отч.)'!$J$13,'Методика оценки (Отч.)'!$E$13,"ошибка")))))*$C$71</f>
        <v>30</v>
      </c>
      <c r="BE71" s="62">
        <f>IF('ИД Шатой'!BE54='Методика оценки (Отч.)'!$J$9,'Методика оценки (Отч.)'!$E$9,IF('ИД Шатой'!BE54='Методика оценки (Отч.)'!$J$10,'Методика оценки (Отч.)'!$E$10,IF('ИД Шатой'!BE54='Методика оценки (Отч.)'!$J$11,'Методика оценки (Отч.)'!$E$11,IF('ИД Шатой'!BE54='Методика оценки (Отч.)'!$J$12,'Методика оценки (Отч.)'!$E$12,IF('ИД Шатой'!BE54='Методика оценки (Отч.)'!$J$13,'Методика оценки (Отч.)'!$E$13,"ошибка")))))*$C$71</f>
        <v>22.5</v>
      </c>
      <c r="BF71" s="62">
        <f>IF('ИД Шатой'!BF54='Методика оценки (Отч.)'!$J$9,'Методика оценки (Отч.)'!$E$9,IF('ИД Шатой'!BF54='Методика оценки (Отч.)'!$J$10,'Методика оценки (Отч.)'!$E$10,IF('ИД Шатой'!BF54='Методика оценки (Отч.)'!$J$11,'Методика оценки (Отч.)'!$E$11,IF('ИД Шатой'!BF54='Методика оценки (Отч.)'!$J$12,'Методика оценки (Отч.)'!$E$12,IF('ИД Шатой'!BF54='Методика оценки (Отч.)'!$J$13,'Методика оценки (Отч.)'!$E$13,"ошибка")))))*$C$71</f>
        <v>15</v>
      </c>
      <c r="BG71" s="62">
        <f>IF('ИД Шатой'!BG54='Методика оценки (Отч.)'!$J$9,'Методика оценки (Отч.)'!$E$9,IF('ИД Шатой'!BG54='Методика оценки (Отч.)'!$J$10,'Методика оценки (Отч.)'!$E$10,IF('ИД Шатой'!BG54='Методика оценки (Отч.)'!$J$11,'Методика оценки (Отч.)'!$E$11,IF('ИД Шатой'!BG54='Методика оценки (Отч.)'!$J$12,'Методика оценки (Отч.)'!$E$12,IF('ИД Шатой'!BG54='Методика оценки (Отч.)'!$J$13,'Методика оценки (Отч.)'!$E$13,"ошибка")))))*$C$71</f>
        <v>22.5</v>
      </c>
      <c r="BH71" s="62">
        <f>IF('ИД Шатой'!BH54='Методика оценки (Отч.)'!$J$9,'Методика оценки (Отч.)'!$E$9,IF('ИД Шатой'!BH54='Методика оценки (Отч.)'!$J$10,'Методика оценки (Отч.)'!$E$10,IF('ИД Шатой'!BH54='Методика оценки (Отч.)'!$J$11,'Методика оценки (Отч.)'!$E$11,IF('ИД Шатой'!BH54='Методика оценки (Отч.)'!$J$12,'Методика оценки (Отч.)'!$E$12,IF('ИД Шатой'!BH54='Методика оценки (Отч.)'!$J$13,'Методика оценки (Отч.)'!$E$13,"ошибка")))))*$C$71</f>
        <v>0</v>
      </c>
      <c r="BI71" s="62">
        <f>IF('ИД Шатой'!BI54='Методика оценки (Отч.)'!$J$9,'Методика оценки (Отч.)'!$E$9,IF('ИД Шатой'!BI54='Методика оценки (Отч.)'!$J$10,'Методика оценки (Отч.)'!$E$10,IF('ИД Шатой'!BI54='Методика оценки (Отч.)'!$J$11,'Методика оценки (Отч.)'!$E$11,IF('ИД Шатой'!BI54='Методика оценки (Отч.)'!$J$12,'Методика оценки (Отч.)'!$E$12,IF('ИД Шатой'!BI54='Методика оценки (Отч.)'!$J$13,'Методика оценки (Отч.)'!$E$13,"ошибка")))))*$C$71</f>
        <v>15</v>
      </c>
      <c r="BJ71" s="62">
        <f>IF('ИД Шатой'!BJ54='Методика оценки (Отч.)'!$J$9,'Методика оценки (Отч.)'!$E$9,IF('ИД Шатой'!BJ54='Методика оценки (Отч.)'!$J$10,'Методика оценки (Отч.)'!$E$10,IF('ИД Шатой'!BJ54='Методика оценки (Отч.)'!$J$11,'Методика оценки (Отч.)'!$E$11,IF('ИД Шатой'!BJ54='Методика оценки (Отч.)'!$J$12,'Методика оценки (Отч.)'!$E$12,IF('ИД Шатой'!BJ54='Методика оценки (Отч.)'!$J$13,'Методика оценки (Отч.)'!$E$13,"ошибка")))))*$C$71</f>
        <v>22.5</v>
      </c>
      <c r="BK71" s="62">
        <f>IF('ИД Шатой'!BK54='Методика оценки (Отч.)'!$J$9,'Методика оценки (Отч.)'!$E$9,IF('ИД Шатой'!BK54='Методика оценки (Отч.)'!$J$10,'Методика оценки (Отч.)'!$E$10,IF('ИД Шатой'!BK54='Методика оценки (Отч.)'!$J$11,'Методика оценки (Отч.)'!$E$11,IF('ИД Шатой'!BK54='Методика оценки (Отч.)'!$J$12,'Методика оценки (Отч.)'!$E$12,IF('ИД Шатой'!BK54='Методика оценки (Отч.)'!$J$13,'Методика оценки (Отч.)'!$E$13,"ошибка")))))*$C$71</f>
        <v>22.5</v>
      </c>
      <c r="BL71" s="62">
        <f>IF('ИД Шатой'!BL54='Методика оценки (Отч.)'!$J$9,'Методика оценки (Отч.)'!$E$9,IF('ИД Шатой'!BL54='Методика оценки (Отч.)'!$J$10,'Методика оценки (Отч.)'!$E$10,IF('ИД Шатой'!BL54='Методика оценки (Отч.)'!$J$11,'Методика оценки (Отч.)'!$E$11,IF('ИД Шатой'!BL54='Методика оценки (Отч.)'!$J$12,'Методика оценки (Отч.)'!$E$12,IF('ИД Шатой'!BL54='Методика оценки (Отч.)'!$J$13,'Методика оценки (Отч.)'!$E$13,"ошибка")))))*$C$71</f>
        <v>15</v>
      </c>
      <c r="BM71" s="62">
        <f>IF('ИД Шатой'!BM54='Методика оценки (Отч.)'!$J$9,'Методика оценки (Отч.)'!$E$9,IF('ИД Шатой'!BM54='Методика оценки (Отч.)'!$J$10,'Методика оценки (Отч.)'!$E$10,IF('ИД Шатой'!BM54='Методика оценки (Отч.)'!$J$11,'Методика оценки (Отч.)'!$E$11,IF('ИД Шатой'!BM54='Методика оценки (Отч.)'!$J$12,'Методика оценки (Отч.)'!$E$12,IF('ИД Шатой'!BM54='Методика оценки (Отч.)'!$J$13,'Методика оценки (Отч.)'!$E$13,"ошибка")))))*$C$71</f>
        <v>30</v>
      </c>
      <c r="BN71" s="62">
        <f>IF('ИД Шатой'!BN54='Методика оценки (Отч.)'!$J$9,'Методика оценки (Отч.)'!$E$9,IF('ИД Шатой'!BN54='Методика оценки (Отч.)'!$J$10,'Методика оценки (Отч.)'!$E$10,IF('ИД Шатой'!BN54='Методика оценки (Отч.)'!$J$11,'Методика оценки (Отч.)'!$E$11,IF('ИД Шатой'!BN54='Методика оценки (Отч.)'!$J$12,'Методика оценки (Отч.)'!$E$12,IF('ИД Шатой'!BN54='Методика оценки (Отч.)'!$J$13,'Методика оценки (Отч.)'!$E$13,"ошибка")))))*$C$71</f>
        <v>22.5</v>
      </c>
      <c r="BO71" s="62">
        <f>IF('ИД Шатой'!BO54='Методика оценки (Отч.)'!$J$9,'Методика оценки (Отч.)'!$E$9,IF('ИД Шатой'!BO54='Методика оценки (Отч.)'!$J$10,'Методика оценки (Отч.)'!$E$10,IF('ИД Шатой'!BO54='Методика оценки (Отч.)'!$J$11,'Методика оценки (Отч.)'!$E$11,IF('ИД Шатой'!BO54='Методика оценки (Отч.)'!$J$12,'Методика оценки (Отч.)'!$E$12,IF('ИД Шатой'!BO54='Методика оценки (Отч.)'!$J$13,'Методика оценки (Отч.)'!$E$13,"ошибка")))))*$C$71</f>
        <v>22.5</v>
      </c>
      <c r="BP71" s="62">
        <f>IF('ИД Шатой'!BP54='Методика оценки (Отч.)'!$J$9,'Методика оценки (Отч.)'!$E$9,IF('ИД Шатой'!BP54='Методика оценки (Отч.)'!$J$10,'Методика оценки (Отч.)'!$E$10,IF('ИД Шатой'!BP54='Методика оценки (Отч.)'!$J$11,'Методика оценки (Отч.)'!$E$11,IF('ИД Шатой'!BP54='Методика оценки (Отч.)'!$J$12,'Методика оценки (Отч.)'!$E$12,IF('ИД Шатой'!BP54='Методика оценки (Отч.)'!$J$13,'Методика оценки (Отч.)'!$E$13,"ошибка")))))*$C$71</f>
        <v>22.5</v>
      </c>
    </row>
  </sheetData>
  <autoFilter ref="A4:BL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outlinePr summaryBelow="0" summaryRight="0"/>
  </sheetPr>
  <dimension ref="A1:BQ71"/>
  <sheetViews>
    <sheetView topLeftCell="B1" zoomScale="80" zoomScaleNormal="80" workbookViewId="0">
      <selection activeCell="B27" sqref="B27"/>
    </sheetView>
  </sheetViews>
  <sheetFormatPr defaultColWidth="9.140625" defaultRowHeight="15" outlineLevelRow="1" outlineLevelCol="1" x14ac:dyDescent="0.25"/>
  <cols>
    <col min="1" max="1" width="10" style="79" bestFit="1" customWidth="1"/>
    <col min="2" max="2" width="103.7109375" style="79" bestFit="1" customWidth="1" collapsed="1"/>
    <col min="3" max="3" width="10.5703125" style="63" hidden="1" customWidth="1" outlineLevel="1"/>
    <col min="4" max="4" width="9.42578125" style="63" hidden="1" customWidth="1" outlineLevel="1"/>
    <col min="5" max="68" width="7.28515625" style="84" hidden="1" customWidth="1" outlineLevel="1"/>
    <col min="69" max="69" width="7.28515625" style="84" customWidth="1"/>
    <col min="70" max="16384" width="9.140625" style="70"/>
  </cols>
  <sheetData>
    <row r="1" spans="1:69" x14ac:dyDescent="0.25">
      <c r="A1" s="68"/>
      <c r="B1" s="68"/>
      <c r="C1" s="57"/>
      <c r="D1" s="57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</row>
    <row r="3" spans="1:69" s="99" customFormat="1" ht="28.5" collapsed="1" x14ac:dyDescent="0.25">
      <c r="A3" s="98" t="s">
        <v>0</v>
      </c>
      <c r="B3" s="98" t="s">
        <v>20</v>
      </c>
      <c r="C3" s="98" t="s">
        <v>21</v>
      </c>
      <c r="D3" s="98">
        <f>'ИД Шатой'!D4</f>
        <v>1</v>
      </c>
      <c r="E3" s="98">
        <f>'ИД Шатой'!E4</f>
        <v>2</v>
      </c>
      <c r="F3" s="98">
        <f>'ИД Шатой'!F4</f>
        <v>3</v>
      </c>
      <c r="G3" s="98">
        <f>'ИД Шатой'!G4</f>
        <v>4</v>
      </c>
      <c r="H3" s="98">
        <f>'ИД Шатой'!H4</f>
        <v>5</v>
      </c>
      <c r="I3" s="98">
        <f>'ИД Шатой'!I4</f>
        <v>6</v>
      </c>
      <c r="J3" s="98">
        <f>'ИД Шатой'!J4</f>
        <v>7</v>
      </c>
      <c r="K3" s="98">
        <f>'ИД Шатой'!K4</f>
        <v>8</v>
      </c>
      <c r="L3" s="98">
        <f>'ИД Шатой'!L4</f>
        <v>9</v>
      </c>
      <c r="M3" s="98">
        <f>'ИД Шатой'!M4</f>
        <v>10</v>
      </c>
      <c r="N3" s="98">
        <f>'ИД Шатой'!N4</f>
        <v>11</v>
      </c>
      <c r="O3" s="98">
        <f>'ИД Шатой'!O4</f>
        <v>12</v>
      </c>
      <c r="P3" s="98">
        <f>'ИД Шатой'!P4</f>
        <v>13</v>
      </c>
      <c r="Q3" s="98">
        <f>'ИД Шатой'!Q4</f>
        <v>14</v>
      </c>
      <c r="R3" s="98">
        <f>'ИД Шатой'!R4</f>
        <v>15</v>
      </c>
      <c r="S3" s="98">
        <f>'ИД Шатой'!S4</f>
        <v>16</v>
      </c>
      <c r="T3" s="98">
        <f>'ИД Шатой'!T4</f>
        <v>17</v>
      </c>
      <c r="U3" s="98">
        <f>'ИД Шатой'!U4</f>
        <v>18</v>
      </c>
      <c r="V3" s="98">
        <f>'ИД Шатой'!V4</f>
        <v>19</v>
      </c>
      <c r="W3" s="98">
        <f>'ИД Шатой'!W4</f>
        <v>20</v>
      </c>
      <c r="X3" s="98">
        <f>'ИД Шатой'!X4</f>
        <v>21</v>
      </c>
      <c r="Y3" s="98">
        <f>'ИД Шатой'!Y4</f>
        <v>22</v>
      </c>
      <c r="Z3" s="98">
        <f>'ИД Шатой'!Z4</f>
        <v>23</v>
      </c>
      <c r="AA3" s="98">
        <f>'ИД Шатой'!AA4</f>
        <v>24</v>
      </c>
      <c r="AB3" s="98">
        <f>'ИД Шатой'!AB4</f>
        <v>25</v>
      </c>
      <c r="AC3" s="98">
        <f>'ИД Шатой'!AC4</f>
        <v>26</v>
      </c>
      <c r="AD3" s="98">
        <f>'ИД Шатой'!AD4</f>
        <v>27</v>
      </c>
      <c r="AE3" s="98">
        <f>'ИД Шатой'!AE4</f>
        <v>28</v>
      </c>
      <c r="AF3" s="98">
        <f>'ИД Шатой'!AF4</f>
        <v>29</v>
      </c>
      <c r="AG3" s="98">
        <f>'ИД Шатой'!AG4</f>
        <v>30</v>
      </c>
      <c r="AH3" s="98">
        <f>'ИД Шатой'!AH4</f>
        <v>31</v>
      </c>
      <c r="AI3" s="98">
        <f>'ИД Шатой'!AI4</f>
        <v>32</v>
      </c>
      <c r="AJ3" s="98">
        <f>'ИД Шатой'!AJ4</f>
        <v>33</v>
      </c>
      <c r="AK3" s="98">
        <f>'ИД Шатой'!AK4</f>
        <v>34</v>
      </c>
      <c r="AL3" s="98">
        <f>'ИД Шатой'!AL4</f>
        <v>35</v>
      </c>
      <c r="AM3" s="98">
        <f>'ИД Шатой'!AM4</f>
        <v>36</v>
      </c>
      <c r="AN3" s="98">
        <f>'ИД Шатой'!AN4</f>
        <v>37</v>
      </c>
      <c r="AO3" s="98">
        <f>'ИД Шатой'!AO4</f>
        <v>38</v>
      </c>
      <c r="AP3" s="98">
        <f>'ИД Шатой'!AP4</f>
        <v>39</v>
      </c>
      <c r="AQ3" s="98">
        <f>'ИД Шатой'!AQ4</f>
        <v>40</v>
      </c>
      <c r="AR3" s="98">
        <f>'ИД Шатой'!AR4</f>
        <v>41</v>
      </c>
      <c r="AS3" s="98">
        <f>'ИД Шатой'!AS4</f>
        <v>42</v>
      </c>
      <c r="AT3" s="98">
        <f>'ИД Шатой'!AT4</f>
        <v>43</v>
      </c>
      <c r="AU3" s="98">
        <f>'ИД Шатой'!AU4</f>
        <v>44</v>
      </c>
      <c r="AV3" s="98">
        <f>'ИД Шатой'!AV4</f>
        <v>45</v>
      </c>
      <c r="AW3" s="98">
        <f>'ИД Шатой'!AW4</f>
        <v>46</v>
      </c>
      <c r="AX3" s="98">
        <f>'ИД Шатой'!AX4</f>
        <v>47</v>
      </c>
      <c r="AY3" s="98">
        <f>'ИД Шатой'!AY4</f>
        <v>48</v>
      </c>
      <c r="AZ3" s="98">
        <f>'ИД Шатой'!AZ4</f>
        <v>49</v>
      </c>
      <c r="BA3" s="98">
        <f>'ИД Шатой'!BA4</f>
        <v>50</v>
      </c>
      <c r="BB3" s="98">
        <f>'ИД Шатой'!BB4</f>
        <v>51</v>
      </c>
      <c r="BC3" s="98">
        <f>'ИД Шатой'!BC4</f>
        <v>52</v>
      </c>
      <c r="BD3" s="98">
        <f>'ИД Шатой'!BD4</f>
        <v>53</v>
      </c>
      <c r="BE3" s="98">
        <f>'ИД Шатой'!BE4</f>
        <v>54</v>
      </c>
      <c r="BF3" s="98">
        <f>'ИД Шатой'!BF4</f>
        <v>55</v>
      </c>
      <c r="BG3" s="98">
        <f>'ИД Шатой'!BG4</f>
        <v>56</v>
      </c>
      <c r="BH3" s="98">
        <f>'ИД Шатой'!BH4</f>
        <v>57</v>
      </c>
      <c r="BI3" s="98">
        <f>'ИД Шатой'!BI4</f>
        <v>58</v>
      </c>
      <c r="BJ3" s="98">
        <f>'ИД Шатой'!BJ4</f>
        <v>59</v>
      </c>
      <c r="BK3" s="98">
        <f>'ИД Шатой'!BK4</f>
        <v>60</v>
      </c>
      <c r="BL3" s="98">
        <f>'ИД Шатой'!BL4</f>
        <v>61</v>
      </c>
      <c r="BM3" s="98">
        <f>'ИД Шатой'!BM4</f>
        <v>62</v>
      </c>
      <c r="BN3" s="98">
        <f>'ИД Шатой'!BN4</f>
        <v>63</v>
      </c>
      <c r="BO3" s="98">
        <f>'ИД Шатой'!BO4</f>
        <v>64</v>
      </c>
      <c r="BP3" s="98">
        <f>'ИД Шатой'!BP4</f>
        <v>65</v>
      </c>
      <c r="BQ3" s="98" t="s">
        <v>338</v>
      </c>
    </row>
    <row r="4" spans="1:69" hidden="1" outlineLevel="1" x14ac:dyDescent="0.25">
      <c r="A4" s="71"/>
      <c r="B4" s="71"/>
      <c r="C4" s="81"/>
      <c r="D4" s="58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</row>
    <row r="5" spans="1:69" ht="31.5" x14ac:dyDescent="0.25">
      <c r="A5" s="72" t="s">
        <v>17</v>
      </c>
      <c r="B5" s="72"/>
      <c r="C5" s="83">
        <f>AVERAGE(D5:BP5)</f>
        <v>72.544448076923089</v>
      </c>
      <c r="D5" s="83">
        <f>D6+D16+D23+D39+D54+D59+D65</f>
        <v>75.735500000000002</v>
      </c>
      <c r="E5" s="83">
        <f t="shared" ref="E5:BP5" si="0">E6+E16+E23+E39+E54+E59+E65</f>
        <v>62.73637500000001</v>
      </c>
      <c r="F5" s="83">
        <f t="shared" si="0"/>
        <v>41.341750000000005</v>
      </c>
      <c r="G5" s="83">
        <f t="shared" si="0"/>
        <v>85.922874999999991</v>
      </c>
      <c r="H5" s="83">
        <f t="shared" si="0"/>
        <v>85.6755</v>
      </c>
      <c r="I5" s="83">
        <f t="shared" si="0"/>
        <v>62.687250000000013</v>
      </c>
      <c r="J5" s="83">
        <f t="shared" si="0"/>
        <v>76.12637500000001</v>
      </c>
      <c r="K5" s="83">
        <f t="shared" si="0"/>
        <v>88.731750000000005</v>
      </c>
      <c r="L5" s="83">
        <f t="shared" si="0"/>
        <v>80.973500000000001</v>
      </c>
      <c r="M5" s="83">
        <f t="shared" si="0"/>
        <v>88.694375000000008</v>
      </c>
      <c r="N5" s="83">
        <f t="shared" si="0"/>
        <v>64.051375000000007</v>
      </c>
      <c r="O5" s="83">
        <f t="shared" si="0"/>
        <v>53.300375000000017</v>
      </c>
      <c r="P5" s="83">
        <f t="shared" si="0"/>
        <v>85.176625000000001</v>
      </c>
      <c r="Q5" s="83">
        <f t="shared" si="0"/>
        <v>92.808499999999995</v>
      </c>
      <c r="R5" s="83">
        <f t="shared" si="0"/>
        <v>65.701750000000004</v>
      </c>
      <c r="S5" s="83">
        <f t="shared" si="0"/>
        <v>81.591249999999988</v>
      </c>
      <c r="T5" s="83">
        <f t="shared" si="0"/>
        <v>61.393500000000003</v>
      </c>
      <c r="U5" s="83">
        <f t="shared" si="0"/>
        <v>74.09375</v>
      </c>
      <c r="V5" s="83">
        <f t="shared" si="0"/>
        <v>82.636250000000004</v>
      </c>
      <c r="W5" s="83">
        <f t="shared" si="0"/>
        <v>91.861625000000018</v>
      </c>
      <c r="X5" s="83">
        <f t="shared" si="0"/>
        <v>93.744749999999996</v>
      </c>
      <c r="Y5" s="83">
        <f t="shared" si="0"/>
        <v>91.756625</v>
      </c>
      <c r="Z5" s="83">
        <f t="shared" si="0"/>
        <v>89.744875000000008</v>
      </c>
      <c r="AA5" s="83">
        <f t="shared" si="0"/>
        <v>88.043500000000009</v>
      </c>
      <c r="AB5" s="83">
        <f t="shared" si="0"/>
        <v>75.135625000000005</v>
      </c>
      <c r="AC5" s="83">
        <f t="shared" si="0"/>
        <v>77.162875</v>
      </c>
      <c r="AD5" s="83">
        <f t="shared" si="0"/>
        <v>75.702875000000006</v>
      </c>
      <c r="AE5" s="83">
        <f t="shared" si="0"/>
        <v>94.473500000000016</v>
      </c>
      <c r="AF5" s="83">
        <f t="shared" si="0"/>
        <v>63.120125000000016</v>
      </c>
      <c r="AG5" s="83">
        <f t="shared" si="0"/>
        <v>63.847125000000005</v>
      </c>
      <c r="AH5" s="83">
        <f t="shared" si="0"/>
        <v>65.964375000000004</v>
      </c>
      <c r="AI5" s="83">
        <f t="shared" si="0"/>
        <v>66.957625000000007</v>
      </c>
      <c r="AJ5" s="83">
        <f t="shared" si="0"/>
        <v>63.22375000000001</v>
      </c>
      <c r="AK5" s="83">
        <f t="shared" si="0"/>
        <v>70.883750000000006</v>
      </c>
      <c r="AL5" s="83">
        <f t="shared" si="0"/>
        <v>57.000750000000004</v>
      </c>
      <c r="AM5" s="83">
        <f t="shared" si="0"/>
        <v>54.155749999999998</v>
      </c>
      <c r="AN5" s="83">
        <f t="shared" si="0"/>
        <v>88.994249999999994</v>
      </c>
      <c r="AO5" s="83">
        <f t="shared" si="0"/>
        <v>82.042500000000004</v>
      </c>
      <c r="AP5" s="83">
        <f t="shared" si="0"/>
        <v>71.310125000000014</v>
      </c>
      <c r="AQ5" s="83">
        <f t="shared" si="0"/>
        <v>76.940999999999988</v>
      </c>
      <c r="AR5" s="83">
        <f t="shared" si="0"/>
        <v>45.318375000000003</v>
      </c>
      <c r="AS5" s="83">
        <f t="shared" si="0"/>
        <v>82.820125000000004</v>
      </c>
      <c r="AT5" s="83">
        <f t="shared" si="0"/>
        <v>51.554250000000003</v>
      </c>
      <c r="AU5" s="83">
        <f t="shared" si="0"/>
        <v>72.324250000000006</v>
      </c>
      <c r="AV5" s="83">
        <f t="shared" si="0"/>
        <v>43.488</v>
      </c>
      <c r="AW5" s="83">
        <f t="shared" si="0"/>
        <v>97.973500000000016</v>
      </c>
      <c r="AX5" s="83">
        <f t="shared" si="0"/>
        <v>63.324750000000016</v>
      </c>
      <c r="AY5" s="83">
        <f t="shared" si="0"/>
        <v>46.170749999999998</v>
      </c>
      <c r="AZ5" s="83">
        <f t="shared" si="0"/>
        <v>67.411500000000004</v>
      </c>
      <c r="BA5" s="83">
        <f t="shared" si="0"/>
        <v>83.639874999999989</v>
      </c>
      <c r="BB5" s="83">
        <f t="shared" si="0"/>
        <v>40.875375000000005</v>
      </c>
      <c r="BC5" s="83">
        <f t="shared" si="0"/>
        <v>97.723500000000016</v>
      </c>
      <c r="BD5" s="83">
        <f t="shared" si="0"/>
        <v>88.979749999999996</v>
      </c>
      <c r="BE5" s="83">
        <f t="shared" si="0"/>
        <v>85.879749999999987</v>
      </c>
      <c r="BF5" s="83">
        <f t="shared" si="0"/>
        <v>42.785375000000002</v>
      </c>
      <c r="BG5" s="83">
        <f t="shared" si="0"/>
        <v>60.793875000000007</v>
      </c>
      <c r="BH5" s="83">
        <f t="shared" si="0"/>
        <v>23.613375000000001</v>
      </c>
      <c r="BI5" s="83">
        <f t="shared" si="0"/>
        <v>64.429375000000007</v>
      </c>
      <c r="BJ5" s="83">
        <f t="shared" si="0"/>
        <v>97.273499999999999</v>
      </c>
      <c r="BK5" s="83">
        <f t="shared" si="0"/>
        <v>76.03262500000001</v>
      </c>
      <c r="BL5" s="83">
        <f t="shared" si="0"/>
        <v>59.951750000000004</v>
      </c>
      <c r="BM5" s="83">
        <f t="shared" si="0"/>
        <v>86.161000000000001</v>
      </c>
      <c r="BN5" s="83">
        <f t="shared" si="0"/>
        <v>72.302374999999998</v>
      </c>
      <c r="BO5" s="83">
        <f t="shared" si="0"/>
        <v>90.229124999999996</v>
      </c>
      <c r="BP5" s="83">
        <f t="shared" si="0"/>
        <v>62.887000000000015</v>
      </c>
      <c r="BQ5" s="83">
        <f>AVERAGE(C5:BP5)</f>
        <v>72.544448076923089</v>
      </c>
    </row>
    <row r="6" spans="1:69" x14ac:dyDescent="0.25">
      <c r="A6" s="73" t="str">
        <f>'Методика оценки (Отч.)'!A6</f>
        <v>N1</v>
      </c>
      <c r="B6" s="74" t="str">
        <f>'Методика оценки (Отч.)'!B6</f>
        <v>I. Качество образовательного процесса</v>
      </c>
      <c r="C6" s="119">
        <f>'Методика оценки (Отч.)'!D6</f>
        <v>0.2</v>
      </c>
      <c r="D6" s="59">
        <f>(D7+D11)</f>
        <v>17.075000000000003</v>
      </c>
      <c r="E6" s="59">
        <f t="shared" ref="E6:BP6" si="1">(E7+E11)</f>
        <v>7.08</v>
      </c>
      <c r="F6" s="59">
        <f t="shared" si="1"/>
        <v>8.745000000000001</v>
      </c>
      <c r="G6" s="59">
        <f t="shared" si="1"/>
        <v>14.575000000000001</v>
      </c>
      <c r="H6" s="59">
        <f t="shared" si="1"/>
        <v>18.740000000000002</v>
      </c>
      <c r="I6" s="59">
        <f t="shared" si="1"/>
        <v>12.91</v>
      </c>
      <c r="J6" s="59">
        <f t="shared" si="1"/>
        <v>18.325000000000003</v>
      </c>
      <c r="K6" s="59">
        <f t="shared" si="1"/>
        <v>17.490000000000002</v>
      </c>
      <c r="L6" s="59">
        <f t="shared" si="1"/>
        <v>9.990000000000002</v>
      </c>
      <c r="M6" s="59">
        <f t="shared" si="1"/>
        <v>15.825000000000001</v>
      </c>
      <c r="N6" s="59">
        <f t="shared" si="1"/>
        <v>14.990000000000002</v>
      </c>
      <c r="O6" s="59">
        <f t="shared" si="1"/>
        <v>3.3300000000000005</v>
      </c>
      <c r="P6" s="59">
        <f t="shared" si="1"/>
        <v>14.990000000000002</v>
      </c>
      <c r="Q6" s="59">
        <f t="shared" si="1"/>
        <v>18.325000000000003</v>
      </c>
      <c r="R6" s="59">
        <f t="shared" si="1"/>
        <v>12.91</v>
      </c>
      <c r="S6" s="59">
        <f t="shared" si="1"/>
        <v>13.325000000000001</v>
      </c>
      <c r="T6" s="59">
        <f t="shared" si="1"/>
        <v>9.16</v>
      </c>
      <c r="U6" s="59">
        <f t="shared" si="1"/>
        <v>9.995000000000001</v>
      </c>
      <c r="V6" s="59">
        <f t="shared" si="1"/>
        <v>13.325000000000001</v>
      </c>
      <c r="W6" s="59">
        <f t="shared" si="1"/>
        <v>19.990000000000002</v>
      </c>
      <c r="X6" s="59">
        <f t="shared" si="1"/>
        <v>17.075000000000003</v>
      </c>
      <c r="Y6" s="59">
        <f t="shared" si="1"/>
        <v>16.66</v>
      </c>
      <c r="Z6" s="59">
        <f t="shared" si="1"/>
        <v>17.075000000000003</v>
      </c>
      <c r="AA6" s="59">
        <f t="shared" si="1"/>
        <v>14.16</v>
      </c>
      <c r="AB6" s="59">
        <f t="shared" si="1"/>
        <v>13.325000000000001</v>
      </c>
      <c r="AC6" s="59">
        <f t="shared" si="1"/>
        <v>14.16</v>
      </c>
      <c r="AD6" s="59">
        <f t="shared" si="1"/>
        <v>12.91</v>
      </c>
      <c r="AE6" s="59">
        <f t="shared" si="1"/>
        <v>19.990000000000002</v>
      </c>
      <c r="AF6" s="59">
        <f t="shared" si="1"/>
        <v>9.995000000000001</v>
      </c>
      <c r="AG6" s="59">
        <f t="shared" si="1"/>
        <v>12.91</v>
      </c>
      <c r="AH6" s="59">
        <f t="shared" si="1"/>
        <v>7.08</v>
      </c>
      <c r="AI6" s="59">
        <f t="shared" si="1"/>
        <v>11.245000000000001</v>
      </c>
      <c r="AJ6" s="59">
        <f t="shared" si="1"/>
        <v>9.995000000000001</v>
      </c>
      <c r="AK6" s="59">
        <f t="shared" si="1"/>
        <v>10.41</v>
      </c>
      <c r="AL6" s="59">
        <f t="shared" si="1"/>
        <v>4.995000000000001</v>
      </c>
      <c r="AM6" s="59">
        <f t="shared" si="1"/>
        <v>4.995000000000001</v>
      </c>
      <c r="AN6" s="59">
        <f t="shared" si="1"/>
        <v>16.66</v>
      </c>
      <c r="AO6" s="59">
        <f t="shared" si="1"/>
        <v>13.740000000000002</v>
      </c>
      <c r="AP6" s="59">
        <f t="shared" si="1"/>
        <v>12.91</v>
      </c>
      <c r="AQ6" s="59">
        <f t="shared" si="1"/>
        <v>8.3250000000000011</v>
      </c>
      <c r="AR6" s="59">
        <f t="shared" si="1"/>
        <v>5.83</v>
      </c>
      <c r="AS6" s="59">
        <f t="shared" si="1"/>
        <v>12.91</v>
      </c>
      <c r="AT6" s="59">
        <f t="shared" si="1"/>
        <v>3.3300000000000005</v>
      </c>
      <c r="AU6" s="59">
        <f t="shared" si="1"/>
        <v>15.825000000000001</v>
      </c>
      <c r="AV6" s="59">
        <f t="shared" si="1"/>
        <v>8.33</v>
      </c>
      <c r="AW6" s="59">
        <f t="shared" si="1"/>
        <v>18.740000000000002</v>
      </c>
      <c r="AX6" s="59">
        <f t="shared" si="1"/>
        <v>4.995000000000001</v>
      </c>
      <c r="AY6" s="59">
        <f t="shared" si="1"/>
        <v>3.3300000000000005</v>
      </c>
      <c r="AZ6" s="59">
        <f t="shared" si="1"/>
        <v>9.995000000000001</v>
      </c>
      <c r="BA6" s="59">
        <f t="shared" si="1"/>
        <v>11.66</v>
      </c>
      <c r="BB6" s="59">
        <f t="shared" si="1"/>
        <v>1.6650000000000003</v>
      </c>
      <c r="BC6" s="59">
        <f t="shared" si="1"/>
        <v>19.990000000000002</v>
      </c>
      <c r="BD6" s="59">
        <f t="shared" si="1"/>
        <v>16.66</v>
      </c>
      <c r="BE6" s="59">
        <f t="shared" si="1"/>
        <v>12.91</v>
      </c>
      <c r="BF6" s="59">
        <f t="shared" si="1"/>
        <v>7.08</v>
      </c>
      <c r="BG6" s="59">
        <f t="shared" si="1"/>
        <v>11.66</v>
      </c>
      <c r="BH6" s="59">
        <f t="shared" si="1"/>
        <v>3.3300000000000005</v>
      </c>
      <c r="BI6" s="59">
        <f t="shared" si="1"/>
        <v>14.16</v>
      </c>
      <c r="BJ6" s="59">
        <f t="shared" si="1"/>
        <v>19.990000000000002</v>
      </c>
      <c r="BK6" s="59">
        <f t="shared" si="1"/>
        <v>9.995000000000001</v>
      </c>
      <c r="BL6" s="59">
        <f t="shared" si="1"/>
        <v>9.995000000000001</v>
      </c>
      <c r="BM6" s="59">
        <f t="shared" si="1"/>
        <v>18.325000000000003</v>
      </c>
      <c r="BN6" s="59">
        <f t="shared" si="1"/>
        <v>11.245000000000001</v>
      </c>
      <c r="BO6" s="59">
        <f t="shared" si="1"/>
        <v>14.990000000000002</v>
      </c>
      <c r="BP6" s="59">
        <f t="shared" si="1"/>
        <v>7.08</v>
      </c>
      <c r="BQ6" s="59">
        <f t="shared" ref="BQ6:BQ69" si="2">AVERAGE(C6:BP6)</f>
        <v>12.02924242424243</v>
      </c>
    </row>
    <row r="7" spans="1:69" s="76" customFormat="1" x14ac:dyDescent="0.25">
      <c r="A7" s="75" t="str">
        <f>'Методика оценки (Отч.)'!A7</f>
        <v>N1.1.</v>
      </c>
      <c r="B7" s="75" t="str">
        <f>'Методика оценки (Отч.)'!C7</f>
        <v>Качество программы обучения</v>
      </c>
      <c r="C7" s="120">
        <f>'Методика оценки (Отч.)'!D7*C6</f>
        <v>0.1</v>
      </c>
      <c r="D7" s="60">
        <f>SUM(D8:D10)</f>
        <v>8.3250000000000011</v>
      </c>
      <c r="E7" s="60">
        <f t="shared" ref="E7:BP7" si="3">SUM(E8:E10)</f>
        <v>3.3300000000000005</v>
      </c>
      <c r="F7" s="60">
        <f t="shared" si="3"/>
        <v>4.995000000000001</v>
      </c>
      <c r="G7" s="60">
        <f t="shared" si="3"/>
        <v>8.3250000000000011</v>
      </c>
      <c r="H7" s="60">
        <f t="shared" si="3"/>
        <v>9.990000000000002</v>
      </c>
      <c r="I7" s="60">
        <f t="shared" si="3"/>
        <v>6.660000000000001</v>
      </c>
      <c r="J7" s="60">
        <f t="shared" si="3"/>
        <v>8.3250000000000011</v>
      </c>
      <c r="K7" s="60">
        <f t="shared" si="3"/>
        <v>9.990000000000002</v>
      </c>
      <c r="L7" s="60">
        <f t="shared" si="3"/>
        <v>9.990000000000002</v>
      </c>
      <c r="M7" s="60">
        <f t="shared" si="3"/>
        <v>8.3250000000000011</v>
      </c>
      <c r="N7" s="60">
        <f t="shared" si="3"/>
        <v>9.990000000000002</v>
      </c>
      <c r="O7" s="60">
        <f t="shared" si="3"/>
        <v>3.3300000000000005</v>
      </c>
      <c r="P7" s="60">
        <f t="shared" si="3"/>
        <v>9.990000000000002</v>
      </c>
      <c r="Q7" s="60">
        <f t="shared" si="3"/>
        <v>8.3250000000000011</v>
      </c>
      <c r="R7" s="60">
        <f t="shared" si="3"/>
        <v>6.660000000000001</v>
      </c>
      <c r="S7" s="60">
        <f t="shared" si="3"/>
        <v>8.3250000000000011</v>
      </c>
      <c r="T7" s="60">
        <f t="shared" si="3"/>
        <v>6.660000000000001</v>
      </c>
      <c r="U7" s="60">
        <f t="shared" si="3"/>
        <v>4.995000000000001</v>
      </c>
      <c r="V7" s="60">
        <f t="shared" si="3"/>
        <v>8.3250000000000011</v>
      </c>
      <c r="W7" s="60">
        <f t="shared" si="3"/>
        <v>9.990000000000002</v>
      </c>
      <c r="X7" s="60">
        <f t="shared" si="3"/>
        <v>8.3250000000000011</v>
      </c>
      <c r="Y7" s="60">
        <f t="shared" si="3"/>
        <v>6.660000000000001</v>
      </c>
      <c r="Z7" s="60">
        <f t="shared" si="3"/>
        <v>8.3250000000000011</v>
      </c>
      <c r="AA7" s="60">
        <f t="shared" si="3"/>
        <v>6.660000000000001</v>
      </c>
      <c r="AB7" s="60">
        <f t="shared" si="3"/>
        <v>8.3250000000000011</v>
      </c>
      <c r="AC7" s="60">
        <f t="shared" si="3"/>
        <v>6.660000000000001</v>
      </c>
      <c r="AD7" s="60">
        <f t="shared" si="3"/>
        <v>6.660000000000001</v>
      </c>
      <c r="AE7" s="60">
        <f t="shared" si="3"/>
        <v>9.990000000000002</v>
      </c>
      <c r="AF7" s="60">
        <f t="shared" si="3"/>
        <v>4.995000000000001</v>
      </c>
      <c r="AG7" s="60">
        <f t="shared" si="3"/>
        <v>6.660000000000001</v>
      </c>
      <c r="AH7" s="60">
        <f t="shared" si="3"/>
        <v>3.3300000000000005</v>
      </c>
      <c r="AI7" s="60">
        <f t="shared" si="3"/>
        <v>4.995000000000001</v>
      </c>
      <c r="AJ7" s="60">
        <f t="shared" si="3"/>
        <v>4.995000000000001</v>
      </c>
      <c r="AK7" s="60">
        <f t="shared" si="3"/>
        <v>6.660000000000001</v>
      </c>
      <c r="AL7" s="60">
        <f t="shared" si="3"/>
        <v>4.995000000000001</v>
      </c>
      <c r="AM7" s="60">
        <f t="shared" si="3"/>
        <v>4.995000000000001</v>
      </c>
      <c r="AN7" s="60">
        <f t="shared" si="3"/>
        <v>6.660000000000001</v>
      </c>
      <c r="AO7" s="60">
        <f t="shared" si="3"/>
        <v>9.990000000000002</v>
      </c>
      <c r="AP7" s="60">
        <f t="shared" si="3"/>
        <v>6.660000000000001</v>
      </c>
      <c r="AQ7" s="60">
        <f t="shared" si="3"/>
        <v>8.3250000000000011</v>
      </c>
      <c r="AR7" s="60">
        <f t="shared" si="3"/>
        <v>3.3300000000000005</v>
      </c>
      <c r="AS7" s="60">
        <f t="shared" si="3"/>
        <v>6.660000000000001</v>
      </c>
      <c r="AT7" s="60">
        <f t="shared" si="3"/>
        <v>3.3300000000000005</v>
      </c>
      <c r="AU7" s="60">
        <f t="shared" si="3"/>
        <v>8.3250000000000011</v>
      </c>
      <c r="AV7" s="60">
        <f t="shared" si="3"/>
        <v>3.3300000000000005</v>
      </c>
      <c r="AW7" s="60">
        <f t="shared" si="3"/>
        <v>9.990000000000002</v>
      </c>
      <c r="AX7" s="60">
        <f t="shared" si="3"/>
        <v>4.995000000000001</v>
      </c>
      <c r="AY7" s="60">
        <f t="shared" si="3"/>
        <v>3.3300000000000005</v>
      </c>
      <c r="AZ7" s="60">
        <f t="shared" si="3"/>
        <v>4.995000000000001</v>
      </c>
      <c r="BA7" s="60">
        <f t="shared" si="3"/>
        <v>6.660000000000001</v>
      </c>
      <c r="BB7" s="60">
        <f t="shared" si="3"/>
        <v>1.6650000000000003</v>
      </c>
      <c r="BC7" s="60">
        <f t="shared" si="3"/>
        <v>9.990000000000002</v>
      </c>
      <c r="BD7" s="60">
        <f t="shared" si="3"/>
        <v>6.660000000000001</v>
      </c>
      <c r="BE7" s="60">
        <f t="shared" si="3"/>
        <v>6.660000000000001</v>
      </c>
      <c r="BF7" s="60">
        <f t="shared" si="3"/>
        <v>3.3300000000000005</v>
      </c>
      <c r="BG7" s="60">
        <f t="shared" si="3"/>
        <v>6.660000000000001</v>
      </c>
      <c r="BH7" s="60">
        <f t="shared" si="3"/>
        <v>3.3300000000000005</v>
      </c>
      <c r="BI7" s="60">
        <f t="shared" si="3"/>
        <v>6.660000000000001</v>
      </c>
      <c r="BJ7" s="60">
        <f t="shared" si="3"/>
        <v>9.990000000000002</v>
      </c>
      <c r="BK7" s="60">
        <f t="shared" si="3"/>
        <v>4.995000000000001</v>
      </c>
      <c r="BL7" s="60">
        <f t="shared" si="3"/>
        <v>4.995000000000001</v>
      </c>
      <c r="BM7" s="60">
        <f t="shared" si="3"/>
        <v>8.3250000000000011</v>
      </c>
      <c r="BN7" s="60">
        <f t="shared" si="3"/>
        <v>4.995000000000001</v>
      </c>
      <c r="BO7" s="60">
        <f t="shared" si="3"/>
        <v>9.990000000000002</v>
      </c>
      <c r="BP7" s="60">
        <f t="shared" si="3"/>
        <v>3.3300000000000005</v>
      </c>
      <c r="BQ7" s="60">
        <f t="shared" si="2"/>
        <v>6.6110606060606081</v>
      </c>
    </row>
    <row r="8" spans="1:69" x14ac:dyDescent="0.25">
      <c r="A8" s="77" t="str">
        <f>'Методика оценки (Отч.)'!A8</f>
        <v>N1.1.1.</v>
      </c>
      <c r="B8" s="77" t="str">
        <f>'Методика оценки (Отч.)'!C8</f>
        <v>Обучение рисованию, музыке, театральному искусству, изучение художественной литературы и фольклора</v>
      </c>
      <c r="C8" s="121">
        <f>'Методика оценки (Отч.)'!D8*C7</f>
        <v>3.3300000000000003E-2</v>
      </c>
      <c r="D8" s="58">
        <f>IF('ИД Шатой'!D6='Методика оценки (Отч.)'!$J$9,'Методика оценки (Отч.)'!$E$9,IF('ИД Шатой'!D6='Методика оценки (Отч.)'!$J$10,'Методика оценки (Отч.)'!$E$10,IF('ИД Шатой'!D6='Методика оценки (Отч.)'!$J$11,'Методика оценки (Отч.)'!$E$11,IF('ИД Шатой'!D6='Методика оценки (Отч.)'!$J$12,'Методика оценки (Отч.)'!$E$12,IF('ИД Шатой'!D6='Методика оценки (Отч.)'!$J$13,'Методика оценки (Отч.)'!$E$13,"ошибка")))))*$C$8</f>
        <v>3.3300000000000005</v>
      </c>
      <c r="E8" s="58">
        <f>IF('ИД Шатой'!E6='Методика оценки (Отч.)'!$J$9,'Методика оценки (Отч.)'!$E$9,IF('ИД Шатой'!E6='Методика оценки (Отч.)'!$J$10,'Методика оценки (Отч.)'!$E$10,IF('ИД Шатой'!E6='Методика оценки (Отч.)'!$J$11,'Методика оценки (Отч.)'!$E$11,IF('ИД Шатой'!E6='Методика оценки (Отч.)'!$J$12,'Методика оценки (Отч.)'!$E$12,IF('ИД Шатой'!E6='Методика оценки (Отч.)'!$J$13,'Методика оценки (Отч.)'!$E$13,"ошибка")))))*$C$8</f>
        <v>0</v>
      </c>
      <c r="F8" s="58">
        <f>IF('ИД Шатой'!F6='Методика оценки (Отч.)'!$J$9,'Методика оценки (Отч.)'!$E$9,IF('ИД Шатой'!F6='Методика оценки (Отч.)'!$J$10,'Методика оценки (Отч.)'!$E$10,IF('ИД Шатой'!F6='Методика оценки (Отч.)'!$J$11,'Методика оценки (Отч.)'!$E$11,IF('ИД Шатой'!F6='Методика оценки (Отч.)'!$J$12,'Методика оценки (Отч.)'!$E$12,IF('ИД Шатой'!F6='Методика оценки (Отч.)'!$J$13,'Методика оценки (Отч.)'!$E$13,"ошибка")))))*$C$8</f>
        <v>1.6650000000000003</v>
      </c>
      <c r="G8" s="58">
        <f>IF('ИД Шатой'!G6='Методика оценки (Отч.)'!$J$9,'Методика оценки (Отч.)'!$E$9,IF('ИД Шатой'!G6='Методика оценки (Отч.)'!$J$10,'Методика оценки (Отч.)'!$E$10,IF('ИД Шатой'!G6='Методика оценки (Отч.)'!$J$11,'Методика оценки (Отч.)'!$E$11,IF('ИД Шатой'!G6='Методика оценки (Отч.)'!$J$12,'Методика оценки (Отч.)'!$E$12,IF('ИД Шатой'!G6='Методика оценки (Отч.)'!$J$13,'Методика оценки (Отч.)'!$E$13,"ошибка")))))*$C$8</f>
        <v>1.6650000000000003</v>
      </c>
      <c r="H8" s="58">
        <f>IF('ИД Шатой'!H6='Методика оценки (Отч.)'!$J$9,'Методика оценки (Отч.)'!$E$9,IF('ИД Шатой'!H6='Методика оценки (Отч.)'!$J$10,'Методика оценки (Отч.)'!$E$10,IF('ИД Шатой'!H6='Методика оценки (Отч.)'!$J$11,'Методика оценки (Отч.)'!$E$11,IF('ИД Шатой'!H6='Методика оценки (Отч.)'!$J$12,'Методика оценки (Отч.)'!$E$12,IF('ИД Шатой'!H6='Методика оценки (Отч.)'!$J$13,'Методика оценки (Отч.)'!$E$13,"ошибка")))))*$C$8</f>
        <v>3.3300000000000005</v>
      </c>
      <c r="I8" s="58">
        <f>IF('ИД Шатой'!I6='Методика оценки (Отч.)'!$J$9,'Методика оценки (Отч.)'!$E$9,IF('ИД Шатой'!I6='Методика оценки (Отч.)'!$J$10,'Методика оценки (Отч.)'!$E$10,IF('ИД Шатой'!I6='Методика оценки (Отч.)'!$J$11,'Методика оценки (Отч.)'!$E$11,IF('ИД Шатой'!I6='Методика оценки (Отч.)'!$J$12,'Методика оценки (Отч.)'!$E$12,IF('ИД Шатой'!I6='Методика оценки (Отч.)'!$J$13,'Методика оценки (Отч.)'!$E$13,"ошибка")))))*$C$8</f>
        <v>1.6650000000000003</v>
      </c>
      <c r="J8" s="58">
        <f>IF('ИД Шатой'!J6='Методика оценки (Отч.)'!$J$9,'Методика оценки (Отч.)'!$E$9,IF('ИД Шатой'!J6='Методика оценки (Отч.)'!$J$10,'Методика оценки (Отч.)'!$E$10,IF('ИД Шатой'!J6='Методика оценки (Отч.)'!$J$11,'Методика оценки (Отч.)'!$E$11,IF('ИД Шатой'!J6='Методика оценки (Отч.)'!$J$12,'Методика оценки (Отч.)'!$E$12,IF('ИД Шатой'!J6='Методика оценки (Отч.)'!$J$13,'Методика оценки (Отч.)'!$E$13,"ошибка")))))*$C$8</f>
        <v>1.6650000000000003</v>
      </c>
      <c r="K8" s="58">
        <f>IF('ИД Шатой'!K6='Методика оценки (Отч.)'!$J$9,'Методика оценки (Отч.)'!$E$9,IF('ИД Шатой'!K6='Методика оценки (Отч.)'!$J$10,'Методика оценки (Отч.)'!$E$10,IF('ИД Шатой'!K6='Методика оценки (Отч.)'!$J$11,'Методика оценки (Отч.)'!$E$11,IF('ИД Шатой'!K6='Методика оценки (Отч.)'!$J$12,'Методика оценки (Отч.)'!$E$12,IF('ИД Шатой'!K6='Методика оценки (Отч.)'!$J$13,'Методика оценки (Отч.)'!$E$13,"ошибка")))))*$C$8</f>
        <v>3.3300000000000005</v>
      </c>
      <c r="L8" s="58">
        <f>IF('ИД Шатой'!L6='Методика оценки (Отч.)'!$J$9,'Методика оценки (Отч.)'!$E$9,IF('ИД Шатой'!L6='Методика оценки (Отч.)'!$J$10,'Методика оценки (Отч.)'!$E$10,IF('ИД Шатой'!L6='Методика оценки (Отч.)'!$J$11,'Методика оценки (Отч.)'!$E$11,IF('ИД Шатой'!L6='Методика оценки (Отч.)'!$J$12,'Методика оценки (Отч.)'!$E$12,IF('ИД Шатой'!L6='Методика оценки (Отч.)'!$J$13,'Методика оценки (Отч.)'!$E$13,"ошибка")))))*$C$8</f>
        <v>3.3300000000000005</v>
      </c>
      <c r="M8" s="58">
        <f>IF('ИД Шатой'!M6='Методика оценки (Отч.)'!$J$9,'Методика оценки (Отч.)'!$E$9,IF('ИД Шатой'!M6='Методика оценки (Отч.)'!$J$10,'Методика оценки (Отч.)'!$E$10,IF('ИД Шатой'!M6='Методика оценки (Отч.)'!$J$11,'Методика оценки (Отч.)'!$E$11,IF('ИД Шатой'!M6='Методика оценки (Отч.)'!$J$12,'Методика оценки (Отч.)'!$E$12,IF('ИД Шатой'!M6='Методика оценки (Отч.)'!$J$13,'Методика оценки (Отч.)'!$E$13,"ошибка")))))*$C$8</f>
        <v>1.6650000000000003</v>
      </c>
      <c r="N8" s="58">
        <f>IF('ИД Шатой'!N6='Методика оценки (Отч.)'!$J$9,'Методика оценки (Отч.)'!$E$9,IF('ИД Шатой'!N6='Методика оценки (Отч.)'!$J$10,'Методика оценки (Отч.)'!$E$10,IF('ИД Шатой'!N6='Методика оценки (Отч.)'!$J$11,'Методика оценки (Отч.)'!$E$11,IF('ИД Шатой'!N6='Методика оценки (Отч.)'!$J$12,'Методика оценки (Отч.)'!$E$12,IF('ИД Шатой'!N6='Методика оценки (Отч.)'!$J$13,'Методика оценки (Отч.)'!$E$13,"ошибка")))))*$C$8</f>
        <v>3.3300000000000005</v>
      </c>
      <c r="O8" s="58">
        <f>IF('ИД Шатой'!O6='Методика оценки (Отч.)'!$J$9,'Методика оценки (Отч.)'!$E$9,IF('ИД Шатой'!O6='Методика оценки (Отч.)'!$J$10,'Методика оценки (Отч.)'!$E$10,IF('ИД Шатой'!O6='Методика оценки (Отч.)'!$J$11,'Методика оценки (Отч.)'!$E$11,IF('ИД Шатой'!O6='Методика оценки (Отч.)'!$J$12,'Методика оценки (Отч.)'!$E$12,IF('ИД Шатой'!O6='Методика оценки (Отч.)'!$J$13,'Методика оценки (Отч.)'!$E$13,"ошибка")))))*$C$8</f>
        <v>1.6650000000000003</v>
      </c>
      <c r="P8" s="58">
        <f>IF('ИД Шатой'!P6='Методика оценки (Отч.)'!$J$9,'Методика оценки (Отч.)'!$E$9,IF('ИД Шатой'!P6='Методика оценки (Отч.)'!$J$10,'Методика оценки (Отч.)'!$E$10,IF('ИД Шатой'!P6='Методика оценки (Отч.)'!$J$11,'Методика оценки (Отч.)'!$E$11,IF('ИД Шатой'!P6='Методика оценки (Отч.)'!$J$12,'Методика оценки (Отч.)'!$E$12,IF('ИД Шатой'!P6='Методика оценки (Отч.)'!$J$13,'Методика оценки (Отч.)'!$E$13,"ошибка")))))*$C$8</f>
        <v>3.3300000000000005</v>
      </c>
      <c r="Q8" s="58">
        <f>IF('ИД Шатой'!Q6='Методика оценки (Отч.)'!$J$9,'Методика оценки (Отч.)'!$E$9,IF('ИД Шатой'!Q6='Методика оценки (Отч.)'!$J$10,'Методика оценки (Отч.)'!$E$10,IF('ИД Шатой'!Q6='Методика оценки (Отч.)'!$J$11,'Методика оценки (Отч.)'!$E$11,IF('ИД Шатой'!Q6='Методика оценки (Отч.)'!$J$12,'Методика оценки (Отч.)'!$E$12,IF('ИД Шатой'!Q6='Методика оценки (Отч.)'!$J$13,'Методика оценки (Отч.)'!$E$13,"ошибка")))))*$C$8</f>
        <v>3.3300000000000005</v>
      </c>
      <c r="R8" s="58">
        <f>IF('ИД Шатой'!R6='Методика оценки (Отч.)'!$J$9,'Методика оценки (Отч.)'!$E$9,IF('ИД Шатой'!R6='Методика оценки (Отч.)'!$J$10,'Методика оценки (Отч.)'!$E$10,IF('ИД Шатой'!R6='Методика оценки (Отч.)'!$J$11,'Методика оценки (Отч.)'!$E$11,IF('ИД Шатой'!R6='Методика оценки (Отч.)'!$J$12,'Методика оценки (Отч.)'!$E$12,IF('ИД Шатой'!R6='Методика оценки (Отч.)'!$J$13,'Методика оценки (Отч.)'!$E$13,"ошибка")))))*$C$8</f>
        <v>1.6650000000000003</v>
      </c>
      <c r="S8" s="58">
        <f>IF('ИД Шатой'!S6='Методика оценки (Отч.)'!$J$9,'Методика оценки (Отч.)'!$E$9,IF('ИД Шатой'!S6='Методика оценки (Отч.)'!$J$10,'Методика оценки (Отч.)'!$E$10,IF('ИД Шатой'!S6='Методика оценки (Отч.)'!$J$11,'Методика оценки (Отч.)'!$E$11,IF('ИД Шатой'!S6='Методика оценки (Отч.)'!$J$12,'Методика оценки (Отч.)'!$E$12,IF('ИД Шатой'!S6='Методика оценки (Отч.)'!$J$13,'Методика оценки (Отч.)'!$E$13,"ошибка")))))*$C$8</f>
        <v>3.3300000000000005</v>
      </c>
      <c r="T8" s="58">
        <f>IF('ИД Шатой'!T6='Методика оценки (Отч.)'!$J$9,'Методика оценки (Отч.)'!$E$9,IF('ИД Шатой'!T6='Методика оценки (Отч.)'!$J$10,'Методика оценки (Отч.)'!$E$10,IF('ИД Шатой'!T6='Методика оценки (Отч.)'!$J$11,'Методика оценки (Отч.)'!$E$11,IF('ИД Шатой'!T6='Методика оценки (Отч.)'!$J$12,'Методика оценки (Отч.)'!$E$12,IF('ИД Шатой'!T6='Методика оценки (Отч.)'!$J$13,'Методика оценки (Отч.)'!$E$13,"ошибка")))))*$C$8</f>
        <v>1.6650000000000003</v>
      </c>
      <c r="U8" s="58">
        <f>IF('ИД Шатой'!U6='Методика оценки (Отч.)'!$J$9,'Методика оценки (Отч.)'!$E$9,IF('ИД Шатой'!U6='Методика оценки (Отч.)'!$J$10,'Методика оценки (Отч.)'!$E$10,IF('ИД Шатой'!U6='Методика оценки (Отч.)'!$J$11,'Методика оценки (Отч.)'!$E$11,IF('ИД Шатой'!U6='Методика оценки (Отч.)'!$J$12,'Методика оценки (Отч.)'!$E$12,IF('ИД Шатой'!U6='Методика оценки (Отч.)'!$J$13,'Методика оценки (Отч.)'!$E$13,"ошибка")))))*$C$8</f>
        <v>1.6650000000000003</v>
      </c>
      <c r="V8" s="58">
        <f>IF('ИД Шатой'!V6='Методика оценки (Отч.)'!$J$9,'Методика оценки (Отч.)'!$E$9,IF('ИД Шатой'!V6='Методика оценки (Отч.)'!$J$10,'Методика оценки (Отч.)'!$E$10,IF('ИД Шатой'!V6='Методика оценки (Отч.)'!$J$11,'Методика оценки (Отч.)'!$E$11,IF('ИД Шатой'!V6='Методика оценки (Отч.)'!$J$12,'Методика оценки (Отч.)'!$E$12,IF('ИД Шатой'!V6='Методика оценки (Отч.)'!$J$13,'Методика оценки (Отч.)'!$E$13,"ошибка")))))*$C$8</f>
        <v>3.3300000000000005</v>
      </c>
      <c r="W8" s="58">
        <f>IF('ИД Шатой'!W6='Методика оценки (Отч.)'!$J$9,'Методика оценки (Отч.)'!$E$9,IF('ИД Шатой'!W6='Методика оценки (Отч.)'!$J$10,'Методика оценки (Отч.)'!$E$10,IF('ИД Шатой'!W6='Методика оценки (Отч.)'!$J$11,'Методика оценки (Отч.)'!$E$11,IF('ИД Шатой'!W6='Методика оценки (Отч.)'!$J$12,'Методика оценки (Отч.)'!$E$12,IF('ИД Шатой'!W6='Методика оценки (Отч.)'!$J$13,'Методика оценки (Отч.)'!$E$13,"ошибка")))))*$C$8</f>
        <v>3.3300000000000005</v>
      </c>
      <c r="X8" s="58">
        <f>IF('ИД Шатой'!X6='Методика оценки (Отч.)'!$J$9,'Методика оценки (Отч.)'!$E$9,IF('ИД Шатой'!X6='Методика оценки (Отч.)'!$J$10,'Методика оценки (Отч.)'!$E$10,IF('ИД Шатой'!X6='Методика оценки (Отч.)'!$J$11,'Методика оценки (Отч.)'!$E$11,IF('ИД Шатой'!X6='Методика оценки (Отч.)'!$J$12,'Методика оценки (Отч.)'!$E$12,IF('ИД Шатой'!X6='Методика оценки (Отч.)'!$J$13,'Методика оценки (Отч.)'!$E$13,"ошибка")))))*$C$8</f>
        <v>1.6650000000000003</v>
      </c>
      <c r="Y8" s="58">
        <f>IF('ИД Шатой'!Y6='Методика оценки (Отч.)'!$J$9,'Методика оценки (Отч.)'!$E$9,IF('ИД Шатой'!Y6='Методика оценки (Отч.)'!$J$10,'Методика оценки (Отч.)'!$E$10,IF('ИД Шатой'!Y6='Методика оценки (Отч.)'!$J$11,'Методика оценки (Отч.)'!$E$11,IF('ИД Шатой'!Y6='Методика оценки (Отч.)'!$J$12,'Методика оценки (Отч.)'!$E$12,IF('ИД Шатой'!Y6='Методика оценки (Отч.)'!$J$13,'Методика оценки (Отч.)'!$E$13,"ошибка")))))*$C$8</f>
        <v>1.6650000000000003</v>
      </c>
      <c r="Z8" s="58">
        <f>IF('ИД Шатой'!Z6='Методика оценки (Отч.)'!$J$9,'Методика оценки (Отч.)'!$E$9,IF('ИД Шатой'!Z6='Методика оценки (Отч.)'!$J$10,'Методика оценки (Отч.)'!$E$10,IF('ИД Шатой'!Z6='Методика оценки (Отч.)'!$J$11,'Методика оценки (Отч.)'!$E$11,IF('ИД Шатой'!Z6='Методика оценки (Отч.)'!$J$12,'Методика оценки (Отч.)'!$E$12,IF('ИД Шатой'!Z6='Методика оценки (Отч.)'!$J$13,'Методика оценки (Отч.)'!$E$13,"ошибка")))))*$C$8</f>
        <v>3.3300000000000005</v>
      </c>
      <c r="AA8" s="58">
        <f>IF('ИД Шатой'!AA6='Методика оценки (Отч.)'!$J$9,'Методика оценки (Отч.)'!$E$9,IF('ИД Шатой'!AA6='Методика оценки (Отч.)'!$J$10,'Методика оценки (Отч.)'!$E$10,IF('ИД Шатой'!AA6='Методика оценки (Отч.)'!$J$11,'Методика оценки (Отч.)'!$E$11,IF('ИД Шатой'!AA6='Методика оценки (Отч.)'!$J$12,'Методика оценки (Отч.)'!$E$12,IF('ИД Шатой'!AA6='Методика оценки (Отч.)'!$J$13,'Методика оценки (Отч.)'!$E$13,"ошибка")))))*$C$8</f>
        <v>1.6650000000000003</v>
      </c>
      <c r="AB8" s="58">
        <f>IF('ИД Шатой'!AB6='Методика оценки (Отч.)'!$J$9,'Методика оценки (Отч.)'!$E$9,IF('ИД Шатой'!AB6='Методика оценки (Отч.)'!$J$10,'Методика оценки (Отч.)'!$E$10,IF('ИД Шатой'!AB6='Методика оценки (Отч.)'!$J$11,'Методика оценки (Отч.)'!$E$11,IF('ИД Шатой'!AB6='Методика оценки (Отч.)'!$J$12,'Методика оценки (Отч.)'!$E$12,IF('ИД Шатой'!AB6='Методика оценки (Отч.)'!$J$13,'Методика оценки (Отч.)'!$E$13,"ошибка")))))*$C$8</f>
        <v>1.6650000000000003</v>
      </c>
      <c r="AC8" s="58">
        <f>IF('ИД Шатой'!AC6='Методика оценки (Отч.)'!$J$9,'Методика оценки (Отч.)'!$E$9,IF('ИД Шатой'!AC6='Методика оценки (Отч.)'!$J$10,'Методика оценки (Отч.)'!$E$10,IF('ИД Шатой'!AC6='Методика оценки (Отч.)'!$J$11,'Методика оценки (Отч.)'!$E$11,IF('ИД Шатой'!AC6='Методика оценки (Отч.)'!$J$12,'Методика оценки (Отч.)'!$E$12,IF('ИД Шатой'!AC6='Методика оценки (Отч.)'!$J$13,'Методика оценки (Отч.)'!$E$13,"ошибка")))))*$C$8</f>
        <v>1.6650000000000003</v>
      </c>
      <c r="AD8" s="58">
        <f>IF('ИД Шатой'!AD6='Методика оценки (Отч.)'!$J$9,'Методика оценки (Отч.)'!$E$9,IF('ИД Шатой'!AD6='Методика оценки (Отч.)'!$J$10,'Методика оценки (Отч.)'!$E$10,IF('ИД Шатой'!AD6='Методика оценки (Отч.)'!$J$11,'Методика оценки (Отч.)'!$E$11,IF('ИД Шатой'!AD6='Методика оценки (Отч.)'!$J$12,'Методика оценки (Отч.)'!$E$12,IF('ИД Шатой'!AD6='Методика оценки (Отч.)'!$J$13,'Методика оценки (Отч.)'!$E$13,"ошибка")))))*$C$8</f>
        <v>1.6650000000000003</v>
      </c>
      <c r="AE8" s="58">
        <f>IF('ИД Шатой'!AE6='Методика оценки (Отч.)'!$J$9,'Методика оценки (Отч.)'!$E$9,IF('ИД Шатой'!AE6='Методика оценки (Отч.)'!$J$10,'Методика оценки (Отч.)'!$E$10,IF('ИД Шатой'!AE6='Методика оценки (Отч.)'!$J$11,'Методика оценки (Отч.)'!$E$11,IF('ИД Шатой'!AE6='Методика оценки (Отч.)'!$J$12,'Методика оценки (Отч.)'!$E$12,IF('ИД Шатой'!AE6='Методика оценки (Отч.)'!$J$13,'Методика оценки (Отч.)'!$E$13,"ошибка")))))*$C$8</f>
        <v>3.3300000000000005</v>
      </c>
      <c r="AF8" s="58">
        <f>IF('ИД Шатой'!AF6='Методика оценки (Отч.)'!$J$9,'Методика оценки (Отч.)'!$E$9,IF('ИД Шатой'!AF6='Методика оценки (Отч.)'!$J$10,'Методика оценки (Отч.)'!$E$10,IF('ИД Шатой'!AF6='Методика оценки (Отч.)'!$J$11,'Методика оценки (Отч.)'!$E$11,IF('ИД Шатой'!AF6='Методика оценки (Отч.)'!$J$12,'Методика оценки (Отч.)'!$E$12,IF('ИД Шатой'!AF6='Методика оценки (Отч.)'!$J$13,'Методика оценки (Отч.)'!$E$13,"ошибка")))))*$C$8</f>
        <v>1.6650000000000003</v>
      </c>
      <c r="AG8" s="58">
        <f>IF('ИД Шатой'!AG6='Методика оценки (Отч.)'!$J$9,'Методика оценки (Отч.)'!$E$9,IF('ИД Шатой'!AG6='Методика оценки (Отч.)'!$J$10,'Методика оценки (Отч.)'!$E$10,IF('ИД Шатой'!AG6='Методика оценки (Отч.)'!$J$11,'Методика оценки (Отч.)'!$E$11,IF('ИД Шатой'!AG6='Методика оценки (Отч.)'!$J$12,'Методика оценки (Отч.)'!$E$12,IF('ИД Шатой'!AG6='Методика оценки (Отч.)'!$J$13,'Методика оценки (Отч.)'!$E$13,"ошибка")))))*$C$8</f>
        <v>1.6650000000000003</v>
      </c>
      <c r="AH8" s="58">
        <f>IF('ИД Шатой'!AH6='Методика оценки (Отч.)'!$J$9,'Методика оценки (Отч.)'!$E$9,IF('ИД Шатой'!AH6='Методика оценки (Отч.)'!$J$10,'Методика оценки (Отч.)'!$E$10,IF('ИД Шатой'!AH6='Методика оценки (Отч.)'!$J$11,'Методика оценки (Отч.)'!$E$11,IF('ИД Шатой'!AH6='Методика оценки (Отч.)'!$J$12,'Методика оценки (Отч.)'!$E$12,IF('ИД Шатой'!AH6='Методика оценки (Отч.)'!$J$13,'Методика оценки (Отч.)'!$E$13,"ошибка")))))*$C$8</f>
        <v>0</v>
      </c>
      <c r="AI8" s="58">
        <f>IF('ИД Шатой'!AI6='Методика оценки (Отч.)'!$J$9,'Методика оценки (Отч.)'!$E$9,IF('ИД Шатой'!AI6='Методика оценки (Отч.)'!$J$10,'Методика оценки (Отч.)'!$E$10,IF('ИД Шатой'!AI6='Методика оценки (Отч.)'!$J$11,'Методика оценки (Отч.)'!$E$11,IF('ИД Шатой'!AI6='Методика оценки (Отч.)'!$J$12,'Методика оценки (Отч.)'!$E$12,IF('ИД Шатой'!AI6='Методика оценки (Отч.)'!$J$13,'Методика оценки (Отч.)'!$E$13,"ошибка")))))*$C$8</f>
        <v>1.6650000000000003</v>
      </c>
      <c r="AJ8" s="58">
        <f>IF('ИД Шатой'!AJ6='Методика оценки (Отч.)'!$J$9,'Методика оценки (Отч.)'!$E$9,IF('ИД Шатой'!AJ6='Методика оценки (Отч.)'!$J$10,'Методика оценки (Отч.)'!$E$10,IF('ИД Шатой'!AJ6='Методика оценки (Отч.)'!$J$11,'Методика оценки (Отч.)'!$E$11,IF('ИД Шатой'!AJ6='Методика оценки (Отч.)'!$J$12,'Методика оценки (Отч.)'!$E$12,IF('ИД Шатой'!AJ6='Методика оценки (Отч.)'!$J$13,'Методика оценки (Отч.)'!$E$13,"ошибка")))))*$C$8</f>
        <v>1.6650000000000003</v>
      </c>
      <c r="AK8" s="58">
        <f>IF('ИД Шатой'!AK6='Методика оценки (Отч.)'!$J$9,'Методика оценки (Отч.)'!$E$9,IF('ИД Шатой'!AK6='Методика оценки (Отч.)'!$J$10,'Методика оценки (Отч.)'!$E$10,IF('ИД Шатой'!AK6='Методика оценки (Отч.)'!$J$11,'Методика оценки (Отч.)'!$E$11,IF('ИД Шатой'!AK6='Методика оценки (Отч.)'!$J$12,'Методика оценки (Отч.)'!$E$12,IF('ИД Шатой'!AK6='Методика оценки (Отч.)'!$J$13,'Методика оценки (Отч.)'!$E$13,"ошибка")))))*$C$8</f>
        <v>1.6650000000000003</v>
      </c>
      <c r="AL8" s="58">
        <f>IF('ИД Шатой'!AL6='Методика оценки (Отч.)'!$J$9,'Методика оценки (Отч.)'!$E$9,IF('ИД Шатой'!AL6='Методика оценки (Отч.)'!$J$10,'Методика оценки (Отч.)'!$E$10,IF('ИД Шатой'!AL6='Методика оценки (Отч.)'!$J$11,'Методика оценки (Отч.)'!$E$11,IF('ИД Шатой'!AL6='Методика оценки (Отч.)'!$J$12,'Методика оценки (Отч.)'!$E$12,IF('ИД Шатой'!AL6='Методика оценки (Отч.)'!$J$13,'Методика оценки (Отч.)'!$E$13,"ошибка")))))*$C$8</f>
        <v>1.6650000000000003</v>
      </c>
      <c r="AM8" s="58">
        <f>IF('ИД Шатой'!AM6='Методика оценки (Отч.)'!$J$9,'Методика оценки (Отч.)'!$E$9,IF('ИД Шатой'!AM6='Методика оценки (Отч.)'!$J$10,'Методика оценки (Отч.)'!$E$10,IF('ИД Шатой'!AM6='Методика оценки (Отч.)'!$J$11,'Методика оценки (Отч.)'!$E$11,IF('ИД Шатой'!AM6='Методика оценки (Отч.)'!$J$12,'Методика оценки (Отч.)'!$E$12,IF('ИД Шатой'!AM6='Методика оценки (Отч.)'!$J$13,'Методика оценки (Отч.)'!$E$13,"ошибка")))))*$C$8</f>
        <v>1.6650000000000003</v>
      </c>
      <c r="AN8" s="58">
        <f>IF('ИД Шатой'!AN6='Методика оценки (Отч.)'!$J$9,'Методика оценки (Отч.)'!$E$9,IF('ИД Шатой'!AN6='Методика оценки (Отч.)'!$J$10,'Методика оценки (Отч.)'!$E$10,IF('ИД Шатой'!AN6='Методика оценки (Отч.)'!$J$11,'Методика оценки (Отч.)'!$E$11,IF('ИД Шатой'!AN6='Методика оценки (Отч.)'!$J$12,'Методика оценки (Отч.)'!$E$12,IF('ИД Шатой'!AN6='Методика оценки (Отч.)'!$J$13,'Методика оценки (Отч.)'!$E$13,"ошибка")))))*$C$8</f>
        <v>3.3300000000000005</v>
      </c>
      <c r="AO8" s="58">
        <f>IF('ИД Шатой'!AO6='Методика оценки (Отч.)'!$J$9,'Методика оценки (Отч.)'!$E$9,IF('ИД Шатой'!AO6='Методика оценки (Отч.)'!$J$10,'Методика оценки (Отч.)'!$E$10,IF('ИД Шатой'!AO6='Методика оценки (Отч.)'!$J$11,'Методика оценки (Отч.)'!$E$11,IF('ИД Шатой'!AO6='Методика оценки (Отч.)'!$J$12,'Методика оценки (Отч.)'!$E$12,IF('ИД Шатой'!AO6='Методика оценки (Отч.)'!$J$13,'Методика оценки (Отч.)'!$E$13,"ошибка")))))*$C$8</f>
        <v>3.3300000000000005</v>
      </c>
      <c r="AP8" s="58">
        <f>IF('ИД Шатой'!AP6='Методика оценки (Отч.)'!$J$9,'Методика оценки (Отч.)'!$E$9,IF('ИД Шатой'!AP6='Методика оценки (Отч.)'!$J$10,'Методика оценки (Отч.)'!$E$10,IF('ИД Шатой'!AP6='Методика оценки (Отч.)'!$J$11,'Методика оценки (Отч.)'!$E$11,IF('ИД Шатой'!AP6='Методика оценки (Отч.)'!$J$12,'Методика оценки (Отч.)'!$E$12,IF('ИД Шатой'!AP6='Методика оценки (Отч.)'!$J$13,'Методика оценки (Отч.)'!$E$13,"ошибка")))))*$C$8</f>
        <v>1.6650000000000003</v>
      </c>
      <c r="AQ8" s="58">
        <f>IF('ИД Шатой'!AQ6='Методика оценки (Отч.)'!$J$9,'Методика оценки (Отч.)'!$E$9,IF('ИД Шатой'!AQ6='Методика оценки (Отч.)'!$J$10,'Методика оценки (Отч.)'!$E$10,IF('ИД Шатой'!AQ6='Методика оценки (Отч.)'!$J$11,'Методика оценки (Отч.)'!$E$11,IF('ИД Шатой'!AQ6='Методика оценки (Отч.)'!$J$12,'Методика оценки (Отч.)'!$E$12,IF('ИД Шатой'!AQ6='Методика оценки (Отч.)'!$J$13,'Методика оценки (Отч.)'!$E$13,"ошибка")))))*$C$8</f>
        <v>1.6650000000000003</v>
      </c>
      <c r="AR8" s="58">
        <f>IF('ИД Шатой'!AR6='Методика оценки (Отч.)'!$J$9,'Методика оценки (Отч.)'!$E$9,IF('ИД Шатой'!AR6='Методика оценки (Отч.)'!$J$10,'Методика оценки (Отч.)'!$E$10,IF('ИД Шатой'!AR6='Методика оценки (Отч.)'!$J$11,'Методика оценки (Отч.)'!$E$11,IF('ИД Шатой'!AR6='Методика оценки (Отч.)'!$J$12,'Методика оценки (Отч.)'!$E$12,IF('ИД Шатой'!AR6='Методика оценки (Отч.)'!$J$13,'Методика оценки (Отч.)'!$E$13,"ошибка")))))*$C$8</f>
        <v>1.6650000000000003</v>
      </c>
      <c r="AS8" s="58">
        <f>IF('ИД Шатой'!AS6='Методика оценки (Отч.)'!$J$9,'Методика оценки (Отч.)'!$E$9,IF('ИД Шатой'!AS6='Методика оценки (Отч.)'!$J$10,'Методика оценки (Отч.)'!$E$10,IF('ИД Шатой'!AS6='Методика оценки (Отч.)'!$J$11,'Методика оценки (Отч.)'!$E$11,IF('ИД Шатой'!AS6='Методика оценки (Отч.)'!$J$12,'Методика оценки (Отч.)'!$E$12,IF('ИД Шатой'!AS6='Методика оценки (Отч.)'!$J$13,'Методика оценки (Отч.)'!$E$13,"ошибка")))))*$C$8</f>
        <v>1.6650000000000003</v>
      </c>
      <c r="AT8" s="58">
        <f>IF('ИД Шатой'!AT6='Методика оценки (Отч.)'!$J$9,'Методика оценки (Отч.)'!$E$9,IF('ИД Шатой'!AT6='Методика оценки (Отч.)'!$J$10,'Методика оценки (Отч.)'!$E$10,IF('ИД Шатой'!AT6='Методика оценки (Отч.)'!$J$11,'Методика оценки (Отч.)'!$E$11,IF('ИД Шатой'!AT6='Методика оценки (Отч.)'!$J$12,'Методика оценки (Отч.)'!$E$12,IF('ИД Шатой'!AT6='Методика оценки (Отч.)'!$J$13,'Методика оценки (Отч.)'!$E$13,"ошибка")))))*$C$8</f>
        <v>0</v>
      </c>
      <c r="AU8" s="58">
        <f>IF('ИД Шатой'!AU6='Методика оценки (Отч.)'!$J$9,'Методика оценки (Отч.)'!$E$9,IF('ИД Шатой'!AU6='Методика оценки (Отч.)'!$J$10,'Методика оценки (Отч.)'!$E$10,IF('ИД Шатой'!AU6='Методика оценки (Отч.)'!$J$11,'Методика оценки (Отч.)'!$E$11,IF('ИД Шатой'!AU6='Методика оценки (Отч.)'!$J$12,'Методика оценки (Отч.)'!$E$12,IF('ИД Шатой'!AU6='Методика оценки (Отч.)'!$J$13,'Методика оценки (Отч.)'!$E$13,"ошибка")))))*$C$8</f>
        <v>3.3300000000000005</v>
      </c>
      <c r="AV8" s="58">
        <f>IF('ИД Шатой'!AV6='Методика оценки (Отч.)'!$J$9,'Методика оценки (Отч.)'!$E$9,IF('ИД Шатой'!AV6='Методика оценки (Отч.)'!$J$10,'Методика оценки (Отч.)'!$E$10,IF('ИД Шатой'!AV6='Методика оценки (Отч.)'!$J$11,'Методика оценки (Отч.)'!$E$11,IF('ИД Шатой'!AV6='Методика оценки (Отч.)'!$J$12,'Методика оценки (Отч.)'!$E$12,IF('ИД Шатой'!AV6='Методика оценки (Отч.)'!$J$13,'Методика оценки (Отч.)'!$E$13,"ошибка")))))*$C$8</f>
        <v>0</v>
      </c>
      <c r="AW8" s="58">
        <f>IF('ИД Шатой'!AW6='Методика оценки (Отч.)'!$J$9,'Методика оценки (Отч.)'!$E$9,IF('ИД Шатой'!AW6='Методика оценки (Отч.)'!$J$10,'Методика оценки (Отч.)'!$E$10,IF('ИД Шатой'!AW6='Методика оценки (Отч.)'!$J$11,'Методика оценки (Отч.)'!$E$11,IF('ИД Шатой'!AW6='Методика оценки (Отч.)'!$J$12,'Методика оценки (Отч.)'!$E$12,IF('ИД Шатой'!AW6='Методика оценки (Отч.)'!$J$13,'Методика оценки (Отч.)'!$E$13,"ошибка")))))*$C$8</f>
        <v>3.3300000000000005</v>
      </c>
      <c r="AX8" s="58">
        <f>IF('ИД Шатой'!AX6='Методика оценки (Отч.)'!$J$9,'Методика оценки (Отч.)'!$E$9,IF('ИД Шатой'!AX6='Методика оценки (Отч.)'!$J$10,'Методика оценки (Отч.)'!$E$10,IF('ИД Шатой'!AX6='Методика оценки (Отч.)'!$J$11,'Методика оценки (Отч.)'!$E$11,IF('ИД Шатой'!AX6='Методика оценки (Отч.)'!$J$12,'Методика оценки (Отч.)'!$E$12,IF('ИД Шатой'!AX6='Методика оценки (Отч.)'!$J$13,'Методика оценки (Отч.)'!$E$13,"ошибка")))))*$C$8</f>
        <v>1.6650000000000003</v>
      </c>
      <c r="AY8" s="58">
        <f>IF('ИД Шатой'!AY6='Методика оценки (Отч.)'!$J$9,'Методика оценки (Отч.)'!$E$9,IF('ИД Шатой'!AY6='Методика оценки (Отч.)'!$J$10,'Методика оценки (Отч.)'!$E$10,IF('ИД Шатой'!AY6='Методика оценки (Отч.)'!$J$11,'Методика оценки (Отч.)'!$E$11,IF('ИД Шатой'!AY6='Методика оценки (Отч.)'!$J$12,'Методика оценки (Отч.)'!$E$12,IF('ИД Шатой'!AY6='Методика оценки (Отч.)'!$J$13,'Методика оценки (Отч.)'!$E$13,"ошибка")))))*$C$8</f>
        <v>0</v>
      </c>
      <c r="AZ8" s="58">
        <f>IF('ИД Шатой'!AZ6='Методика оценки (Отч.)'!$J$9,'Методика оценки (Отч.)'!$E$9,IF('ИД Шатой'!AZ6='Методика оценки (Отч.)'!$J$10,'Методика оценки (Отч.)'!$E$10,IF('ИД Шатой'!AZ6='Методика оценки (Отч.)'!$J$11,'Методика оценки (Отч.)'!$E$11,IF('ИД Шатой'!AZ6='Методика оценки (Отч.)'!$J$12,'Методика оценки (Отч.)'!$E$12,IF('ИД Шатой'!AZ6='Методика оценки (Отч.)'!$J$13,'Методика оценки (Отч.)'!$E$13,"ошибка")))))*$C$8</f>
        <v>1.6650000000000003</v>
      </c>
      <c r="BA8" s="58">
        <f>IF('ИД Шатой'!BA6='Методика оценки (Отч.)'!$J$9,'Методика оценки (Отч.)'!$E$9,IF('ИД Шатой'!BA6='Методика оценки (Отч.)'!$J$10,'Методика оценки (Отч.)'!$E$10,IF('ИД Шатой'!BA6='Методика оценки (Отч.)'!$J$11,'Методика оценки (Отч.)'!$E$11,IF('ИД Шатой'!BA6='Методика оценки (Отч.)'!$J$12,'Методика оценки (Отч.)'!$E$12,IF('ИД Шатой'!BA6='Методика оценки (Отч.)'!$J$13,'Методика оценки (Отч.)'!$E$13,"ошибка")))))*$C$8</f>
        <v>3.3300000000000005</v>
      </c>
      <c r="BB8" s="58">
        <f>IF('ИД Шатой'!BB6='Методика оценки (Отч.)'!$J$9,'Методика оценки (Отч.)'!$E$9,IF('ИД Шатой'!BB6='Методика оценки (Отч.)'!$J$10,'Методика оценки (Отч.)'!$E$10,IF('ИД Шатой'!BB6='Методика оценки (Отч.)'!$J$11,'Методика оценки (Отч.)'!$E$11,IF('ИД Шатой'!BB6='Методика оценки (Отч.)'!$J$12,'Методика оценки (Отч.)'!$E$12,IF('ИД Шатой'!BB6='Методика оценки (Отч.)'!$J$13,'Методика оценки (Отч.)'!$E$13,"ошибка")))))*$C$8</f>
        <v>0</v>
      </c>
      <c r="BC8" s="58">
        <f>IF('ИД Шатой'!BC6='Методика оценки (Отч.)'!$J$9,'Методика оценки (Отч.)'!$E$9,IF('ИД Шатой'!BC6='Методика оценки (Отч.)'!$J$10,'Методика оценки (Отч.)'!$E$10,IF('ИД Шатой'!BC6='Методика оценки (Отч.)'!$J$11,'Методика оценки (Отч.)'!$E$11,IF('ИД Шатой'!BC6='Методика оценки (Отч.)'!$J$12,'Методика оценки (Отч.)'!$E$12,IF('ИД Шатой'!BC6='Методика оценки (Отч.)'!$J$13,'Методика оценки (Отч.)'!$E$13,"ошибка")))))*$C$8</f>
        <v>3.3300000000000005</v>
      </c>
      <c r="BD8" s="58">
        <f>IF('ИД Шатой'!BD6='Методика оценки (Отч.)'!$J$9,'Методика оценки (Отч.)'!$E$9,IF('ИД Шатой'!BD6='Методика оценки (Отч.)'!$J$10,'Методика оценки (Отч.)'!$E$10,IF('ИД Шатой'!BD6='Методика оценки (Отч.)'!$J$11,'Методика оценки (Отч.)'!$E$11,IF('ИД Шатой'!BD6='Методика оценки (Отч.)'!$J$12,'Методика оценки (Отч.)'!$E$12,IF('ИД Шатой'!BD6='Методика оценки (Отч.)'!$J$13,'Методика оценки (Отч.)'!$E$13,"ошибка")))))*$C$8</f>
        <v>1.6650000000000003</v>
      </c>
      <c r="BE8" s="58">
        <f>IF('ИД Шатой'!BE6='Методика оценки (Отч.)'!$J$9,'Методика оценки (Отч.)'!$E$9,IF('ИД Шатой'!BE6='Методика оценки (Отч.)'!$J$10,'Методика оценки (Отч.)'!$E$10,IF('ИД Шатой'!BE6='Методика оценки (Отч.)'!$J$11,'Методика оценки (Отч.)'!$E$11,IF('ИД Шатой'!BE6='Методика оценки (Отч.)'!$J$12,'Методика оценки (Отч.)'!$E$12,IF('ИД Шатой'!BE6='Методика оценки (Отч.)'!$J$13,'Методика оценки (Отч.)'!$E$13,"ошибка")))))*$C$8</f>
        <v>1.6650000000000003</v>
      </c>
      <c r="BF8" s="58">
        <f>IF('ИД Шатой'!BF6='Методика оценки (Отч.)'!$J$9,'Методика оценки (Отч.)'!$E$9,IF('ИД Шатой'!BF6='Методика оценки (Отч.)'!$J$10,'Методика оценки (Отч.)'!$E$10,IF('ИД Шатой'!BF6='Методика оценки (Отч.)'!$J$11,'Методика оценки (Отч.)'!$E$11,IF('ИД Шатой'!BF6='Методика оценки (Отч.)'!$J$12,'Методика оценки (Отч.)'!$E$12,IF('ИД Шатой'!BF6='Методика оценки (Отч.)'!$J$13,'Методика оценки (Отч.)'!$E$13,"ошибка")))))*$C$8</f>
        <v>0</v>
      </c>
      <c r="BG8" s="58">
        <f>IF('ИД Шатой'!BG6='Методика оценки (Отч.)'!$J$9,'Методика оценки (Отч.)'!$E$9,IF('ИД Шатой'!BG6='Методика оценки (Отч.)'!$J$10,'Методика оценки (Отч.)'!$E$10,IF('ИД Шатой'!BG6='Методика оценки (Отч.)'!$J$11,'Методика оценки (Отч.)'!$E$11,IF('ИД Шатой'!BG6='Методика оценки (Отч.)'!$J$12,'Методика оценки (Отч.)'!$E$12,IF('ИД Шатой'!BG6='Методика оценки (Отч.)'!$J$13,'Методика оценки (Отч.)'!$E$13,"ошибка")))))*$C$8</f>
        <v>1.6650000000000003</v>
      </c>
      <c r="BH8" s="58">
        <f>IF('ИД Шатой'!BH6='Методика оценки (Отч.)'!$J$9,'Методика оценки (Отч.)'!$E$9,IF('ИД Шатой'!BH6='Методика оценки (Отч.)'!$J$10,'Методика оценки (Отч.)'!$E$10,IF('ИД Шатой'!BH6='Методика оценки (Отч.)'!$J$11,'Методика оценки (Отч.)'!$E$11,IF('ИД Шатой'!BH6='Методика оценки (Отч.)'!$J$12,'Методика оценки (Отч.)'!$E$12,IF('ИД Шатой'!BH6='Методика оценки (Отч.)'!$J$13,'Методика оценки (Отч.)'!$E$13,"ошибка")))))*$C$8</f>
        <v>1.6650000000000003</v>
      </c>
      <c r="BI8" s="58">
        <f>IF('ИД Шатой'!BI6='Методика оценки (Отч.)'!$J$9,'Методика оценки (Отч.)'!$E$9,IF('ИД Шатой'!BI6='Методика оценки (Отч.)'!$J$10,'Методика оценки (Отч.)'!$E$10,IF('ИД Шатой'!BI6='Методика оценки (Отч.)'!$J$11,'Методика оценки (Отч.)'!$E$11,IF('ИД Шатой'!BI6='Методика оценки (Отч.)'!$J$12,'Методика оценки (Отч.)'!$E$12,IF('ИД Шатой'!BI6='Методика оценки (Отч.)'!$J$13,'Методика оценки (Отч.)'!$E$13,"ошибка")))))*$C$8</f>
        <v>1.6650000000000003</v>
      </c>
      <c r="BJ8" s="58">
        <f>IF('ИД Шатой'!BJ6='Методика оценки (Отч.)'!$J$9,'Методика оценки (Отч.)'!$E$9,IF('ИД Шатой'!BJ6='Методика оценки (Отч.)'!$J$10,'Методика оценки (Отч.)'!$E$10,IF('ИД Шатой'!BJ6='Методика оценки (Отч.)'!$J$11,'Методика оценки (Отч.)'!$E$11,IF('ИД Шатой'!BJ6='Методика оценки (Отч.)'!$J$12,'Методика оценки (Отч.)'!$E$12,IF('ИД Шатой'!BJ6='Методика оценки (Отч.)'!$J$13,'Методика оценки (Отч.)'!$E$13,"ошибка")))))*$C$8</f>
        <v>3.3300000000000005</v>
      </c>
      <c r="BK8" s="58">
        <f>IF('ИД Шатой'!BK6='Методика оценки (Отч.)'!$J$9,'Методика оценки (Отч.)'!$E$9,IF('ИД Шатой'!BK6='Методика оценки (Отч.)'!$J$10,'Методика оценки (Отч.)'!$E$10,IF('ИД Шатой'!BK6='Методика оценки (Отч.)'!$J$11,'Методика оценки (Отч.)'!$E$11,IF('ИД Шатой'!BK6='Методика оценки (Отч.)'!$J$12,'Методика оценки (Отч.)'!$E$12,IF('ИД Шатой'!BK6='Методика оценки (Отч.)'!$J$13,'Методика оценки (Отч.)'!$E$13,"ошибка")))))*$C$8</f>
        <v>1.6650000000000003</v>
      </c>
      <c r="BL8" s="58">
        <f>IF('ИД Шатой'!BL6='Методика оценки (Отч.)'!$J$9,'Методика оценки (Отч.)'!$E$9,IF('ИД Шатой'!BL6='Методика оценки (Отч.)'!$J$10,'Методика оценки (Отч.)'!$E$10,IF('ИД Шатой'!BL6='Методика оценки (Отч.)'!$J$11,'Методика оценки (Отч.)'!$E$11,IF('ИД Шатой'!BL6='Методика оценки (Отч.)'!$J$12,'Методика оценки (Отч.)'!$E$12,IF('ИД Шатой'!BL6='Методика оценки (Отч.)'!$J$13,'Методика оценки (Отч.)'!$E$13,"ошибка")))))*$C$8</f>
        <v>1.6650000000000003</v>
      </c>
      <c r="BM8" s="58">
        <f>IF('ИД Шатой'!BM6='Методика оценки (Отч.)'!$J$9,'Методика оценки (Отч.)'!$E$9,IF('ИД Шатой'!BM6='Методика оценки (Отч.)'!$J$10,'Методика оценки (Отч.)'!$E$10,IF('ИД Шатой'!BM6='Методика оценки (Отч.)'!$J$11,'Методика оценки (Отч.)'!$E$11,IF('ИД Шатой'!BM6='Методика оценки (Отч.)'!$J$12,'Методика оценки (Отч.)'!$E$12,IF('ИД Шатой'!BM6='Методика оценки (Отч.)'!$J$13,'Методика оценки (Отч.)'!$E$13,"ошибка")))))*$C$8</f>
        <v>1.6650000000000003</v>
      </c>
      <c r="BN8" s="58">
        <f>IF('ИД Шатой'!BN6='Методика оценки (Отч.)'!$J$9,'Методика оценки (Отч.)'!$E$9,IF('ИД Шатой'!BN6='Методика оценки (Отч.)'!$J$10,'Методика оценки (Отч.)'!$E$10,IF('ИД Шатой'!BN6='Методика оценки (Отч.)'!$J$11,'Методика оценки (Отч.)'!$E$11,IF('ИД Шатой'!BN6='Методика оценки (Отч.)'!$J$12,'Методика оценки (Отч.)'!$E$12,IF('ИД Шатой'!BN6='Методика оценки (Отч.)'!$J$13,'Методика оценки (Отч.)'!$E$13,"ошибка")))))*$C$8</f>
        <v>1.6650000000000003</v>
      </c>
      <c r="BO8" s="58">
        <f>IF('ИД Шатой'!BO6='Методика оценки (Отч.)'!$J$9,'Методика оценки (Отч.)'!$E$9,IF('ИД Шатой'!BO6='Методика оценки (Отч.)'!$J$10,'Методика оценки (Отч.)'!$E$10,IF('ИД Шатой'!BO6='Методика оценки (Отч.)'!$J$11,'Методика оценки (Отч.)'!$E$11,IF('ИД Шатой'!BO6='Методика оценки (Отч.)'!$J$12,'Методика оценки (Отч.)'!$E$12,IF('ИД Шатой'!BO6='Методика оценки (Отч.)'!$J$13,'Методика оценки (Отч.)'!$E$13,"ошибка")))))*$C$8</f>
        <v>3.3300000000000005</v>
      </c>
      <c r="BP8" s="58">
        <f>IF('ИД Шатой'!BP6='Методика оценки (Отч.)'!$J$9,'Методика оценки (Отч.)'!$E$9,IF('ИД Шатой'!BP6='Методика оценки (Отч.)'!$J$10,'Методика оценки (Отч.)'!$E$10,IF('ИД Шатой'!BP6='Методика оценки (Отч.)'!$J$11,'Методика оценки (Отч.)'!$E$11,IF('ИД Шатой'!BP6='Методика оценки (Отч.)'!$J$12,'Методика оценки (Отч.)'!$E$12,IF('ИД Шатой'!BP6='Методика оценки (Отч.)'!$J$13,'Методика оценки (Отч.)'!$E$13,"ошибка")))))*$C$8</f>
        <v>0</v>
      </c>
      <c r="BQ8" s="58">
        <f t="shared" si="2"/>
        <v>1.9430045454545473</v>
      </c>
    </row>
    <row r="9" spans="1:69" x14ac:dyDescent="0.25">
      <c r="A9" s="77" t="str">
        <f>'Методика оценки (Отч.)'!A14</f>
        <v>N1.1.2.</v>
      </c>
      <c r="B9" s="77" t="str">
        <f>'Методика оценки (Отч.)'!C14</f>
        <v>Речевое развитие и навыки общения</v>
      </c>
      <c r="C9" s="121">
        <f>'Методика оценки (Отч.)'!D14*C7</f>
        <v>3.3300000000000003E-2</v>
      </c>
      <c r="D9" s="58">
        <f>IF('ИД Шатой'!D7='Методика оценки (Отч.)'!$J$9,'Методика оценки (Отч.)'!$E$9,IF('ИД Шатой'!D7='Методика оценки (Отч.)'!$J$10,'Методика оценки (Отч.)'!$E$10,IF('ИД Шатой'!D7='Методика оценки (Отч.)'!$J$11,'Методика оценки (Отч.)'!$E$11,IF('ИД Шатой'!D7='Методика оценки (Отч.)'!$J$12,'Методика оценки (Отч.)'!$E$12,IF('ИД Шатой'!D7='Методика оценки (Отч.)'!$J$13,'Методика оценки (Отч.)'!$E$13,"ошибка")))))*$C$9</f>
        <v>3.3300000000000005</v>
      </c>
      <c r="E9" s="58">
        <f>IF('ИД Шатой'!E7='Методика оценки (Отч.)'!$J$9,'Методика оценки (Отч.)'!$E$9,IF('ИД Шатой'!E7='Методика оценки (Отч.)'!$J$10,'Методика оценки (Отч.)'!$E$10,IF('ИД Шатой'!E7='Методика оценки (Отч.)'!$J$11,'Методика оценки (Отч.)'!$E$11,IF('ИД Шатой'!E7='Методика оценки (Отч.)'!$J$12,'Методика оценки (Отч.)'!$E$12,IF('ИД Шатой'!E7='Методика оценки (Отч.)'!$J$13,'Методика оценки (Отч.)'!$E$13,"ошибка")))))*$C$9</f>
        <v>1.6650000000000003</v>
      </c>
      <c r="F9" s="58">
        <f>IF('ИД Шатой'!F7='Методика оценки (Отч.)'!$J$9,'Методика оценки (Отч.)'!$E$9,IF('ИД Шатой'!F7='Методика оценки (Отч.)'!$J$10,'Методика оценки (Отч.)'!$E$10,IF('ИД Шатой'!F7='Методика оценки (Отч.)'!$J$11,'Методика оценки (Отч.)'!$E$11,IF('ИД Шатой'!F7='Методика оценки (Отч.)'!$J$12,'Методика оценки (Отч.)'!$E$12,IF('ИД Шатой'!F7='Методика оценки (Отч.)'!$J$13,'Методика оценки (Отч.)'!$E$13,"ошибка")))))*$C$9</f>
        <v>1.6650000000000003</v>
      </c>
      <c r="G9" s="58">
        <f>IF('ИД Шатой'!G7='Методика оценки (Отч.)'!$J$9,'Методика оценки (Отч.)'!$E$9,IF('ИД Шатой'!G7='Методика оценки (Отч.)'!$J$10,'Методика оценки (Отч.)'!$E$10,IF('ИД Шатой'!G7='Методика оценки (Отч.)'!$J$11,'Методика оценки (Отч.)'!$E$11,IF('ИД Шатой'!G7='Методика оценки (Отч.)'!$J$12,'Методика оценки (Отч.)'!$E$12,IF('ИД Шатой'!G7='Методика оценки (Отч.)'!$J$13,'Методика оценки (Отч.)'!$E$13,"ошибка")))))*$C$9</f>
        <v>3.3300000000000005</v>
      </c>
      <c r="H9" s="58">
        <f>IF('ИД Шатой'!H7='Методика оценки (Отч.)'!$J$9,'Методика оценки (Отч.)'!$E$9,IF('ИД Шатой'!H7='Методика оценки (Отч.)'!$J$10,'Методика оценки (Отч.)'!$E$10,IF('ИД Шатой'!H7='Методика оценки (Отч.)'!$J$11,'Методика оценки (Отч.)'!$E$11,IF('ИД Шатой'!H7='Методика оценки (Отч.)'!$J$12,'Методика оценки (Отч.)'!$E$12,IF('ИД Шатой'!H7='Методика оценки (Отч.)'!$J$13,'Методика оценки (Отч.)'!$E$13,"ошибка")))))*$C$9</f>
        <v>3.3300000000000005</v>
      </c>
      <c r="I9" s="58">
        <f>IF('ИД Шатой'!I7='Методика оценки (Отч.)'!$J$9,'Методика оценки (Отч.)'!$E$9,IF('ИД Шатой'!I7='Методика оценки (Отч.)'!$J$10,'Методика оценки (Отч.)'!$E$10,IF('ИД Шатой'!I7='Методика оценки (Отч.)'!$J$11,'Методика оценки (Отч.)'!$E$11,IF('ИД Шатой'!I7='Методика оценки (Отч.)'!$J$12,'Методика оценки (Отч.)'!$E$12,IF('ИД Шатой'!I7='Методика оценки (Отч.)'!$J$13,'Методика оценки (Отч.)'!$E$13,"ошибка")))))*$C$9</f>
        <v>1.6650000000000003</v>
      </c>
      <c r="J9" s="58">
        <f>IF('ИД Шатой'!J7='Методика оценки (Отч.)'!$J$9,'Методика оценки (Отч.)'!$E$9,IF('ИД Шатой'!J7='Методика оценки (Отч.)'!$J$10,'Методика оценки (Отч.)'!$E$10,IF('ИД Шатой'!J7='Методика оценки (Отч.)'!$J$11,'Методика оценки (Отч.)'!$E$11,IF('ИД Шатой'!J7='Методика оценки (Отч.)'!$J$12,'Методика оценки (Отч.)'!$E$12,IF('ИД Шатой'!J7='Методика оценки (Отч.)'!$J$13,'Методика оценки (Отч.)'!$E$13,"ошибка")))))*$C$9</f>
        <v>3.3300000000000005</v>
      </c>
      <c r="K9" s="58">
        <f>IF('ИД Шатой'!K7='Методика оценки (Отч.)'!$J$9,'Методика оценки (Отч.)'!$E$9,IF('ИД Шатой'!K7='Методика оценки (Отч.)'!$J$10,'Методика оценки (Отч.)'!$E$10,IF('ИД Шатой'!K7='Методика оценки (Отч.)'!$J$11,'Методика оценки (Отч.)'!$E$11,IF('ИД Шатой'!K7='Методика оценки (Отч.)'!$J$12,'Методика оценки (Отч.)'!$E$12,IF('ИД Шатой'!K7='Методика оценки (Отч.)'!$J$13,'Методика оценки (Отч.)'!$E$13,"ошибка")))))*$C$9</f>
        <v>3.3300000000000005</v>
      </c>
      <c r="L9" s="58">
        <f>IF('ИД Шатой'!L7='Методика оценки (Отч.)'!$J$9,'Методика оценки (Отч.)'!$E$9,IF('ИД Шатой'!L7='Методика оценки (Отч.)'!$J$10,'Методика оценки (Отч.)'!$E$10,IF('ИД Шатой'!L7='Методика оценки (Отч.)'!$J$11,'Методика оценки (Отч.)'!$E$11,IF('ИД Шатой'!L7='Методика оценки (Отч.)'!$J$12,'Методика оценки (Отч.)'!$E$12,IF('ИД Шатой'!L7='Методика оценки (Отч.)'!$J$13,'Методика оценки (Отч.)'!$E$13,"ошибка")))))*$C$9</f>
        <v>3.3300000000000005</v>
      </c>
      <c r="M9" s="58">
        <f>IF('ИД Шатой'!M7='Методика оценки (Отч.)'!$J$9,'Методика оценки (Отч.)'!$E$9,IF('ИД Шатой'!M7='Методика оценки (Отч.)'!$J$10,'Методика оценки (Отч.)'!$E$10,IF('ИД Шатой'!M7='Методика оценки (Отч.)'!$J$11,'Методика оценки (Отч.)'!$E$11,IF('ИД Шатой'!M7='Методика оценки (Отч.)'!$J$12,'Методика оценки (Отч.)'!$E$12,IF('ИД Шатой'!M7='Методика оценки (Отч.)'!$J$13,'Методика оценки (Отч.)'!$E$13,"ошибка")))))*$C$9</f>
        <v>3.3300000000000005</v>
      </c>
      <c r="N9" s="58">
        <f>IF('ИД Шатой'!N7='Методика оценки (Отч.)'!$J$9,'Методика оценки (Отч.)'!$E$9,IF('ИД Шатой'!N7='Методика оценки (Отч.)'!$J$10,'Методика оценки (Отч.)'!$E$10,IF('ИД Шатой'!N7='Методика оценки (Отч.)'!$J$11,'Методика оценки (Отч.)'!$E$11,IF('ИД Шатой'!N7='Методика оценки (Отч.)'!$J$12,'Методика оценки (Отч.)'!$E$12,IF('ИД Шатой'!N7='Методика оценки (Отч.)'!$J$13,'Методика оценки (Отч.)'!$E$13,"ошибка")))))*$C$9</f>
        <v>3.3300000000000005</v>
      </c>
      <c r="O9" s="58">
        <f>IF('ИД Шатой'!O7='Методика оценки (Отч.)'!$J$9,'Методика оценки (Отч.)'!$E$9,IF('ИД Шатой'!O7='Методика оценки (Отч.)'!$J$10,'Методика оценки (Отч.)'!$E$10,IF('ИД Шатой'!O7='Методика оценки (Отч.)'!$J$11,'Методика оценки (Отч.)'!$E$11,IF('ИД Шатой'!O7='Методика оценки (Отч.)'!$J$12,'Методика оценки (Отч.)'!$E$12,IF('ИД Шатой'!O7='Методика оценки (Отч.)'!$J$13,'Методика оценки (Отч.)'!$E$13,"ошибка")))))*$C$9</f>
        <v>1.6650000000000003</v>
      </c>
      <c r="P9" s="58">
        <f>IF('ИД Шатой'!P7='Методика оценки (Отч.)'!$J$9,'Методика оценки (Отч.)'!$E$9,IF('ИД Шатой'!P7='Методика оценки (Отч.)'!$J$10,'Методика оценки (Отч.)'!$E$10,IF('ИД Шатой'!P7='Методика оценки (Отч.)'!$J$11,'Методика оценки (Отч.)'!$E$11,IF('ИД Шатой'!P7='Методика оценки (Отч.)'!$J$12,'Методика оценки (Отч.)'!$E$12,IF('ИД Шатой'!P7='Методика оценки (Отч.)'!$J$13,'Методика оценки (Отч.)'!$E$13,"ошибка")))))*$C$9</f>
        <v>3.3300000000000005</v>
      </c>
      <c r="Q9" s="58">
        <f>IF('ИД Шатой'!Q7='Методика оценки (Отч.)'!$J$9,'Методика оценки (Отч.)'!$E$9,IF('ИД Шатой'!Q7='Методика оценки (Отч.)'!$J$10,'Методика оценки (Отч.)'!$E$10,IF('ИД Шатой'!Q7='Методика оценки (Отч.)'!$J$11,'Методика оценки (Отч.)'!$E$11,IF('ИД Шатой'!Q7='Методика оценки (Отч.)'!$J$12,'Методика оценки (Отч.)'!$E$12,IF('ИД Шатой'!Q7='Методика оценки (Отч.)'!$J$13,'Методика оценки (Отч.)'!$E$13,"ошибка")))))*$C$9</f>
        <v>1.6650000000000003</v>
      </c>
      <c r="R9" s="58">
        <f>IF('ИД Шатой'!R7='Методика оценки (Отч.)'!$J$9,'Методика оценки (Отч.)'!$E$9,IF('ИД Шатой'!R7='Методика оценки (Отч.)'!$J$10,'Методика оценки (Отч.)'!$E$10,IF('ИД Шатой'!R7='Методика оценки (Отч.)'!$J$11,'Методика оценки (Отч.)'!$E$11,IF('ИД Шатой'!R7='Методика оценки (Отч.)'!$J$12,'Методика оценки (Отч.)'!$E$12,IF('ИД Шатой'!R7='Методика оценки (Отч.)'!$J$13,'Методика оценки (Отч.)'!$E$13,"ошибка")))))*$C$9</f>
        <v>1.6650000000000003</v>
      </c>
      <c r="S9" s="58">
        <f>IF('ИД Шатой'!S7='Методика оценки (Отч.)'!$J$9,'Методика оценки (Отч.)'!$E$9,IF('ИД Шатой'!S7='Методика оценки (Отч.)'!$J$10,'Методика оценки (Отч.)'!$E$10,IF('ИД Шатой'!S7='Методика оценки (Отч.)'!$J$11,'Методика оценки (Отч.)'!$E$11,IF('ИД Шатой'!S7='Методика оценки (Отч.)'!$J$12,'Методика оценки (Отч.)'!$E$12,IF('ИД Шатой'!S7='Методика оценки (Отч.)'!$J$13,'Методика оценки (Отч.)'!$E$13,"ошибка")))))*$C$9</f>
        <v>1.6650000000000003</v>
      </c>
      <c r="T9" s="58">
        <f>IF('ИД Шатой'!T7='Методика оценки (Отч.)'!$J$9,'Методика оценки (Отч.)'!$E$9,IF('ИД Шатой'!T7='Методика оценки (Отч.)'!$J$10,'Методика оценки (Отч.)'!$E$10,IF('ИД Шатой'!T7='Методика оценки (Отч.)'!$J$11,'Методика оценки (Отч.)'!$E$11,IF('ИД Шатой'!T7='Методика оценки (Отч.)'!$J$12,'Методика оценки (Отч.)'!$E$12,IF('ИД Шатой'!T7='Методика оценки (Отч.)'!$J$13,'Методика оценки (Отч.)'!$E$13,"ошибка")))))*$C$9</f>
        <v>1.6650000000000003</v>
      </c>
      <c r="U9" s="58">
        <f>IF('ИД Шатой'!U7='Методика оценки (Отч.)'!$J$9,'Методика оценки (Отч.)'!$E$9,IF('ИД Шатой'!U7='Методика оценки (Отч.)'!$J$10,'Методика оценки (Отч.)'!$E$10,IF('ИД Шатой'!U7='Методика оценки (Отч.)'!$J$11,'Методика оценки (Отч.)'!$E$11,IF('ИД Шатой'!U7='Методика оценки (Отч.)'!$J$12,'Методика оценки (Отч.)'!$E$12,IF('ИД Шатой'!U7='Методика оценки (Отч.)'!$J$13,'Методика оценки (Отч.)'!$E$13,"ошибка")))))*$C$9</f>
        <v>1.6650000000000003</v>
      </c>
      <c r="V9" s="58">
        <f>IF('ИД Шатой'!V7='Методика оценки (Отч.)'!$J$9,'Методика оценки (Отч.)'!$E$9,IF('ИД Шатой'!V7='Методика оценки (Отч.)'!$J$10,'Методика оценки (Отч.)'!$E$10,IF('ИД Шатой'!V7='Методика оценки (Отч.)'!$J$11,'Методика оценки (Отч.)'!$E$11,IF('ИД Шатой'!V7='Методика оценки (Отч.)'!$J$12,'Методика оценки (Отч.)'!$E$12,IF('ИД Шатой'!V7='Методика оценки (Отч.)'!$J$13,'Методика оценки (Отч.)'!$E$13,"ошибка")))))*$C$9</f>
        <v>3.3300000000000005</v>
      </c>
      <c r="W9" s="58">
        <f>IF('ИД Шатой'!W7='Методика оценки (Отч.)'!$J$9,'Методика оценки (Отч.)'!$E$9,IF('ИД Шатой'!W7='Методика оценки (Отч.)'!$J$10,'Методика оценки (Отч.)'!$E$10,IF('ИД Шатой'!W7='Методика оценки (Отч.)'!$J$11,'Методика оценки (Отч.)'!$E$11,IF('ИД Шатой'!W7='Методика оценки (Отч.)'!$J$12,'Методика оценки (Отч.)'!$E$12,IF('ИД Шатой'!W7='Методика оценки (Отч.)'!$J$13,'Методика оценки (Отч.)'!$E$13,"ошибка")))))*$C$9</f>
        <v>3.3300000000000005</v>
      </c>
      <c r="X9" s="58">
        <f>IF('ИД Шатой'!X7='Методика оценки (Отч.)'!$J$9,'Методика оценки (Отч.)'!$E$9,IF('ИД Шатой'!X7='Методика оценки (Отч.)'!$J$10,'Методика оценки (Отч.)'!$E$10,IF('ИД Шатой'!X7='Методика оценки (Отч.)'!$J$11,'Методика оценки (Отч.)'!$E$11,IF('ИД Шатой'!X7='Методика оценки (Отч.)'!$J$12,'Методика оценки (Отч.)'!$E$12,IF('ИД Шатой'!X7='Методика оценки (Отч.)'!$J$13,'Методика оценки (Отч.)'!$E$13,"ошибка")))))*$C$9</f>
        <v>3.3300000000000005</v>
      </c>
      <c r="Y9" s="58">
        <f>IF('ИД Шатой'!Y7='Методика оценки (Отч.)'!$J$9,'Методика оценки (Отч.)'!$E$9,IF('ИД Шатой'!Y7='Методика оценки (Отч.)'!$J$10,'Методика оценки (Отч.)'!$E$10,IF('ИД Шатой'!Y7='Методика оценки (Отч.)'!$J$11,'Методика оценки (Отч.)'!$E$11,IF('ИД Шатой'!Y7='Методика оценки (Отч.)'!$J$12,'Методика оценки (Отч.)'!$E$12,IF('ИД Шатой'!Y7='Методика оценки (Отч.)'!$J$13,'Методика оценки (Отч.)'!$E$13,"ошибка")))))*$C$9</f>
        <v>3.3300000000000005</v>
      </c>
      <c r="Z9" s="58">
        <f>IF('ИД Шатой'!Z7='Методика оценки (Отч.)'!$J$9,'Методика оценки (Отч.)'!$E$9,IF('ИД Шатой'!Z7='Методика оценки (Отч.)'!$J$10,'Методика оценки (Отч.)'!$E$10,IF('ИД Шатой'!Z7='Методика оценки (Отч.)'!$J$11,'Методика оценки (Отч.)'!$E$11,IF('ИД Шатой'!Z7='Методика оценки (Отч.)'!$J$12,'Методика оценки (Отч.)'!$E$12,IF('ИД Шатой'!Z7='Методика оценки (Отч.)'!$J$13,'Методика оценки (Отч.)'!$E$13,"ошибка")))))*$C$9</f>
        <v>3.3300000000000005</v>
      </c>
      <c r="AA9" s="58">
        <f>IF('ИД Шатой'!AA7='Методика оценки (Отч.)'!$J$9,'Методика оценки (Отч.)'!$E$9,IF('ИД Шатой'!AA7='Методика оценки (Отч.)'!$J$10,'Методика оценки (Отч.)'!$E$10,IF('ИД Шатой'!AA7='Методика оценки (Отч.)'!$J$11,'Методика оценки (Отч.)'!$E$11,IF('ИД Шатой'!AA7='Методика оценки (Отч.)'!$J$12,'Методика оценки (Отч.)'!$E$12,IF('ИД Шатой'!AA7='Методика оценки (Отч.)'!$J$13,'Методика оценки (Отч.)'!$E$13,"ошибка")))))*$C$9</f>
        <v>3.3300000000000005</v>
      </c>
      <c r="AB9" s="58">
        <f>IF('ИД Шатой'!AB7='Методика оценки (Отч.)'!$J$9,'Методика оценки (Отч.)'!$E$9,IF('ИД Шатой'!AB7='Методика оценки (Отч.)'!$J$10,'Методика оценки (Отч.)'!$E$10,IF('ИД Шатой'!AB7='Методика оценки (Отч.)'!$J$11,'Методика оценки (Отч.)'!$E$11,IF('ИД Шатой'!AB7='Методика оценки (Отч.)'!$J$12,'Методика оценки (Отч.)'!$E$12,IF('ИД Шатой'!AB7='Методика оценки (Отч.)'!$J$13,'Методика оценки (Отч.)'!$E$13,"ошибка")))))*$C$9</f>
        <v>3.3300000000000005</v>
      </c>
      <c r="AC9" s="58">
        <f>IF('ИД Шатой'!AC7='Методика оценки (Отч.)'!$J$9,'Методика оценки (Отч.)'!$E$9,IF('ИД Шатой'!AC7='Методика оценки (Отч.)'!$J$10,'Методика оценки (Отч.)'!$E$10,IF('ИД Шатой'!AC7='Методика оценки (Отч.)'!$J$11,'Методика оценки (Отч.)'!$E$11,IF('ИД Шатой'!AC7='Методика оценки (Отч.)'!$J$12,'Методика оценки (Отч.)'!$E$12,IF('ИД Шатой'!AC7='Методика оценки (Отч.)'!$J$13,'Методика оценки (Отч.)'!$E$13,"ошибка")))))*$C$9</f>
        <v>3.3300000000000005</v>
      </c>
      <c r="AD9" s="58">
        <f>IF('ИД Шатой'!AD7='Методика оценки (Отч.)'!$J$9,'Методика оценки (Отч.)'!$E$9,IF('ИД Шатой'!AD7='Методика оценки (Отч.)'!$J$10,'Методика оценки (Отч.)'!$E$10,IF('ИД Шатой'!AD7='Методика оценки (Отч.)'!$J$11,'Методика оценки (Отч.)'!$E$11,IF('ИД Шатой'!AD7='Методика оценки (Отч.)'!$J$12,'Методика оценки (Отч.)'!$E$12,IF('ИД Шатой'!AD7='Методика оценки (Отч.)'!$J$13,'Методика оценки (Отч.)'!$E$13,"ошибка")))))*$C$9</f>
        <v>1.6650000000000003</v>
      </c>
      <c r="AE9" s="58">
        <f>IF('ИД Шатой'!AE7='Методика оценки (Отч.)'!$J$9,'Методика оценки (Отч.)'!$E$9,IF('ИД Шатой'!AE7='Методика оценки (Отч.)'!$J$10,'Методика оценки (Отч.)'!$E$10,IF('ИД Шатой'!AE7='Методика оценки (Отч.)'!$J$11,'Методика оценки (Отч.)'!$E$11,IF('ИД Шатой'!AE7='Методика оценки (Отч.)'!$J$12,'Методика оценки (Отч.)'!$E$12,IF('ИД Шатой'!AE7='Методика оценки (Отч.)'!$J$13,'Методика оценки (Отч.)'!$E$13,"ошибка")))))*$C$9</f>
        <v>3.3300000000000005</v>
      </c>
      <c r="AF9" s="58">
        <f>IF('ИД Шатой'!AF7='Методика оценки (Отч.)'!$J$9,'Методика оценки (Отч.)'!$E$9,IF('ИД Шатой'!AF7='Методика оценки (Отч.)'!$J$10,'Методика оценки (Отч.)'!$E$10,IF('ИД Шатой'!AF7='Методика оценки (Отч.)'!$J$11,'Методика оценки (Отч.)'!$E$11,IF('ИД Шатой'!AF7='Методика оценки (Отч.)'!$J$12,'Методика оценки (Отч.)'!$E$12,IF('ИД Шатой'!AF7='Методика оценки (Отч.)'!$J$13,'Методика оценки (Отч.)'!$E$13,"ошибка")))))*$C$9</f>
        <v>1.6650000000000003</v>
      </c>
      <c r="AG9" s="58">
        <f>IF('ИД Шатой'!AG7='Методика оценки (Отч.)'!$J$9,'Методика оценки (Отч.)'!$E$9,IF('ИД Шатой'!AG7='Методика оценки (Отч.)'!$J$10,'Методика оценки (Отч.)'!$E$10,IF('ИД Шатой'!AG7='Методика оценки (Отч.)'!$J$11,'Методика оценки (Отч.)'!$E$11,IF('ИД Шатой'!AG7='Методика оценки (Отч.)'!$J$12,'Методика оценки (Отч.)'!$E$12,IF('ИД Шатой'!AG7='Методика оценки (Отч.)'!$J$13,'Методика оценки (Отч.)'!$E$13,"ошибка")))))*$C$9</f>
        <v>1.6650000000000003</v>
      </c>
      <c r="AH9" s="58">
        <f>IF('ИД Шатой'!AH7='Методика оценки (Отч.)'!$J$9,'Методика оценки (Отч.)'!$E$9,IF('ИД Шатой'!AH7='Методика оценки (Отч.)'!$J$10,'Методика оценки (Отч.)'!$E$10,IF('ИД Шатой'!AH7='Методика оценки (Отч.)'!$J$11,'Методика оценки (Отч.)'!$E$11,IF('ИД Шатой'!AH7='Методика оценки (Отч.)'!$J$12,'Методика оценки (Отч.)'!$E$12,IF('ИД Шатой'!AH7='Методика оценки (Отч.)'!$J$13,'Методика оценки (Отч.)'!$E$13,"ошибка")))))*$C$9</f>
        <v>1.6650000000000003</v>
      </c>
      <c r="AI9" s="58">
        <f>IF('ИД Шатой'!AI7='Методика оценки (Отч.)'!$J$9,'Методика оценки (Отч.)'!$E$9,IF('ИД Шатой'!AI7='Методика оценки (Отч.)'!$J$10,'Методика оценки (Отч.)'!$E$10,IF('ИД Шатой'!AI7='Методика оценки (Отч.)'!$J$11,'Методика оценки (Отч.)'!$E$11,IF('ИД Шатой'!AI7='Методика оценки (Отч.)'!$J$12,'Методика оценки (Отч.)'!$E$12,IF('ИД Шатой'!AI7='Методика оценки (Отч.)'!$J$13,'Методика оценки (Отч.)'!$E$13,"ошибка")))))*$C$9</f>
        <v>1.6650000000000003</v>
      </c>
      <c r="AJ9" s="58">
        <f>IF('ИД Шатой'!AJ7='Методика оценки (Отч.)'!$J$9,'Методика оценки (Отч.)'!$E$9,IF('ИД Шатой'!AJ7='Методика оценки (Отч.)'!$J$10,'Методика оценки (Отч.)'!$E$10,IF('ИД Шатой'!AJ7='Методика оценки (Отч.)'!$J$11,'Методика оценки (Отч.)'!$E$11,IF('ИД Шатой'!AJ7='Методика оценки (Отч.)'!$J$12,'Методика оценки (Отч.)'!$E$12,IF('ИД Шатой'!AJ7='Методика оценки (Отч.)'!$J$13,'Методика оценки (Отч.)'!$E$13,"ошибка")))))*$C$9</f>
        <v>1.6650000000000003</v>
      </c>
      <c r="AK9" s="58">
        <f>IF('ИД Шатой'!AK7='Методика оценки (Отч.)'!$J$9,'Методика оценки (Отч.)'!$E$9,IF('ИД Шатой'!AK7='Методика оценки (Отч.)'!$J$10,'Методика оценки (Отч.)'!$E$10,IF('ИД Шатой'!AK7='Методика оценки (Отч.)'!$J$11,'Методика оценки (Отч.)'!$E$11,IF('ИД Шатой'!AK7='Методика оценки (Отч.)'!$J$12,'Методика оценки (Отч.)'!$E$12,IF('ИД Шатой'!AK7='Методика оценки (Отч.)'!$J$13,'Методика оценки (Отч.)'!$E$13,"ошибка")))))*$C$9</f>
        <v>3.3300000000000005</v>
      </c>
      <c r="AL9" s="58">
        <f>IF('ИД Шатой'!AL7='Методика оценки (Отч.)'!$J$9,'Методика оценки (Отч.)'!$E$9,IF('ИД Шатой'!AL7='Методика оценки (Отч.)'!$J$10,'Методика оценки (Отч.)'!$E$10,IF('ИД Шатой'!AL7='Методика оценки (Отч.)'!$J$11,'Методика оценки (Отч.)'!$E$11,IF('ИД Шатой'!AL7='Методика оценки (Отч.)'!$J$12,'Методика оценки (Отч.)'!$E$12,IF('ИД Шатой'!AL7='Методика оценки (Отч.)'!$J$13,'Методика оценки (Отч.)'!$E$13,"ошибка")))))*$C$9</f>
        <v>1.6650000000000003</v>
      </c>
      <c r="AM9" s="58">
        <f>IF('ИД Шатой'!AM7='Методика оценки (Отч.)'!$J$9,'Методика оценки (Отч.)'!$E$9,IF('ИД Шатой'!AM7='Методика оценки (Отч.)'!$J$10,'Методика оценки (Отч.)'!$E$10,IF('ИД Шатой'!AM7='Методика оценки (Отч.)'!$J$11,'Методика оценки (Отч.)'!$E$11,IF('ИД Шатой'!AM7='Методика оценки (Отч.)'!$J$12,'Методика оценки (Отч.)'!$E$12,IF('ИД Шатой'!AM7='Методика оценки (Отч.)'!$J$13,'Методика оценки (Отч.)'!$E$13,"ошибка")))))*$C$9</f>
        <v>1.6650000000000003</v>
      </c>
      <c r="AN9" s="58">
        <f>IF('ИД Шатой'!AN7='Методика оценки (Отч.)'!$J$9,'Методика оценки (Отч.)'!$E$9,IF('ИД Шатой'!AN7='Методика оценки (Отч.)'!$J$10,'Методика оценки (Отч.)'!$E$10,IF('ИД Шатой'!AN7='Методика оценки (Отч.)'!$J$11,'Методика оценки (Отч.)'!$E$11,IF('ИД Шатой'!AN7='Методика оценки (Отч.)'!$J$12,'Методика оценки (Отч.)'!$E$12,IF('ИД Шатой'!AN7='Методика оценки (Отч.)'!$J$13,'Методика оценки (Отч.)'!$E$13,"ошибка")))))*$C$9</f>
        <v>1.6650000000000003</v>
      </c>
      <c r="AO9" s="58">
        <f>IF('ИД Шатой'!AO7='Методика оценки (Отч.)'!$J$9,'Методика оценки (Отч.)'!$E$9,IF('ИД Шатой'!AO7='Методика оценки (Отч.)'!$J$10,'Методика оценки (Отч.)'!$E$10,IF('ИД Шатой'!AO7='Методика оценки (Отч.)'!$J$11,'Методика оценки (Отч.)'!$E$11,IF('ИД Шатой'!AO7='Методика оценки (Отч.)'!$J$12,'Методика оценки (Отч.)'!$E$12,IF('ИД Шатой'!AO7='Методика оценки (Отч.)'!$J$13,'Методика оценки (Отч.)'!$E$13,"ошибка")))))*$C$9</f>
        <v>3.3300000000000005</v>
      </c>
      <c r="AP9" s="58">
        <f>IF('ИД Шатой'!AP7='Методика оценки (Отч.)'!$J$9,'Методика оценки (Отч.)'!$E$9,IF('ИД Шатой'!AP7='Методика оценки (Отч.)'!$J$10,'Методика оценки (Отч.)'!$E$10,IF('ИД Шатой'!AP7='Методика оценки (Отч.)'!$J$11,'Методика оценки (Отч.)'!$E$11,IF('ИД Шатой'!AP7='Методика оценки (Отч.)'!$J$12,'Методика оценки (Отч.)'!$E$12,IF('ИД Шатой'!AP7='Методика оценки (Отч.)'!$J$13,'Методика оценки (Отч.)'!$E$13,"ошибка")))))*$C$9</f>
        <v>1.6650000000000003</v>
      </c>
      <c r="AQ9" s="58">
        <f>IF('ИД Шатой'!AQ7='Методика оценки (Отч.)'!$J$9,'Методика оценки (Отч.)'!$E$9,IF('ИД Шатой'!AQ7='Методика оценки (Отч.)'!$J$10,'Методика оценки (Отч.)'!$E$10,IF('ИД Шатой'!AQ7='Методика оценки (Отч.)'!$J$11,'Методика оценки (Отч.)'!$E$11,IF('ИД Шатой'!AQ7='Методика оценки (Отч.)'!$J$12,'Методика оценки (Отч.)'!$E$12,IF('ИД Шатой'!AQ7='Методика оценки (Отч.)'!$J$13,'Методика оценки (Отч.)'!$E$13,"ошибка")))))*$C$9</f>
        <v>3.3300000000000005</v>
      </c>
      <c r="AR9" s="58">
        <f>IF('ИД Шатой'!AR7='Методика оценки (Отч.)'!$J$9,'Методика оценки (Отч.)'!$E$9,IF('ИД Шатой'!AR7='Методика оценки (Отч.)'!$J$10,'Методика оценки (Отч.)'!$E$10,IF('ИД Шатой'!AR7='Методика оценки (Отч.)'!$J$11,'Методика оценки (Отч.)'!$E$11,IF('ИД Шатой'!AR7='Методика оценки (Отч.)'!$J$12,'Методика оценки (Отч.)'!$E$12,IF('ИД Шатой'!AR7='Методика оценки (Отч.)'!$J$13,'Методика оценки (Отч.)'!$E$13,"ошибка")))))*$C$9</f>
        <v>0</v>
      </c>
      <c r="AS9" s="58">
        <f>IF('ИД Шатой'!AS7='Методика оценки (Отч.)'!$J$9,'Методика оценки (Отч.)'!$E$9,IF('ИД Шатой'!AS7='Методика оценки (Отч.)'!$J$10,'Методика оценки (Отч.)'!$E$10,IF('ИД Шатой'!AS7='Методика оценки (Отч.)'!$J$11,'Методика оценки (Отч.)'!$E$11,IF('ИД Шатой'!AS7='Методика оценки (Отч.)'!$J$12,'Методика оценки (Отч.)'!$E$12,IF('ИД Шатой'!AS7='Методика оценки (Отч.)'!$J$13,'Методика оценки (Отч.)'!$E$13,"ошибка")))))*$C$9</f>
        <v>1.6650000000000003</v>
      </c>
      <c r="AT9" s="58">
        <f>IF('ИД Шатой'!AT7='Методика оценки (Отч.)'!$J$9,'Методика оценки (Отч.)'!$E$9,IF('ИД Шатой'!AT7='Методика оценки (Отч.)'!$J$10,'Методика оценки (Отч.)'!$E$10,IF('ИД Шатой'!AT7='Методика оценки (Отч.)'!$J$11,'Методика оценки (Отч.)'!$E$11,IF('ИД Шатой'!AT7='Методика оценки (Отч.)'!$J$12,'Методика оценки (Отч.)'!$E$12,IF('ИД Шатой'!AT7='Методика оценки (Отч.)'!$J$13,'Методика оценки (Отч.)'!$E$13,"ошибка")))))*$C$9</f>
        <v>1.6650000000000003</v>
      </c>
      <c r="AU9" s="58">
        <f>IF('ИД Шатой'!AU7='Методика оценки (Отч.)'!$J$9,'Методика оценки (Отч.)'!$E$9,IF('ИД Шатой'!AU7='Методика оценки (Отч.)'!$J$10,'Методика оценки (Отч.)'!$E$10,IF('ИД Шатой'!AU7='Методика оценки (Отч.)'!$J$11,'Методика оценки (Отч.)'!$E$11,IF('ИД Шатой'!AU7='Методика оценки (Отч.)'!$J$12,'Методика оценки (Отч.)'!$E$12,IF('ИД Шатой'!AU7='Методика оценки (Отч.)'!$J$13,'Методика оценки (Отч.)'!$E$13,"ошибка")))))*$C$9</f>
        <v>3.3300000000000005</v>
      </c>
      <c r="AV9" s="58">
        <f>IF('ИД Шатой'!AV7='Методика оценки (Отч.)'!$J$9,'Методика оценки (Отч.)'!$E$9,IF('ИД Шатой'!AV7='Методика оценки (Отч.)'!$J$10,'Методика оценки (Отч.)'!$E$10,IF('ИД Шатой'!AV7='Методика оценки (Отч.)'!$J$11,'Методика оценки (Отч.)'!$E$11,IF('ИД Шатой'!AV7='Методика оценки (Отч.)'!$J$12,'Методика оценки (Отч.)'!$E$12,IF('ИД Шатой'!AV7='Методика оценки (Отч.)'!$J$13,'Методика оценки (Отч.)'!$E$13,"ошибка")))))*$C$9</f>
        <v>1.6650000000000003</v>
      </c>
      <c r="AW9" s="58">
        <f>IF('ИД Шатой'!AW7='Методика оценки (Отч.)'!$J$9,'Методика оценки (Отч.)'!$E$9,IF('ИД Шатой'!AW7='Методика оценки (Отч.)'!$J$10,'Методика оценки (Отч.)'!$E$10,IF('ИД Шатой'!AW7='Методика оценки (Отч.)'!$J$11,'Методика оценки (Отч.)'!$E$11,IF('ИД Шатой'!AW7='Методика оценки (Отч.)'!$J$12,'Методика оценки (Отч.)'!$E$12,IF('ИД Шатой'!AW7='Методика оценки (Отч.)'!$J$13,'Методика оценки (Отч.)'!$E$13,"ошибка")))))*$C$9</f>
        <v>3.3300000000000005</v>
      </c>
      <c r="AX9" s="58">
        <f>IF('ИД Шатой'!AX7='Методика оценки (Отч.)'!$J$9,'Методика оценки (Отч.)'!$E$9,IF('ИД Шатой'!AX7='Методика оценки (Отч.)'!$J$10,'Методика оценки (Отч.)'!$E$10,IF('ИД Шатой'!AX7='Методика оценки (Отч.)'!$J$11,'Методика оценки (Отч.)'!$E$11,IF('ИД Шатой'!AX7='Методика оценки (Отч.)'!$J$12,'Методика оценки (Отч.)'!$E$12,IF('ИД Шатой'!AX7='Методика оценки (Отч.)'!$J$13,'Методика оценки (Отч.)'!$E$13,"ошибка")))))*$C$9</f>
        <v>1.6650000000000003</v>
      </c>
      <c r="AY9" s="58">
        <f>IF('ИД Шатой'!AY7='Методика оценки (Отч.)'!$J$9,'Методика оценки (Отч.)'!$E$9,IF('ИД Шатой'!AY7='Методика оценки (Отч.)'!$J$10,'Методика оценки (Отч.)'!$E$10,IF('ИД Шатой'!AY7='Методика оценки (Отч.)'!$J$11,'Методика оценки (Отч.)'!$E$11,IF('ИД Шатой'!AY7='Методика оценки (Отч.)'!$J$12,'Методика оценки (Отч.)'!$E$12,IF('ИД Шатой'!AY7='Методика оценки (Отч.)'!$J$13,'Методика оценки (Отч.)'!$E$13,"ошибка")))))*$C$9</f>
        <v>1.6650000000000003</v>
      </c>
      <c r="AZ9" s="58">
        <f>IF('ИД Шатой'!AZ7='Методика оценки (Отч.)'!$J$9,'Методика оценки (Отч.)'!$E$9,IF('ИД Шатой'!AZ7='Методика оценки (Отч.)'!$J$10,'Методика оценки (Отч.)'!$E$10,IF('ИД Шатой'!AZ7='Методика оценки (Отч.)'!$J$11,'Методика оценки (Отч.)'!$E$11,IF('ИД Шатой'!AZ7='Методика оценки (Отч.)'!$J$12,'Методика оценки (Отч.)'!$E$12,IF('ИД Шатой'!AZ7='Методика оценки (Отч.)'!$J$13,'Методика оценки (Отч.)'!$E$13,"ошибка")))))*$C$9</f>
        <v>1.6650000000000003</v>
      </c>
      <c r="BA9" s="58">
        <f>IF('ИД Шатой'!BA7='Методика оценки (Отч.)'!$J$9,'Методика оценки (Отч.)'!$E$9,IF('ИД Шатой'!BA7='Методика оценки (Отч.)'!$J$10,'Методика оценки (Отч.)'!$E$10,IF('ИД Шатой'!BA7='Методика оценки (Отч.)'!$J$11,'Методика оценки (Отч.)'!$E$11,IF('ИД Шатой'!BA7='Методика оценки (Отч.)'!$J$12,'Методика оценки (Отч.)'!$E$12,IF('ИД Шатой'!BA7='Методика оценки (Отч.)'!$J$13,'Методика оценки (Отч.)'!$E$13,"ошибка")))))*$C$9</f>
        <v>1.6650000000000003</v>
      </c>
      <c r="BB9" s="58">
        <f>IF('ИД Шатой'!BB7='Методика оценки (Отч.)'!$J$9,'Методика оценки (Отч.)'!$E$9,IF('ИД Шатой'!BB7='Методика оценки (Отч.)'!$J$10,'Методика оценки (Отч.)'!$E$10,IF('ИД Шатой'!BB7='Методика оценки (Отч.)'!$J$11,'Методика оценки (Отч.)'!$E$11,IF('ИД Шатой'!BB7='Методика оценки (Отч.)'!$J$12,'Методика оценки (Отч.)'!$E$12,IF('ИД Шатой'!BB7='Методика оценки (Отч.)'!$J$13,'Методика оценки (Отч.)'!$E$13,"ошибка")))))*$C$9</f>
        <v>1.6650000000000003</v>
      </c>
      <c r="BC9" s="58">
        <f>IF('ИД Шатой'!BC7='Методика оценки (Отч.)'!$J$9,'Методика оценки (Отч.)'!$E$9,IF('ИД Шатой'!BC7='Методика оценки (Отч.)'!$J$10,'Методика оценки (Отч.)'!$E$10,IF('ИД Шатой'!BC7='Методика оценки (Отч.)'!$J$11,'Методика оценки (Отч.)'!$E$11,IF('ИД Шатой'!BC7='Методика оценки (Отч.)'!$J$12,'Методика оценки (Отч.)'!$E$12,IF('ИД Шатой'!BC7='Методика оценки (Отч.)'!$J$13,'Методика оценки (Отч.)'!$E$13,"ошибка")))))*$C$9</f>
        <v>3.3300000000000005</v>
      </c>
      <c r="BD9" s="58">
        <f>IF('ИД Шатой'!BD7='Методика оценки (Отч.)'!$J$9,'Методика оценки (Отч.)'!$E$9,IF('ИД Шатой'!BD7='Методика оценки (Отч.)'!$J$10,'Методика оценки (Отч.)'!$E$10,IF('ИД Шатой'!BD7='Методика оценки (Отч.)'!$J$11,'Методика оценки (Отч.)'!$E$11,IF('ИД Шатой'!BD7='Методика оценки (Отч.)'!$J$12,'Методика оценки (Отч.)'!$E$12,IF('ИД Шатой'!BD7='Методика оценки (Отч.)'!$J$13,'Методика оценки (Отч.)'!$E$13,"ошибка")))))*$C$9</f>
        <v>1.6650000000000003</v>
      </c>
      <c r="BE9" s="58">
        <f>IF('ИД Шатой'!BE7='Методика оценки (Отч.)'!$J$9,'Методика оценки (Отч.)'!$E$9,IF('ИД Шатой'!BE7='Методика оценки (Отч.)'!$J$10,'Методика оценки (Отч.)'!$E$10,IF('ИД Шатой'!BE7='Методика оценки (Отч.)'!$J$11,'Методика оценки (Отч.)'!$E$11,IF('ИД Шатой'!BE7='Методика оценки (Отч.)'!$J$12,'Методика оценки (Отч.)'!$E$12,IF('ИД Шатой'!BE7='Методика оценки (Отч.)'!$J$13,'Методика оценки (Отч.)'!$E$13,"ошибка")))))*$C$9</f>
        <v>1.6650000000000003</v>
      </c>
      <c r="BF9" s="58">
        <f>IF('ИД Шатой'!BF7='Методика оценки (Отч.)'!$J$9,'Методика оценки (Отч.)'!$E$9,IF('ИД Шатой'!BF7='Методика оценки (Отч.)'!$J$10,'Методика оценки (Отч.)'!$E$10,IF('ИД Шатой'!BF7='Методика оценки (Отч.)'!$J$11,'Методика оценки (Отч.)'!$E$11,IF('ИД Шатой'!BF7='Методика оценки (Отч.)'!$J$12,'Методика оценки (Отч.)'!$E$12,IF('ИД Шатой'!BF7='Методика оценки (Отч.)'!$J$13,'Методика оценки (Отч.)'!$E$13,"ошибка")))))*$C$9</f>
        <v>1.6650000000000003</v>
      </c>
      <c r="BG9" s="58">
        <f>IF('ИД Шатой'!BG7='Методика оценки (Отч.)'!$J$9,'Методика оценки (Отч.)'!$E$9,IF('ИД Шатой'!BG7='Методика оценки (Отч.)'!$J$10,'Методика оценки (Отч.)'!$E$10,IF('ИД Шатой'!BG7='Методика оценки (Отч.)'!$J$11,'Методика оценки (Отч.)'!$E$11,IF('ИД Шатой'!BG7='Методика оценки (Отч.)'!$J$12,'Методика оценки (Отч.)'!$E$12,IF('ИД Шатой'!BG7='Методика оценки (Отч.)'!$J$13,'Методика оценки (Отч.)'!$E$13,"ошибка")))))*$C$9</f>
        <v>3.3300000000000005</v>
      </c>
      <c r="BH9" s="58">
        <f>IF('ИД Шатой'!BH7='Методика оценки (Отч.)'!$J$9,'Методика оценки (Отч.)'!$E$9,IF('ИД Шатой'!BH7='Методика оценки (Отч.)'!$J$10,'Методика оценки (Отч.)'!$E$10,IF('ИД Шатой'!BH7='Методика оценки (Отч.)'!$J$11,'Методика оценки (Отч.)'!$E$11,IF('ИД Шатой'!BH7='Методика оценки (Отч.)'!$J$12,'Методика оценки (Отч.)'!$E$12,IF('ИД Шатой'!BH7='Методика оценки (Отч.)'!$J$13,'Методика оценки (Отч.)'!$E$13,"ошибка")))))*$C$9</f>
        <v>0</v>
      </c>
      <c r="BI9" s="58">
        <f>IF('ИД Шатой'!BI7='Методика оценки (Отч.)'!$J$9,'Методика оценки (Отч.)'!$E$9,IF('ИД Шатой'!BI7='Методика оценки (Отч.)'!$J$10,'Методика оценки (Отч.)'!$E$10,IF('ИД Шатой'!BI7='Методика оценки (Отч.)'!$J$11,'Методика оценки (Отч.)'!$E$11,IF('ИД Шатой'!BI7='Методика оценки (Отч.)'!$J$12,'Методика оценки (Отч.)'!$E$12,IF('ИД Шатой'!BI7='Методика оценки (Отч.)'!$J$13,'Методика оценки (Отч.)'!$E$13,"ошибка")))))*$C$9</f>
        <v>3.3300000000000005</v>
      </c>
      <c r="BJ9" s="58">
        <f>IF('ИД Шатой'!BJ7='Методика оценки (Отч.)'!$J$9,'Методика оценки (Отч.)'!$E$9,IF('ИД Шатой'!BJ7='Методика оценки (Отч.)'!$J$10,'Методика оценки (Отч.)'!$E$10,IF('ИД Шатой'!BJ7='Методика оценки (Отч.)'!$J$11,'Методика оценки (Отч.)'!$E$11,IF('ИД Шатой'!BJ7='Методика оценки (Отч.)'!$J$12,'Методика оценки (Отч.)'!$E$12,IF('ИД Шатой'!BJ7='Методика оценки (Отч.)'!$J$13,'Методика оценки (Отч.)'!$E$13,"ошибка")))))*$C$9</f>
        <v>3.3300000000000005</v>
      </c>
      <c r="BK9" s="58">
        <f>IF('ИД Шатой'!BK7='Методика оценки (Отч.)'!$J$9,'Методика оценки (Отч.)'!$E$9,IF('ИД Шатой'!BK7='Методика оценки (Отч.)'!$J$10,'Методика оценки (Отч.)'!$E$10,IF('ИД Шатой'!BK7='Методика оценки (Отч.)'!$J$11,'Методика оценки (Отч.)'!$E$11,IF('ИД Шатой'!BK7='Методика оценки (Отч.)'!$J$12,'Методика оценки (Отч.)'!$E$12,IF('ИД Шатой'!BK7='Методика оценки (Отч.)'!$J$13,'Методика оценки (Отч.)'!$E$13,"ошибка")))))*$C$9</f>
        <v>1.6650000000000003</v>
      </c>
      <c r="BL9" s="58">
        <f>IF('ИД Шатой'!BL7='Методика оценки (Отч.)'!$J$9,'Методика оценки (Отч.)'!$E$9,IF('ИД Шатой'!BL7='Методика оценки (Отч.)'!$J$10,'Методика оценки (Отч.)'!$E$10,IF('ИД Шатой'!BL7='Методика оценки (Отч.)'!$J$11,'Методика оценки (Отч.)'!$E$11,IF('ИД Шатой'!BL7='Методика оценки (Отч.)'!$J$12,'Методика оценки (Отч.)'!$E$12,IF('ИД Шатой'!BL7='Методика оценки (Отч.)'!$J$13,'Методика оценки (Отч.)'!$E$13,"ошибка")))))*$C$9</f>
        <v>1.6650000000000003</v>
      </c>
      <c r="BM9" s="58">
        <f>IF('ИД Шатой'!BM7='Методика оценки (Отч.)'!$J$9,'Методика оценки (Отч.)'!$E$9,IF('ИД Шатой'!BM7='Методика оценки (Отч.)'!$J$10,'Методика оценки (Отч.)'!$E$10,IF('ИД Шатой'!BM7='Методика оценки (Отч.)'!$J$11,'Методика оценки (Отч.)'!$E$11,IF('ИД Шатой'!BM7='Методика оценки (Отч.)'!$J$12,'Методика оценки (Отч.)'!$E$12,IF('ИД Шатой'!BM7='Методика оценки (Отч.)'!$J$13,'Методика оценки (Отч.)'!$E$13,"ошибка")))))*$C$9</f>
        <v>3.3300000000000005</v>
      </c>
      <c r="BN9" s="58">
        <f>IF('ИД Шатой'!BN7='Методика оценки (Отч.)'!$J$9,'Методика оценки (Отч.)'!$E$9,IF('ИД Шатой'!BN7='Методика оценки (Отч.)'!$J$10,'Методика оценки (Отч.)'!$E$10,IF('ИД Шатой'!BN7='Методика оценки (Отч.)'!$J$11,'Методика оценки (Отч.)'!$E$11,IF('ИД Шатой'!BN7='Методика оценки (Отч.)'!$J$12,'Методика оценки (Отч.)'!$E$12,IF('ИД Шатой'!BN7='Методика оценки (Отч.)'!$J$13,'Методика оценки (Отч.)'!$E$13,"ошибка")))))*$C$9</f>
        <v>1.6650000000000003</v>
      </c>
      <c r="BO9" s="58">
        <f>IF('ИД Шатой'!BO7='Методика оценки (Отч.)'!$J$9,'Методика оценки (Отч.)'!$E$9,IF('ИД Шатой'!BO7='Методика оценки (Отч.)'!$J$10,'Методика оценки (Отч.)'!$E$10,IF('ИД Шатой'!BO7='Методика оценки (Отч.)'!$J$11,'Методика оценки (Отч.)'!$E$11,IF('ИД Шатой'!BO7='Методика оценки (Отч.)'!$J$12,'Методика оценки (Отч.)'!$E$12,IF('ИД Шатой'!BO7='Методика оценки (Отч.)'!$J$13,'Методика оценки (Отч.)'!$E$13,"ошибка")))))*$C$9</f>
        <v>3.3300000000000005</v>
      </c>
      <c r="BP9" s="58">
        <f>IF('ИД Шатой'!BP7='Методика оценки (Отч.)'!$J$9,'Методика оценки (Отч.)'!$E$9,IF('ИД Шатой'!BP7='Методика оценки (Отч.)'!$J$10,'Методика оценки (Отч.)'!$E$10,IF('ИД Шатой'!BP7='Методика оценки (Отч.)'!$J$11,'Методика оценки (Отч.)'!$E$11,IF('ИД Шатой'!BP7='Методика оценки (Отч.)'!$J$12,'Методика оценки (Отч.)'!$E$12,IF('ИД Шатой'!BP7='Методика оценки (Отч.)'!$J$13,'Методика оценки (Отч.)'!$E$13,"ошибка")))))*$C$9</f>
        <v>1.6650000000000003</v>
      </c>
      <c r="BQ9" s="58">
        <f t="shared" si="2"/>
        <v>2.321413636363638</v>
      </c>
    </row>
    <row r="10" spans="1:69" x14ac:dyDescent="0.25">
      <c r="A10" s="77" t="str">
        <f>'Методика оценки (Отч.)'!A20</f>
        <v>N1.1.3.</v>
      </c>
      <c r="B10" s="77" t="str">
        <f>'Методика оценки (Отч.)'!C20</f>
        <v>Физическое развитие</v>
      </c>
      <c r="C10" s="121">
        <f>'Методика оценки (Отч.)'!D20*C7</f>
        <v>3.3300000000000003E-2</v>
      </c>
      <c r="D10" s="58">
        <f>IF('ИД Шатой'!D8='Методика оценки (Отч.)'!$J$9,'Методика оценки (Отч.)'!$E$9,IF('ИД Шатой'!D8='Методика оценки (Отч.)'!$J$10,'Методика оценки (Отч.)'!$E$10,IF('ИД Шатой'!D8='Методика оценки (Отч.)'!$J$11,'Методика оценки (Отч.)'!$E$11,IF('ИД Шатой'!D8='Методика оценки (Отч.)'!$J$12,'Методика оценки (Отч.)'!$E$12,IF('ИД Шатой'!D8='Методика оценки (Отч.)'!$J$13,'Методика оценки (Отч.)'!$E$13,"ошибка")))))*$C$10</f>
        <v>1.6650000000000003</v>
      </c>
      <c r="E10" s="58">
        <f>IF('ИД Шатой'!E8='Методика оценки (Отч.)'!$J$9,'Методика оценки (Отч.)'!$E$9,IF('ИД Шатой'!E8='Методика оценки (Отч.)'!$J$10,'Методика оценки (Отч.)'!$E$10,IF('ИД Шатой'!E8='Методика оценки (Отч.)'!$J$11,'Методика оценки (Отч.)'!$E$11,IF('ИД Шатой'!E8='Методика оценки (Отч.)'!$J$12,'Методика оценки (Отч.)'!$E$12,IF('ИД Шатой'!E8='Методика оценки (Отч.)'!$J$13,'Методика оценки (Отч.)'!$E$13,"ошибка")))))*$C$10</f>
        <v>1.6650000000000003</v>
      </c>
      <c r="F10" s="58">
        <f>IF('ИД Шатой'!F8='Методика оценки (Отч.)'!$J$9,'Методика оценки (Отч.)'!$E$9,IF('ИД Шатой'!F8='Методика оценки (Отч.)'!$J$10,'Методика оценки (Отч.)'!$E$10,IF('ИД Шатой'!F8='Методика оценки (Отч.)'!$J$11,'Методика оценки (Отч.)'!$E$11,IF('ИД Шатой'!F8='Методика оценки (Отч.)'!$J$12,'Методика оценки (Отч.)'!$E$12,IF('ИД Шатой'!F8='Методика оценки (Отч.)'!$J$13,'Методика оценки (Отч.)'!$E$13,"ошибка")))))*$C$10</f>
        <v>1.6650000000000003</v>
      </c>
      <c r="G10" s="58">
        <f>IF('ИД Шатой'!G8='Методика оценки (Отч.)'!$J$9,'Методика оценки (Отч.)'!$E$9,IF('ИД Шатой'!G8='Методика оценки (Отч.)'!$J$10,'Методика оценки (Отч.)'!$E$10,IF('ИД Шатой'!G8='Методика оценки (Отч.)'!$J$11,'Методика оценки (Отч.)'!$E$11,IF('ИД Шатой'!G8='Методика оценки (Отч.)'!$J$12,'Методика оценки (Отч.)'!$E$12,IF('ИД Шатой'!G8='Методика оценки (Отч.)'!$J$13,'Методика оценки (Отч.)'!$E$13,"ошибка")))))*$C$10</f>
        <v>3.3300000000000005</v>
      </c>
      <c r="H10" s="58">
        <f>IF('ИД Шатой'!H8='Методика оценки (Отч.)'!$J$9,'Методика оценки (Отч.)'!$E$9,IF('ИД Шатой'!H8='Методика оценки (Отч.)'!$J$10,'Методика оценки (Отч.)'!$E$10,IF('ИД Шатой'!H8='Методика оценки (Отч.)'!$J$11,'Методика оценки (Отч.)'!$E$11,IF('ИД Шатой'!H8='Методика оценки (Отч.)'!$J$12,'Методика оценки (Отч.)'!$E$12,IF('ИД Шатой'!H8='Методика оценки (Отч.)'!$J$13,'Методика оценки (Отч.)'!$E$13,"ошибка")))))*$C$10</f>
        <v>3.3300000000000005</v>
      </c>
      <c r="I10" s="58">
        <f>IF('ИД Шатой'!I8='Методика оценки (Отч.)'!$J$9,'Методика оценки (Отч.)'!$E$9,IF('ИД Шатой'!I8='Методика оценки (Отч.)'!$J$10,'Методика оценки (Отч.)'!$E$10,IF('ИД Шатой'!I8='Методика оценки (Отч.)'!$J$11,'Методика оценки (Отч.)'!$E$11,IF('ИД Шатой'!I8='Методика оценки (Отч.)'!$J$12,'Методика оценки (Отч.)'!$E$12,IF('ИД Шатой'!I8='Методика оценки (Отч.)'!$J$13,'Методика оценки (Отч.)'!$E$13,"ошибка")))))*$C$10</f>
        <v>3.3300000000000005</v>
      </c>
      <c r="J10" s="58">
        <f>IF('ИД Шатой'!J8='Методика оценки (Отч.)'!$J$9,'Методика оценки (Отч.)'!$E$9,IF('ИД Шатой'!J8='Методика оценки (Отч.)'!$J$10,'Методика оценки (Отч.)'!$E$10,IF('ИД Шатой'!J8='Методика оценки (Отч.)'!$J$11,'Методика оценки (Отч.)'!$E$11,IF('ИД Шатой'!J8='Методика оценки (Отч.)'!$J$12,'Методика оценки (Отч.)'!$E$12,IF('ИД Шатой'!J8='Методика оценки (Отч.)'!$J$13,'Методика оценки (Отч.)'!$E$13,"ошибка")))))*$C$10</f>
        <v>3.3300000000000005</v>
      </c>
      <c r="K10" s="58">
        <f>IF('ИД Шатой'!K8='Методика оценки (Отч.)'!$J$9,'Методика оценки (Отч.)'!$E$9,IF('ИД Шатой'!K8='Методика оценки (Отч.)'!$J$10,'Методика оценки (Отч.)'!$E$10,IF('ИД Шатой'!K8='Методика оценки (Отч.)'!$J$11,'Методика оценки (Отч.)'!$E$11,IF('ИД Шатой'!K8='Методика оценки (Отч.)'!$J$12,'Методика оценки (Отч.)'!$E$12,IF('ИД Шатой'!K8='Методика оценки (Отч.)'!$J$13,'Методика оценки (Отч.)'!$E$13,"ошибка")))))*$C$10</f>
        <v>3.3300000000000005</v>
      </c>
      <c r="L10" s="58">
        <f>IF('ИД Шатой'!L8='Методика оценки (Отч.)'!$J$9,'Методика оценки (Отч.)'!$E$9,IF('ИД Шатой'!L8='Методика оценки (Отч.)'!$J$10,'Методика оценки (Отч.)'!$E$10,IF('ИД Шатой'!L8='Методика оценки (Отч.)'!$J$11,'Методика оценки (Отч.)'!$E$11,IF('ИД Шатой'!L8='Методика оценки (Отч.)'!$J$12,'Методика оценки (Отч.)'!$E$12,IF('ИД Шатой'!L8='Методика оценки (Отч.)'!$J$13,'Методика оценки (Отч.)'!$E$13,"ошибка")))))*$C$10</f>
        <v>3.3300000000000005</v>
      </c>
      <c r="M10" s="58">
        <f>IF('ИД Шатой'!M8='Методика оценки (Отч.)'!$J$9,'Методика оценки (Отч.)'!$E$9,IF('ИД Шатой'!M8='Методика оценки (Отч.)'!$J$10,'Методика оценки (Отч.)'!$E$10,IF('ИД Шатой'!M8='Методика оценки (Отч.)'!$J$11,'Методика оценки (Отч.)'!$E$11,IF('ИД Шатой'!M8='Методика оценки (Отч.)'!$J$12,'Методика оценки (Отч.)'!$E$12,IF('ИД Шатой'!M8='Методика оценки (Отч.)'!$J$13,'Методика оценки (Отч.)'!$E$13,"ошибка")))))*$C$10</f>
        <v>3.3300000000000005</v>
      </c>
      <c r="N10" s="58">
        <f>IF('ИД Шатой'!N8='Методика оценки (Отч.)'!$J$9,'Методика оценки (Отч.)'!$E$9,IF('ИД Шатой'!N8='Методика оценки (Отч.)'!$J$10,'Методика оценки (Отч.)'!$E$10,IF('ИД Шатой'!N8='Методика оценки (Отч.)'!$J$11,'Методика оценки (Отч.)'!$E$11,IF('ИД Шатой'!N8='Методика оценки (Отч.)'!$J$12,'Методика оценки (Отч.)'!$E$12,IF('ИД Шатой'!N8='Методика оценки (Отч.)'!$J$13,'Методика оценки (Отч.)'!$E$13,"ошибка")))))*$C$10</f>
        <v>3.3300000000000005</v>
      </c>
      <c r="O10" s="58">
        <f>IF('ИД Шатой'!O8='Методика оценки (Отч.)'!$J$9,'Методика оценки (Отч.)'!$E$9,IF('ИД Шатой'!O8='Методика оценки (Отч.)'!$J$10,'Методика оценки (Отч.)'!$E$10,IF('ИД Шатой'!O8='Методика оценки (Отч.)'!$J$11,'Методика оценки (Отч.)'!$E$11,IF('ИД Шатой'!O8='Методика оценки (Отч.)'!$J$12,'Методика оценки (Отч.)'!$E$12,IF('ИД Шатой'!O8='Методика оценки (Отч.)'!$J$13,'Методика оценки (Отч.)'!$E$13,"ошибка")))))*$C$10</f>
        <v>0</v>
      </c>
      <c r="P10" s="58">
        <f>IF('ИД Шатой'!P8='Методика оценки (Отч.)'!$J$9,'Методика оценки (Отч.)'!$E$9,IF('ИД Шатой'!P8='Методика оценки (Отч.)'!$J$10,'Методика оценки (Отч.)'!$E$10,IF('ИД Шатой'!P8='Методика оценки (Отч.)'!$J$11,'Методика оценки (Отч.)'!$E$11,IF('ИД Шатой'!P8='Методика оценки (Отч.)'!$J$12,'Методика оценки (Отч.)'!$E$12,IF('ИД Шатой'!P8='Методика оценки (Отч.)'!$J$13,'Методика оценки (Отч.)'!$E$13,"ошибка")))))*$C$10</f>
        <v>3.3300000000000005</v>
      </c>
      <c r="Q10" s="58">
        <f>IF('ИД Шатой'!Q8='Методика оценки (Отч.)'!$J$9,'Методика оценки (Отч.)'!$E$9,IF('ИД Шатой'!Q8='Методика оценки (Отч.)'!$J$10,'Методика оценки (Отч.)'!$E$10,IF('ИД Шатой'!Q8='Методика оценки (Отч.)'!$J$11,'Методика оценки (Отч.)'!$E$11,IF('ИД Шатой'!Q8='Методика оценки (Отч.)'!$J$12,'Методика оценки (Отч.)'!$E$12,IF('ИД Шатой'!Q8='Методика оценки (Отч.)'!$J$13,'Методика оценки (Отч.)'!$E$13,"ошибка")))))*$C$10</f>
        <v>3.3300000000000005</v>
      </c>
      <c r="R10" s="58">
        <f>IF('ИД Шатой'!R8='Методика оценки (Отч.)'!$J$9,'Методика оценки (Отч.)'!$E$9,IF('ИД Шатой'!R8='Методика оценки (Отч.)'!$J$10,'Методика оценки (Отч.)'!$E$10,IF('ИД Шатой'!R8='Методика оценки (Отч.)'!$J$11,'Методика оценки (Отч.)'!$E$11,IF('ИД Шатой'!R8='Методика оценки (Отч.)'!$J$12,'Методика оценки (Отч.)'!$E$12,IF('ИД Шатой'!R8='Методика оценки (Отч.)'!$J$13,'Методика оценки (Отч.)'!$E$13,"ошибка")))))*$C$10</f>
        <v>3.3300000000000005</v>
      </c>
      <c r="S10" s="58">
        <f>IF('ИД Шатой'!S8='Методика оценки (Отч.)'!$J$9,'Методика оценки (Отч.)'!$E$9,IF('ИД Шатой'!S8='Методика оценки (Отч.)'!$J$10,'Методика оценки (Отч.)'!$E$10,IF('ИД Шатой'!S8='Методика оценки (Отч.)'!$J$11,'Методика оценки (Отч.)'!$E$11,IF('ИД Шатой'!S8='Методика оценки (Отч.)'!$J$12,'Методика оценки (Отч.)'!$E$12,IF('ИД Шатой'!S8='Методика оценки (Отч.)'!$J$13,'Методика оценки (Отч.)'!$E$13,"ошибка")))))*$C$10</f>
        <v>3.3300000000000005</v>
      </c>
      <c r="T10" s="58">
        <f>IF('ИД Шатой'!T8='Методика оценки (Отч.)'!$J$9,'Методика оценки (Отч.)'!$E$9,IF('ИД Шатой'!T8='Методика оценки (Отч.)'!$J$10,'Методика оценки (Отч.)'!$E$10,IF('ИД Шатой'!T8='Методика оценки (Отч.)'!$J$11,'Методика оценки (Отч.)'!$E$11,IF('ИД Шатой'!T8='Методика оценки (Отч.)'!$J$12,'Методика оценки (Отч.)'!$E$12,IF('ИД Шатой'!T8='Методика оценки (Отч.)'!$J$13,'Методика оценки (Отч.)'!$E$13,"ошибка")))))*$C$10</f>
        <v>3.3300000000000005</v>
      </c>
      <c r="U10" s="58">
        <f>IF('ИД Шатой'!U8='Методика оценки (Отч.)'!$J$9,'Методика оценки (Отч.)'!$E$9,IF('ИД Шатой'!U8='Методика оценки (Отч.)'!$J$10,'Методика оценки (Отч.)'!$E$10,IF('ИД Шатой'!U8='Методика оценки (Отч.)'!$J$11,'Методика оценки (Отч.)'!$E$11,IF('ИД Шатой'!U8='Методика оценки (Отч.)'!$J$12,'Методика оценки (Отч.)'!$E$12,IF('ИД Шатой'!U8='Методика оценки (Отч.)'!$J$13,'Методика оценки (Отч.)'!$E$13,"ошибка")))))*$C$10</f>
        <v>1.6650000000000003</v>
      </c>
      <c r="V10" s="58">
        <f>IF('ИД Шатой'!V8='Методика оценки (Отч.)'!$J$9,'Методика оценки (Отч.)'!$E$9,IF('ИД Шатой'!V8='Методика оценки (Отч.)'!$J$10,'Методика оценки (Отч.)'!$E$10,IF('ИД Шатой'!V8='Методика оценки (Отч.)'!$J$11,'Методика оценки (Отч.)'!$E$11,IF('ИД Шатой'!V8='Методика оценки (Отч.)'!$J$12,'Методика оценки (Отч.)'!$E$12,IF('ИД Шатой'!V8='Методика оценки (Отч.)'!$J$13,'Методика оценки (Отч.)'!$E$13,"ошибка")))))*$C$10</f>
        <v>1.6650000000000003</v>
      </c>
      <c r="W10" s="58">
        <f>IF('ИД Шатой'!W8='Методика оценки (Отч.)'!$J$9,'Методика оценки (Отч.)'!$E$9,IF('ИД Шатой'!W8='Методика оценки (Отч.)'!$J$10,'Методика оценки (Отч.)'!$E$10,IF('ИД Шатой'!W8='Методика оценки (Отч.)'!$J$11,'Методика оценки (Отч.)'!$E$11,IF('ИД Шатой'!W8='Методика оценки (Отч.)'!$J$12,'Методика оценки (Отч.)'!$E$12,IF('ИД Шатой'!W8='Методика оценки (Отч.)'!$J$13,'Методика оценки (Отч.)'!$E$13,"ошибка")))))*$C$10</f>
        <v>3.3300000000000005</v>
      </c>
      <c r="X10" s="58">
        <f>IF('ИД Шатой'!X8='Методика оценки (Отч.)'!$J$9,'Методика оценки (Отч.)'!$E$9,IF('ИД Шатой'!X8='Методика оценки (Отч.)'!$J$10,'Методика оценки (Отч.)'!$E$10,IF('ИД Шатой'!X8='Методика оценки (Отч.)'!$J$11,'Методика оценки (Отч.)'!$E$11,IF('ИД Шатой'!X8='Методика оценки (Отч.)'!$J$12,'Методика оценки (Отч.)'!$E$12,IF('ИД Шатой'!X8='Методика оценки (Отч.)'!$J$13,'Методика оценки (Отч.)'!$E$13,"ошибка")))))*$C$10</f>
        <v>3.3300000000000005</v>
      </c>
      <c r="Y10" s="58">
        <f>IF('ИД Шатой'!Y8='Методика оценки (Отч.)'!$J$9,'Методика оценки (Отч.)'!$E$9,IF('ИД Шатой'!Y8='Методика оценки (Отч.)'!$J$10,'Методика оценки (Отч.)'!$E$10,IF('ИД Шатой'!Y8='Методика оценки (Отч.)'!$J$11,'Методика оценки (Отч.)'!$E$11,IF('ИД Шатой'!Y8='Методика оценки (Отч.)'!$J$12,'Методика оценки (Отч.)'!$E$12,IF('ИД Шатой'!Y8='Методика оценки (Отч.)'!$J$13,'Методика оценки (Отч.)'!$E$13,"ошибка")))))*$C$10</f>
        <v>1.6650000000000003</v>
      </c>
      <c r="Z10" s="58">
        <f>IF('ИД Шатой'!Z8='Методика оценки (Отч.)'!$J$9,'Методика оценки (Отч.)'!$E$9,IF('ИД Шатой'!Z8='Методика оценки (Отч.)'!$J$10,'Методика оценки (Отч.)'!$E$10,IF('ИД Шатой'!Z8='Методика оценки (Отч.)'!$J$11,'Методика оценки (Отч.)'!$E$11,IF('ИД Шатой'!Z8='Методика оценки (Отч.)'!$J$12,'Методика оценки (Отч.)'!$E$12,IF('ИД Шатой'!Z8='Методика оценки (Отч.)'!$J$13,'Методика оценки (Отч.)'!$E$13,"ошибка")))))*$C$10</f>
        <v>1.6650000000000003</v>
      </c>
      <c r="AA10" s="58">
        <f>IF('ИД Шатой'!AA8='Методика оценки (Отч.)'!$J$9,'Методика оценки (Отч.)'!$E$9,IF('ИД Шатой'!AA8='Методика оценки (Отч.)'!$J$10,'Методика оценки (Отч.)'!$E$10,IF('ИД Шатой'!AA8='Методика оценки (Отч.)'!$J$11,'Методика оценки (Отч.)'!$E$11,IF('ИД Шатой'!AA8='Методика оценки (Отч.)'!$J$12,'Методика оценки (Отч.)'!$E$12,IF('ИД Шатой'!AA8='Методика оценки (Отч.)'!$J$13,'Методика оценки (Отч.)'!$E$13,"ошибка")))))*$C$10</f>
        <v>1.6650000000000003</v>
      </c>
      <c r="AB10" s="58">
        <f>IF('ИД Шатой'!AB8='Методика оценки (Отч.)'!$J$9,'Методика оценки (Отч.)'!$E$9,IF('ИД Шатой'!AB8='Методика оценки (Отч.)'!$J$10,'Методика оценки (Отч.)'!$E$10,IF('ИД Шатой'!AB8='Методика оценки (Отч.)'!$J$11,'Методика оценки (Отч.)'!$E$11,IF('ИД Шатой'!AB8='Методика оценки (Отч.)'!$J$12,'Методика оценки (Отч.)'!$E$12,IF('ИД Шатой'!AB8='Методика оценки (Отч.)'!$J$13,'Методика оценки (Отч.)'!$E$13,"ошибка")))))*$C$10</f>
        <v>3.3300000000000005</v>
      </c>
      <c r="AC10" s="58">
        <f>IF('ИД Шатой'!AC8='Методика оценки (Отч.)'!$J$9,'Методика оценки (Отч.)'!$E$9,IF('ИД Шатой'!AC8='Методика оценки (Отч.)'!$J$10,'Методика оценки (Отч.)'!$E$10,IF('ИД Шатой'!AC8='Методика оценки (Отч.)'!$J$11,'Методика оценки (Отч.)'!$E$11,IF('ИД Шатой'!AC8='Методика оценки (Отч.)'!$J$12,'Методика оценки (Отч.)'!$E$12,IF('ИД Шатой'!AC8='Методика оценки (Отч.)'!$J$13,'Методика оценки (Отч.)'!$E$13,"ошибка")))))*$C$10</f>
        <v>1.6650000000000003</v>
      </c>
      <c r="AD10" s="58">
        <f>IF('ИД Шатой'!AD8='Методика оценки (Отч.)'!$J$9,'Методика оценки (Отч.)'!$E$9,IF('ИД Шатой'!AD8='Методика оценки (Отч.)'!$J$10,'Методика оценки (Отч.)'!$E$10,IF('ИД Шатой'!AD8='Методика оценки (Отч.)'!$J$11,'Методика оценки (Отч.)'!$E$11,IF('ИД Шатой'!AD8='Методика оценки (Отч.)'!$J$12,'Методика оценки (Отч.)'!$E$12,IF('ИД Шатой'!AD8='Методика оценки (Отч.)'!$J$13,'Методика оценки (Отч.)'!$E$13,"ошибка")))))*$C$10</f>
        <v>3.3300000000000005</v>
      </c>
      <c r="AE10" s="58">
        <f>IF('ИД Шатой'!AE8='Методика оценки (Отч.)'!$J$9,'Методика оценки (Отч.)'!$E$9,IF('ИД Шатой'!AE8='Методика оценки (Отч.)'!$J$10,'Методика оценки (Отч.)'!$E$10,IF('ИД Шатой'!AE8='Методика оценки (Отч.)'!$J$11,'Методика оценки (Отч.)'!$E$11,IF('ИД Шатой'!AE8='Методика оценки (Отч.)'!$J$12,'Методика оценки (Отч.)'!$E$12,IF('ИД Шатой'!AE8='Методика оценки (Отч.)'!$J$13,'Методика оценки (Отч.)'!$E$13,"ошибка")))))*$C$10</f>
        <v>3.3300000000000005</v>
      </c>
      <c r="AF10" s="58">
        <f>IF('ИД Шатой'!AF8='Методика оценки (Отч.)'!$J$9,'Методика оценки (Отч.)'!$E$9,IF('ИД Шатой'!AF8='Методика оценки (Отч.)'!$J$10,'Методика оценки (Отч.)'!$E$10,IF('ИД Шатой'!AF8='Методика оценки (Отч.)'!$J$11,'Методика оценки (Отч.)'!$E$11,IF('ИД Шатой'!AF8='Методика оценки (Отч.)'!$J$12,'Методика оценки (Отч.)'!$E$12,IF('ИД Шатой'!AF8='Методика оценки (Отч.)'!$J$13,'Методика оценки (Отч.)'!$E$13,"ошибка")))))*$C$10</f>
        <v>1.6650000000000003</v>
      </c>
      <c r="AG10" s="58">
        <f>IF('ИД Шатой'!AG8='Методика оценки (Отч.)'!$J$9,'Методика оценки (Отч.)'!$E$9,IF('ИД Шатой'!AG8='Методика оценки (Отч.)'!$J$10,'Методика оценки (Отч.)'!$E$10,IF('ИД Шатой'!AG8='Методика оценки (Отч.)'!$J$11,'Методика оценки (Отч.)'!$E$11,IF('ИД Шатой'!AG8='Методика оценки (Отч.)'!$J$12,'Методика оценки (Отч.)'!$E$12,IF('ИД Шатой'!AG8='Методика оценки (Отч.)'!$J$13,'Методика оценки (Отч.)'!$E$13,"ошибка")))))*$C$10</f>
        <v>3.3300000000000005</v>
      </c>
      <c r="AH10" s="58">
        <f>IF('ИД Шатой'!AH8='Методика оценки (Отч.)'!$J$9,'Методика оценки (Отч.)'!$E$9,IF('ИД Шатой'!AH8='Методика оценки (Отч.)'!$J$10,'Методика оценки (Отч.)'!$E$10,IF('ИД Шатой'!AH8='Методика оценки (Отч.)'!$J$11,'Методика оценки (Отч.)'!$E$11,IF('ИД Шатой'!AH8='Методика оценки (Отч.)'!$J$12,'Методика оценки (Отч.)'!$E$12,IF('ИД Шатой'!AH8='Методика оценки (Отч.)'!$J$13,'Методика оценки (Отч.)'!$E$13,"ошибка")))))*$C$10</f>
        <v>1.6650000000000003</v>
      </c>
      <c r="AI10" s="58">
        <f>IF('ИД Шатой'!AI8='Методика оценки (Отч.)'!$J$9,'Методика оценки (Отч.)'!$E$9,IF('ИД Шатой'!AI8='Методика оценки (Отч.)'!$J$10,'Методика оценки (Отч.)'!$E$10,IF('ИД Шатой'!AI8='Методика оценки (Отч.)'!$J$11,'Методика оценки (Отч.)'!$E$11,IF('ИД Шатой'!AI8='Методика оценки (Отч.)'!$J$12,'Методика оценки (Отч.)'!$E$12,IF('ИД Шатой'!AI8='Методика оценки (Отч.)'!$J$13,'Методика оценки (Отч.)'!$E$13,"ошибка")))))*$C$10</f>
        <v>1.6650000000000003</v>
      </c>
      <c r="AJ10" s="58">
        <f>IF('ИД Шатой'!AJ8='Методика оценки (Отч.)'!$J$9,'Методика оценки (Отч.)'!$E$9,IF('ИД Шатой'!AJ8='Методика оценки (Отч.)'!$J$10,'Методика оценки (Отч.)'!$E$10,IF('ИД Шатой'!AJ8='Методика оценки (Отч.)'!$J$11,'Методика оценки (Отч.)'!$E$11,IF('ИД Шатой'!AJ8='Методика оценки (Отч.)'!$J$12,'Методика оценки (Отч.)'!$E$12,IF('ИД Шатой'!AJ8='Методика оценки (Отч.)'!$J$13,'Методика оценки (Отч.)'!$E$13,"ошибка")))))*$C$10</f>
        <v>1.6650000000000003</v>
      </c>
      <c r="AK10" s="58">
        <f>IF('ИД Шатой'!AK8='Методика оценки (Отч.)'!$J$9,'Методика оценки (Отч.)'!$E$9,IF('ИД Шатой'!AK8='Методика оценки (Отч.)'!$J$10,'Методика оценки (Отч.)'!$E$10,IF('ИД Шатой'!AK8='Методика оценки (Отч.)'!$J$11,'Методика оценки (Отч.)'!$E$11,IF('ИД Шатой'!AK8='Методика оценки (Отч.)'!$J$12,'Методика оценки (Отч.)'!$E$12,IF('ИД Шатой'!AK8='Методика оценки (Отч.)'!$J$13,'Методика оценки (Отч.)'!$E$13,"ошибка")))))*$C$10</f>
        <v>1.6650000000000003</v>
      </c>
      <c r="AL10" s="58">
        <f>IF('ИД Шатой'!AL8='Методика оценки (Отч.)'!$J$9,'Методика оценки (Отч.)'!$E$9,IF('ИД Шатой'!AL8='Методика оценки (Отч.)'!$J$10,'Методика оценки (Отч.)'!$E$10,IF('ИД Шатой'!AL8='Методика оценки (Отч.)'!$J$11,'Методика оценки (Отч.)'!$E$11,IF('ИД Шатой'!AL8='Методика оценки (Отч.)'!$J$12,'Методика оценки (Отч.)'!$E$12,IF('ИД Шатой'!AL8='Методика оценки (Отч.)'!$J$13,'Методика оценки (Отч.)'!$E$13,"ошибка")))))*$C$10</f>
        <v>1.6650000000000003</v>
      </c>
      <c r="AM10" s="58">
        <f>IF('ИД Шатой'!AM8='Методика оценки (Отч.)'!$J$9,'Методика оценки (Отч.)'!$E$9,IF('ИД Шатой'!AM8='Методика оценки (Отч.)'!$J$10,'Методика оценки (Отч.)'!$E$10,IF('ИД Шатой'!AM8='Методика оценки (Отч.)'!$J$11,'Методика оценки (Отч.)'!$E$11,IF('ИД Шатой'!AM8='Методика оценки (Отч.)'!$J$12,'Методика оценки (Отч.)'!$E$12,IF('ИД Шатой'!AM8='Методика оценки (Отч.)'!$J$13,'Методика оценки (Отч.)'!$E$13,"ошибка")))))*$C$10</f>
        <v>1.6650000000000003</v>
      </c>
      <c r="AN10" s="58">
        <f>IF('ИД Шатой'!AN8='Методика оценки (Отч.)'!$J$9,'Методика оценки (Отч.)'!$E$9,IF('ИД Шатой'!AN8='Методика оценки (Отч.)'!$J$10,'Методика оценки (Отч.)'!$E$10,IF('ИД Шатой'!AN8='Методика оценки (Отч.)'!$J$11,'Методика оценки (Отч.)'!$E$11,IF('ИД Шатой'!AN8='Методика оценки (Отч.)'!$J$12,'Методика оценки (Отч.)'!$E$12,IF('ИД Шатой'!AN8='Методика оценки (Отч.)'!$J$13,'Методика оценки (Отч.)'!$E$13,"ошибка")))))*$C$10</f>
        <v>1.6650000000000003</v>
      </c>
      <c r="AO10" s="58">
        <f>IF('ИД Шатой'!AO8='Методика оценки (Отч.)'!$J$9,'Методика оценки (Отч.)'!$E$9,IF('ИД Шатой'!AO8='Методика оценки (Отч.)'!$J$10,'Методика оценки (Отч.)'!$E$10,IF('ИД Шатой'!AO8='Методика оценки (Отч.)'!$J$11,'Методика оценки (Отч.)'!$E$11,IF('ИД Шатой'!AO8='Методика оценки (Отч.)'!$J$12,'Методика оценки (Отч.)'!$E$12,IF('ИД Шатой'!AO8='Методика оценки (Отч.)'!$J$13,'Методика оценки (Отч.)'!$E$13,"ошибка")))))*$C$10</f>
        <v>3.3300000000000005</v>
      </c>
      <c r="AP10" s="58">
        <f>IF('ИД Шатой'!AP8='Методика оценки (Отч.)'!$J$9,'Методика оценки (Отч.)'!$E$9,IF('ИД Шатой'!AP8='Методика оценки (Отч.)'!$J$10,'Методика оценки (Отч.)'!$E$10,IF('ИД Шатой'!AP8='Методика оценки (Отч.)'!$J$11,'Методика оценки (Отч.)'!$E$11,IF('ИД Шатой'!AP8='Методика оценки (Отч.)'!$J$12,'Методика оценки (Отч.)'!$E$12,IF('ИД Шатой'!AP8='Методика оценки (Отч.)'!$J$13,'Методика оценки (Отч.)'!$E$13,"ошибка")))))*$C$10</f>
        <v>3.3300000000000005</v>
      </c>
      <c r="AQ10" s="58">
        <f>IF('ИД Шатой'!AQ8='Методика оценки (Отч.)'!$J$9,'Методика оценки (Отч.)'!$E$9,IF('ИД Шатой'!AQ8='Методика оценки (Отч.)'!$J$10,'Методика оценки (Отч.)'!$E$10,IF('ИД Шатой'!AQ8='Методика оценки (Отч.)'!$J$11,'Методика оценки (Отч.)'!$E$11,IF('ИД Шатой'!AQ8='Методика оценки (Отч.)'!$J$12,'Методика оценки (Отч.)'!$E$12,IF('ИД Шатой'!AQ8='Методика оценки (Отч.)'!$J$13,'Методика оценки (Отч.)'!$E$13,"ошибка")))))*$C$10</f>
        <v>3.3300000000000005</v>
      </c>
      <c r="AR10" s="58">
        <f>IF('ИД Шатой'!AR8='Методика оценки (Отч.)'!$J$9,'Методика оценки (Отч.)'!$E$9,IF('ИД Шатой'!AR8='Методика оценки (Отч.)'!$J$10,'Методика оценки (Отч.)'!$E$10,IF('ИД Шатой'!AR8='Методика оценки (Отч.)'!$J$11,'Методика оценки (Отч.)'!$E$11,IF('ИД Шатой'!AR8='Методика оценки (Отч.)'!$J$12,'Методика оценки (Отч.)'!$E$12,IF('ИД Шатой'!AR8='Методика оценки (Отч.)'!$J$13,'Методика оценки (Отч.)'!$E$13,"ошибка")))))*$C$10</f>
        <v>1.6650000000000003</v>
      </c>
      <c r="AS10" s="58">
        <f>IF('ИД Шатой'!AS8='Методика оценки (Отч.)'!$J$9,'Методика оценки (Отч.)'!$E$9,IF('ИД Шатой'!AS8='Методика оценки (Отч.)'!$J$10,'Методика оценки (Отч.)'!$E$10,IF('ИД Шатой'!AS8='Методика оценки (Отч.)'!$J$11,'Методика оценки (Отч.)'!$E$11,IF('ИД Шатой'!AS8='Методика оценки (Отч.)'!$J$12,'Методика оценки (Отч.)'!$E$12,IF('ИД Шатой'!AS8='Методика оценки (Отч.)'!$J$13,'Методика оценки (Отч.)'!$E$13,"ошибка")))))*$C$10</f>
        <v>3.3300000000000005</v>
      </c>
      <c r="AT10" s="58">
        <f>IF('ИД Шатой'!AT8='Методика оценки (Отч.)'!$J$9,'Методика оценки (Отч.)'!$E$9,IF('ИД Шатой'!AT8='Методика оценки (Отч.)'!$J$10,'Методика оценки (Отч.)'!$E$10,IF('ИД Шатой'!AT8='Методика оценки (Отч.)'!$J$11,'Методика оценки (Отч.)'!$E$11,IF('ИД Шатой'!AT8='Методика оценки (Отч.)'!$J$12,'Методика оценки (Отч.)'!$E$12,IF('ИД Шатой'!AT8='Методика оценки (Отч.)'!$J$13,'Методика оценки (Отч.)'!$E$13,"ошибка")))))*$C$10</f>
        <v>1.6650000000000003</v>
      </c>
      <c r="AU10" s="58">
        <f>IF('ИД Шатой'!AU8='Методика оценки (Отч.)'!$J$9,'Методика оценки (Отч.)'!$E$9,IF('ИД Шатой'!AU8='Методика оценки (Отч.)'!$J$10,'Методика оценки (Отч.)'!$E$10,IF('ИД Шатой'!AU8='Методика оценки (Отч.)'!$J$11,'Методика оценки (Отч.)'!$E$11,IF('ИД Шатой'!AU8='Методика оценки (Отч.)'!$J$12,'Методика оценки (Отч.)'!$E$12,IF('ИД Шатой'!AU8='Методика оценки (Отч.)'!$J$13,'Методика оценки (Отч.)'!$E$13,"ошибка")))))*$C$10</f>
        <v>1.6650000000000003</v>
      </c>
      <c r="AV10" s="58">
        <f>IF('ИД Шатой'!AV8='Методика оценки (Отч.)'!$J$9,'Методика оценки (Отч.)'!$E$9,IF('ИД Шатой'!AV8='Методика оценки (Отч.)'!$J$10,'Методика оценки (Отч.)'!$E$10,IF('ИД Шатой'!AV8='Методика оценки (Отч.)'!$J$11,'Методика оценки (Отч.)'!$E$11,IF('ИД Шатой'!AV8='Методика оценки (Отч.)'!$J$12,'Методика оценки (Отч.)'!$E$12,IF('ИД Шатой'!AV8='Методика оценки (Отч.)'!$J$13,'Методика оценки (Отч.)'!$E$13,"ошибка")))))*$C$10</f>
        <v>1.6650000000000003</v>
      </c>
      <c r="AW10" s="58">
        <f>IF('ИД Шатой'!AW8='Методика оценки (Отч.)'!$J$9,'Методика оценки (Отч.)'!$E$9,IF('ИД Шатой'!AW8='Методика оценки (Отч.)'!$J$10,'Методика оценки (Отч.)'!$E$10,IF('ИД Шатой'!AW8='Методика оценки (Отч.)'!$J$11,'Методика оценки (Отч.)'!$E$11,IF('ИД Шатой'!AW8='Методика оценки (Отч.)'!$J$12,'Методика оценки (Отч.)'!$E$12,IF('ИД Шатой'!AW8='Методика оценки (Отч.)'!$J$13,'Методика оценки (Отч.)'!$E$13,"ошибка")))))*$C$10</f>
        <v>3.3300000000000005</v>
      </c>
      <c r="AX10" s="58">
        <f>IF('ИД Шатой'!AX8='Методика оценки (Отч.)'!$J$9,'Методика оценки (Отч.)'!$E$9,IF('ИД Шатой'!AX8='Методика оценки (Отч.)'!$J$10,'Методика оценки (Отч.)'!$E$10,IF('ИД Шатой'!AX8='Методика оценки (Отч.)'!$J$11,'Методика оценки (Отч.)'!$E$11,IF('ИД Шатой'!AX8='Методика оценки (Отч.)'!$J$12,'Методика оценки (Отч.)'!$E$12,IF('ИД Шатой'!AX8='Методика оценки (Отч.)'!$J$13,'Методика оценки (Отч.)'!$E$13,"ошибка")))))*$C$10</f>
        <v>1.6650000000000003</v>
      </c>
      <c r="AY10" s="58">
        <f>IF('ИД Шатой'!AY8='Методика оценки (Отч.)'!$J$9,'Методика оценки (Отч.)'!$E$9,IF('ИД Шатой'!AY8='Методика оценки (Отч.)'!$J$10,'Методика оценки (Отч.)'!$E$10,IF('ИД Шатой'!AY8='Методика оценки (Отч.)'!$J$11,'Методика оценки (Отч.)'!$E$11,IF('ИД Шатой'!AY8='Методика оценки (Отч.)'!$J$12,'Методика оценки (Отч.)'!$E$12,IF('ИД Шатой'!AY8='Методика оценки (Отч.)'!$J$13,'Методика оценки (Отч.)'!$E$13,"ошибка")))))*$C$10</f>
        <v>1.6650000000000003</v>
      </c>
      <c r="AZ10" s="58">
        <f>IF('ИД Шатой'!AZ8='Методика оценки (Отч.)'!$J$9,'Методика оценки (Отч.)'!$E$9,IF('ИД Шатой'!AZ8='Методика оценки (Отч.)'!$J$10,'Методика оценки (Отч.)'!$E$10,IF('ИД Шатой'!AZ8='Методика оценки (Отч.)'!$J$11,'Методика оценки (Отч.)'!$E$11,IF('ИД Шатой'!AZ8='Методика оценки (Отч.)'!$J$12,'Методика оценки (Отч.)'!$E$12,IF('ИД Шатой'!AZ8='Методика оценки (Отч.)'!$J$13,'Методика оценки (Отч.)'!$E$13,"ошибка")))))*$C$10</f>
        <v>1.6650000000000003</v>
      </c>
      <c r="BA10" s="58">
        <f>IF('ИД Шатой'!BA8='Методика оценки (Отч.)'!$J$9,'Методика оценки (Отч.)'!$E$9,IF('ИД Шатой'!BA8='Методика оценки (Отч.)'!$J$10,'Методика оценки (Отч.)'!$E$10,IF('ИД Шатой'!BA8='Методика оценки (Отч.)'!$J$11,'Методика оценки (Отч.)'!$E$11,IF('ИД Шатой'!BA8='Методика оценки (Отч.)'!$J$12,'Методика оценки (Отч.)'!$E$12,IF('ИД Шатой'!BA8='Методика оценки (Отч.)'!$J$13,'Методика оценки (Отч.)'!$E$13,"ошибка")))))*$C$10</f>
        <v>1.6650000000000003</v>
      </c>
      <c r="BB10" s="58">
        <f>IF('ИД Шатой'!BB8='Методика оценки (Отч.)'!$J$9,'Методика оценки (Отч.)'!$E$9,IF('ИД Шатой'!BB8='Методика оценки (Отч.)'!$J$10,'Методика оценки (Отч.)'!$E$10,IF('ИД Шатой'!BB8='Методика оценки (Отч.)'!$J$11,'Методика оценки (Отч.)'!$E$11,IF('ИД Шатой'!BB8='Методика оценки (Отч.)'!$J$12,'Методика оценки (Отч.)'!$E$12,IF('ИД Шатой'!BB8='Методика оценки (Отч.)'!$J$13,'Методика оценки (Отч.)'!$E$13,"ошибка")))))*$C$10</f>
        <v>0</v>
      </c>
      <c r="BC10" s="58">
        <f>IF('ИД Шатой'!BC8='Методика оценки (Отч.)'!$J$9,'Методика оценки (Отч.)'!$E$9,IF('ИД Шатой'!BC8='Методика оценки (Отч.)'!$J$10,'Методика оценки (Отч.)'!$E$10,IF('ИД Шатой'!BC8='Методика оценки (Отч.)'!$J$11,'Методика оценки (Отч.)'!$E$11,IF('ИД Шатой'!BC8='Методика оценки (Отч.)'!$J$12,'Методика оценки (Отч.)'!$E$12,IF('ИД Шатой'!BC8='Методика оценки (Отч.)'!$J$13,'Методика оценки (Отч.)'!$E$13,"ошибка")))))*$C$10</f>
        <v>3.3300000000000005</v>
      </c>
      <c r="BD10" s="58">
        <f>IF('ИД Шатой'!BD8='Методика оценки (Отч.)'!$J$9,'Методика оценки (Отч.)'!$E$9,IF('ИД Шатой'!BD8='Методика оценки (Отч.)'!$J$10,'Методика оценки (Отч.)'!$E$10,IF('ИД Шатой'!BD8='Методика оценки (Отч.)'!$J$11,'Методика оценки (Отч.)'!$E$11,IF('ИД Шатой'!BD8='Методика оценки (Отч.)'!$J$12,'Методика оценки (Отч.)'!$E$12,IF('ИД Шатой'!BD8='Методика оценки (Отч.)'!$J$13,'Методика оценки (Отч.)'!$E$13,"ошибка")))))*$C$10</f>
        <v>3.3300000000000005</v>
      </c>
      <c r="BE10" s="58">
        <f>IF('ИД Шатой'!BE8='Методика оценки (Отч.)'!$J$9,'Методика оценки (Отч.)'!$E$9,IF('ИД Шатой'!BE8='Методика оценки (Отч.)'!$J$10,'Методика оценки (Отч.)'!$E$10,IF('ИД Шатой'!BE8='Методика оценки (Отч.)'!$J$11,'Методика оценки (Отч.)'!$E$11,IF('ИД Шатой'!BE8='Методика оценки (Отч.)'!$J$12,'Методика оценки (Отч.)'!$E$12,IF('ИД Шатой'!BE8='Методика оценки (Отч.)'!$J$13,'Методика оценки (Отч.)'!$E$13,"ошибка")))))*$C$10</f>
        <v>3.3300000000000005</v>
      </c>
      <c r="BF10" s="58">
        <f>IF('ИД Шатой'!BF8='Методика оценки (Отч.)'!$J$9,'Методика оценки (Отч.)'!$E$9,IF('ИД Шатой'!BF8='Методика оценки (Отч.)'!$J$10,'Методика оценки (Отч.)'!$E$10,IF('ИД Шатой'!BF8='Методика оценки (Отч.)'!$J$11,'Методика оценки (Отч.)'!$E$11,IF('ИД Шатой'!BF8='Методика оценки (Отч.)'!$J$12,'Методика оценки (Отч.)'!$E$12,IF('ИД Шатой'!BF8='Методика оценки (Отч.)'!$J$13,'Методика оценки (Отч.)'!$E$13,"ошибка")))))*$C$10</f>
        <v>1.6650000000000003</v>
      </c>
      <c r="BG10" s="58">
        <f>IF('ИД Шатой'!BG8='Методика оценки (Отч.)'!$J$9,'Методика оценки (Отч.)'!$E$9,IF('ИД Шатой'!BG8='Методика оценки (Отч.)'!$J$10,'Методика оценки (Отч.)'!$E$10,IF('ИД Шатой'!BG8='Методика оценки (Отч.)'!$J$11,'Методика оценки (Отч.)'!$E$11,IF('ИД Шатой'!BG8='Методика оценки (Отч.)'!$J$12,'Методика оценки (Отч.)'!$E$12,IF('ИД Шатой'!BG8='Методика оценки (Отч.)'!$J$13,'Методика оценки (Отч.)'!$E$13,"ошибка")))))*$C$10</f>
        <v>1.6650000000000003</v>
      </c>
      <c r="BH10" s="58">
        <f>IF('ИД Шатой'!BH8='Методика оценки (Отч.)'!$J$9,'Методика оценки (Отч.)'!$E$9,IF('ИД Шатой'!BH8='Методика оценки (Отч.)'!$J$10,'Методика оценки (Отч.)'!$E$10,IF('ИД Шатой'!BH8='Методика оценки (Отч.)'!$J$11,'Методика оценки (Отч.)'!$E$11,IF('ИД Шатой'!BH8='Методика оценки (Отч.)'!$J$12,'Методика оценки (Отч.)'!$E$12,IF('ИД Шатой'!BH8='Методика оценки (Отч.)'!$J$13,'Методика оценки (Отч.)'!$E$13,"ошибка")))))*$C$10</f>
        <v>1.6650000000000003</v>
      </c>
      <c r="BI10" s="58">
        <f>IF('ИД Шатой'!BI8='Методика оценки (Отч.)'!$J$9,'Методика оценки (Отч.)'!$E$9,IF('ИД Шатой'!BI8='Методика оценки (Отч.)'!$J$10,'Методика оценки (Отч.)'!$E$10,IF('ИД Шатой'!BI8='Методика оценки (Отч.)'!$J$11,'Методика оценки (Отч.)'!$E$11,IF('ИД Шатой'!BI8='Методика оценки (Отч.)'!$J$12,'Методика оценки (Отч.)'!$E$12,IF('ИД Шатой'!BI8='Методика оценки (Отч.)'!$J$13,'Методика оценки (Отч.)'!$E$13,"ошибка")))))*$C$10</f>
        <v>1.6650000000000003</v>
      </c>
      <c r="BJ10" s="58">
        <f>IF('ИД Шатой'!BJ8='Методика оценки (Отч.)'!$J$9,'Методика оценки (Отч.)'!$E$9,IF('ИД Шатой'!BJ8='Методика оценки (Отч.)'!$J$10,'Методика оценки (Отч.)'!$E$10,IF('ИД Шатой'!BJ8='Методика оценки (Отч.)'!$J$11,'Методика оценки (Отч.)'!$E$11,IF('ИД Шатой'!BJ8='Методика оценки (Отч.)'!$J$12,'Методика оценки (Отч.)'!$E$12,IF('ИД Шатой'!BJ8='Методика оценки (Отч.)'!$J$13,'Методика оценки (Отч.)'!$E$13,"ошибка")))))*$C$10</f>
        <v>3.3300000000000005</v>
      </c>
      <c r="BK10" s="58">
        <f>IF('ИД Шатой'!BK8='Методика оценки (Отч.)'!$J$9,'Методика оценки (Отч.)'!$E$9,IF('ИД Шатой'!BK8='Методика оценки (Отч.)'!$J$10,'Методика оценки (Отч.)'!$E$10,IF('ИД Шатой'!BK8='Методика оценки (Отч.)'!$J$11,'Методика оценки (Отч.)'!$E$11,IF('ИД Шатой'!BK8='Методика оценки (Отч.)'!$J$12,'Методика оценки (Отч.)'!$E$12,IF('ИД Шатой'!BK8='Методика оценки (Отч.)'!$J$13,'Методика оценки (Отч.)'!$E$13,"ошибка")))))*$C$10</f>
        <v>1.6650000000000003</v>
      </c>
      <c r="BL10" s="58">
        <f>IF('ИД Шатой'!BL8='Методика оценки (Отч.)'!$J$9,'Методика оценки (Отч.)'!$E$9,IF('ИД Шатой'!BL8='Методика оценки (Отч.)'!$J$10,'Методика оценки (Отч.)'!$E$10,IF('ИД Шатой'!BL8='Методика оценки (Отч.)'!$J$11,'Методика оценки (Отч.)'!$E$11,IF('ИД Шатой'!BL8='Методика оценки (Отч.)'!$J$12,'Методика оценки (Отч.)'!$E$12,IF('ИД Шатой'!BL8='Методика оценки (Отч.)'!$J$13,'Методика оценки (Отч.)'!$E$13,"ошибка")))))*$C$10</f>
        <v>1.6650000000000003</v>
      </c>
      <c r="BM10" s="58">
        <f>IF('ИД Шатой'!BM8='Методика оценки (Отч.)'!$J$9,'Методика оценки (Отч.)'!$E$9,IF('ИД Шатой'!BM8='Методика оценки (Отч.)'!$J$10,'Методика оценки (Отч.)'!$E$10,IF('ИД Шатой'!BM8='Методика оценки (Отч.)'!$J$11,'Методика оценки (Отч.)'!$E$11,IF('ИД Шатой'!BM8='Методика оценки (Отч.)'!$J$12,'Методика оценки (Отч.)'!$E$12,IF('ИД Шатой'!BM8='Методика оценки (Отч.)'!$J$13,'Методика оценки (Отч.)'!$E$13,"ошибка")))))*$C$10</f>
        <v>3.3300000000000005</v>
      </c>
      <c r="BN10" s="58">
        <f>IF('ИД Шатой'!BN8='Методика оценки (Отч.)'!$J$9,'Методика оценки (Отч.)'!$E$9,IF('ИД Шатой'!BN8='Методика оценки (Отч.)'!$J$10,'Методика оценки (Отч.)'!$E$10,IF('ИД Шатой'!BN8='Методика оценки (Отч.)'!$J$11,'Методика оценки (Отч.)'!$E$11,IF('ИД Шатой'!BN8='Методика оценки (Отч.)'!$J$12,'Методика оценки (Отч.)'!$E$12,IF('ИД Шатой'!BN8='Методика оценки (Отч.)'!$J$13,'Методика оценки (Отч.)'!$E$13,"ошибка")))))*$C$10</f>
        <v>1.6650000000000003</v>
      </c>
      <c r="BO10" s="58">
        <f>IF('ИД Шатой'!BO8='Методика оценки (Отч.)'!$J$9,'Методика оценки (Отч.)'!$E$9,IF('ИД Шатой'!BO8='Методика оценки (Отч.)'!$J$10,'Методика оценки (Отч.)'!$E$10,IF('ИД Шатой'!BO8='Методика оценки (Отч.)'!$J$11,'Методика оценки (Отч.)'!$E$11,IF('ИД Шатой'!BO8='Методика оценки (Отч.)'!$J$12,'Методика оценки (Отч.)'!$E$12,IF('ИД Шатой'!BO8='Методика оценки (Отч.)'!$J$13,'Методика оценки (Отч.)'!$E$13,"ошибка")))))*$C$10</f>
        <v>3.3300000000000005</v>
      </c>
      <c r="BP10" s="58">
        <f>IF('ИД Шатой'!BP8='Методика оценки (Отч.)'!$J$9,'Методика оценки (Отч.)'!$E$9,IF('ИД Шатой'!BP8='Методика оценки (Отч.)'!$J$10,'Методика оценки (Отч.)'!$E$10,IF('ИД Шатой'!BP8='Методика оценки (Отч.)'!$J$11,'Методика оценки (Отч.)'!$E$11,IF('ИД Шатой'!BP8='Методика оценки (Отч.)'!$J$12,'Методика оценки (Отч.)'!$E$12,IF('ИД Шатой'!BP8='Методика оценки (Отч.)'!$J$13,'Методика оценки (Отч.)'!$E$13,"ошибка")))))*$C$10</f>
        <v>1.6650000000000003</v>
      </c>
      <c r="BQ10" s="58">
        <f t="shared" si="2"/>
        <v>2.3466409090909104</v>
      </c>
    </row>
    <row r="11" spans="1:69" s="76" customFormat="1" x14ac:dyDescent="0.25">
      <c r="A11" s="75" t="str">
        <f>'Методика оценки (Отч.)'!A26</f>
        <v>N1.2.</v>
      </c>
      <c r="B11" s="75" t="str">
        <f>'Методика оценки (Отч.)'!C26</f>
        <v xml:space="preserve">Качество дополнительных кружков и секций </v>
      </c>
      <c r="C11" s="120">
        <f>'Методика оценки (Отч.)'!D26*C6</f>
        <v>0.1</v>
      </c>
      <c r="D11" s="60">
        <f>SUM(D12:D15)</f>
        <v>8.75</v>
      </c>
      <c r="E11" s="60">
        <f t="shared" ref="E11:BP11" si="4">SUM(E12:E15)</f>
        <v>3.75</v>
      </c>
      <c r="F11" s="60">
        <f t="shared" si="4"/>
        <v>3.75</v>
      </c>
      <c r="G11" s="60">
        <f t="shared" si="4"/>
        <v>6.25</v>
      </c>
      <c r="H11" s="60">
        <f t="shared" si="4"/>
        <v>8.75</v>
      </c>
      <c r="I11" s="60">
        <f t="shared" si="4"/>
        <v>6.25</v>
      </c>
      <c r="J11" s="60">
        <f t="shared" si="4"/>
        <v>10</v>
      </c>
      <c r="K11" s="60">
        <f t="shared" si="4"/>
        <v>7.5</v>
      </c>
      <c r="L11" s="60">
        <f t="shared" si="4"/>
        <v>0</v>
      </c>
      <c r="M11" s="60">
        <f t="shared" si="4"/>
        <v>7.5</v>
      </c>
      <c r="N11" s="60">
        <f t="shared" si="4"/>
        <v>5</v>
      </c>
      <c r="O11" s="60">
        <f t="shared" si="4"/>
        <v>0</v>
      </c>
      <c r="P11" s="60">
        <f t="shared" si="4"/>
        <v>5</v>
      </c>
      <c r="Q11" s="60">
        <f t="shared" si="4"/>
        <v>10</v>
      </c>
      <c r="R11" s="60">
        <f t="shared" si="4"/>
        <v>6.25</v>
      </c>
      <c r="S11" s="60">
        <f t="shared" si="4"/>
        <v>5</v>
      </c>
      <c r="T11" s="60">
        <f t="shared" si="4"/>
        <v>2.5</v>
      </c>
      <c r="U11" s="60">
        <f t="shared" si="4"/>
        <v>5</v>
      </c>
      <c r="V11" s="60">
        <f t="shared" si="4"/>
        <v>5</v>
      </c>
      <c r="W11" s="60">
        <f t="shared" si="4"/>
        <v>10</v>
      </c>
      <c r="X11" s="60">
        <f t="shared" si="4"/>
        <v>8.75</v>
      </c>
      <c r="Y11" s="60">
        <f t="shared" si="4"/>
        <v>10</v>
      </c>
      <c r="Z11" s="60">
        <f t="shared" si="4"/>
        <v>8.75</v>
      </c>
      <c r="AA11" s="60">
        <f t="shared" si="4"/>
        <v>7.5</v>
      </c>
      <c r="AB11" s="60">
        <f t="shared" si="4"/>
        <v>5</v>
      </c>
      <c r="AC11" s="60">
        <f t="shared" si="4"/>
        <v>7.5</v>
      </c>
      <c r="AD11" s="60">
        <f t="shared" si="4"/>
        <v>6.25</v>
      </c>
      <c r="AE11" s="60">
        <f t="shared" si="4"/>
        <v>10</v>
      </c>
      <c r="AF11" s="60">
        <f t="shared" si="4"/>
        <v>5</v>
      </c>
      <c r="AG11" s="60">
        <f t="shared" si="4"/>
        <v>6.25</v>
      </c>
      <c r="AH11" s="60">
        <f t="shared" si="4"/>
        <v>3.75</v>
      </c>
      <c r="AI11" s="60">
        <f t="shared" si="4"/>
        <v>6.25</v>
      </c>
      <c r="AJ11" s="60">
        <f t="shared" si="4"/>
        <v>5</v>
      </c>
      <c r="AK11" s="60">
        <f t="shared" si="4"/>
        <v>3.75</v>
      </c>
      <c r="AL11" s="60">
        <f t="shared" si="4"/>
        <v>0</v>
      </c>
      <c r="AM11" s="60">
        <f t="shared" si="4"/>
        <v>0</v>
      </c>
      <c r="AN11" s="60">
        <f t="shared" si="4"/>
        <v>10</v>
      </c>
      <c r="AO11" s="60">
        <f t="shared" si="4"/>
        <v>3.75</v>
      </c>
      <c r="AP11" s="60">
        <f t="shared" si="4"/>
        <v>6.25</v>
      </c>
      <c r="AQ11" s="60">
        <f t="shared" si="4"/>
        <v>0</v>
      </c>
      <c r="AR11" s="60">
        <f t="shared" si="4"/>
        <v>2.5</v>
      </c>
      <c r="AS11" s="60">
        <f t="shared" si="4"/>
        <v>6.25</v>
      </c>
      <c r="AT11" s="60">
        <f t="shared" si="4"/>
        <v>0</v>
      </c>
      <c r="AU11" s="60">
        <f t="shared" si="4"/>
        <v>7.5</v>
      </c>
      <c r="AV11" s="60">
        <f t="shared" si="4"/>
        <v>5</v>
      </c>
      <c r="AW11" s="60">
        <f t="shared" si="4"/>
        <v>8.75</v>
      </c>
      <c r="AX11" s="60">
        <f t="shared" si="4"/>
        <v>0</v>
      </c>
      <c r="AY11" s="60">
        <f t="shared" si="4"/>
        <v>0</v>
      </c>
      <c r="AZ11" s="60">
        <f t="shared" si="4"/>
        <v>5</v>
      </c>
      <c r="BA11" s="60">
        <f t="shared" si="4"/>
        <v>5</v>
      </c>
      <c r="BB11" s="60">
        <f t="shared" si="4"/>
        <v>0</v>
      </c>
      <c r="BC11" s="60">
        <f t="shared" si="4"/>
        <v>10</v>
      </c>
      <c r="BD11" s="60">
        <f t="shared" si="4"/>
        <v>10</v>
      </c>
      <c r="BE11" s="60">
        <f t="shared" si="4"/>
        <v>6.25</v>
      </c>
      <c r="BF11" s="60">
        <f t="shared" si="4"/>
        <v>3.75</v>
      </c>
      <c r="BG11" s="60">
        <f t="shared" si="4"/>
        <v>5</v>
      </c>
      <c r="BH11" s="60">
        <f t="shared" si="4"/>
        <v>0</v>
      </c>
      <c r="BI11" s="60">
        <f t="shared" si="4"/>
        <v>7.5</v>
      </c>
      <c r="BJ11" s="60">
        <f t="shared" si="4"/>
        <v>10</v>
      </c>
      <c r="BK11" s="60">
        <f t="shared" si="4"/>
        <v>5</v>
      </c>
      <c r="BL11" s="60">
        <f t="shared" si="4"/>
        <v>5</v>
      </c>
      <c r="BM11" s="60">
        <f t="shared" si="4"/>
        <v>10</v>
      </c>
      <c r="BN11" s="60">
        <f t="shared" si="4"/>
        <v>6.25</v>
      </c>
      <c r="BO11" s="60">
        <f t="shared" si="4"/>
        <v>5</v>
      </c>
      <c r="BP11" s="60">
        <f t="shared" si="4"/>
        <v>3.75</v>
      </c>
      <c r="BQ11" s="60">
        <f t="shared" si="2"/>
        <v>5.4181818181818189</v>
      </c>
    </row>
    <row r="12" spans="1:69" x14ac:dyDescent="0.25">
      <c r="A12" s="77" t="str">
        <f>'Методика оценки (Отч.)'!A27</f>
        <v>N1.2.1.</v>
      </c>
      <c r="B12" s="77" t="str">
        <f>'Методика оценки (Отч.)'!C27</f>
        <v>Содержательность и увлекательность дополнительных кружков и секций</v>
      </c>
      <c r="C12" s="121">
        <f>'Методика оценки (Отч.)'!D27*C11</f>
        <v>2.5000000000000001E-2</v>
      </c>
      <c r="D12" s="58">
        <f>IF('ИД Шатой'!D9='Методика оценки (Отч.)'!$J$9,'Методика оценки (Отч.)'!$E$9,IF('ИД Шатой'!D9='Методика оценки (Отч.)'!$J$10,'Методика оценки (Отч.)'!$E$10,IF('ИД Шатой'!D9='Методика оценки (Отч.)'!$J$11,'Методика оценки (Отч.)'!$E$11,IF('ИД Шатой'!D9='Методика оценки (Отч.)'!$J$12,'Методика оценки (Отч.)'!$E$12,IF('ИД Шатой'!D9='Методика оценки (Отч.)'!$J$13,'Методика оценки (Отч.)'!$E$13,"ошибка")))))*$C$12</f>
        <v>2.5</v>
      </c>
      <c r="E12" s="58">
        <f>IF('ИД Шатой'!E9='Методика оценки (Отч.)'!$J$9,'Методика оценки (Отч.)'!$E$9,IF('ИД Шатой'!E9='Методика оценки (Отч.)'!$J$10,'Методика оценки (Отч.)'!$E$10,IF('ИД Шатой'!E9='Методика оценки (Отч.)'!$J$11,'Методика оценки (Отч.)'!$E$11,IF('ИД Шатой'!E9='Методика оценки (Отч.)'!$J$12,'Методика оценки (Отч.)'!$E$12,IF('ИД Шатой'!E9='Методика оценки (Отч.)'!$J$13,'Методика оценки (Отч.)'!$E$13,"ошибка")))))*$C$12</f>
        <v>0</v>
      </c>
      <c r="F12" s="58">
        <f>IF('ИД Шатой'!F9='Методика оценки (Отч.)'!$J$9,'Методика оценки (Отч.)'!$E$9,IF('ИД Шатой'!F9='Методика оценки (Отч.)'!$J$10,'Методика оценки (Отч.)'!$E$10,IF('ИД Шатой'!F9='Методика оценки (Отч.)'!$J$11,'Методика оценки (Отч.)'!$E$11,IF('ИД Шатой'!F9='Методика оценки (Отч.)'!$J$12,'Методика оценки (Отч.)'!$E$12,IF('ИД Шатой'!F9='Методика оценки (Отч.)'!$J$13,'Методика оценки (Отч.)'!$E$13,"ошибка")))))*$C$12</f>
        <v>1.25</v>
      </c>
      <c r="G12" s="58">
        <f>IF('ИД Шатой'!G9='Методика оценки (Отч.)'!$J$9,'Методика оценки (Отч.)'!$E$9,IF('ИД Шатой'!G9='Методика оценки (Отч.)'!$J$10,'Методика оценки (Отч.)'!$E$10,IF('ИД Шатой'!G9='Методика оценки (Отч.)'!$J$11,'Методика оценки (Отч.)'!$E$11,IF('ИД Шатой'!G9='Методика оценки (Отч.)'!$J$12,'Методика оценки (Отч.)'!$E$12,IF('ИД Шатой'!G9='Методика оценки (Отч.)'!$J$13,'Методика оценки (Отч.)'!$E$13,"ошибка")))))*$C$12</f>
        <v>1.25</v>
      </c>
      <c r="H12" s="58">
        <f>IF('ИД Шатой'!H9='Методика оценки (Отч.)'!$J$9,'Методика оценки (Отч.)'!$E$9,IF('ИД Шатой'!H9='Методика оценки (Отч.)'!$J$10,'Методика оценки (Отч.)'!$E$10,IF('ИД Шатой'!H9='Методика оценки (Отч.)'!$J$11,'Методика оценки (Отч.)'!$E$11,IF('ИД Шатой'!H9='Методика оценки (Отч.)'!$J$12,'Методика оценки (Отч.)'!$E$12,IF('ИД Шатой'!H9='Методика оценки (Отч.)'!$J$13,'Методика оценки (Отч.)'!$E$13,"ошибка")))))*$C$12</f>
        <v>2.5</v>
      </c>
      <c r="I12" s="58">
        <f>IF('ИД Шатой'!I9='Методика оценки (Отч.)'!$J$9,'Методика оценки (Отч.)'!$E$9,IF('ИД Шатой'!I9='Методика оценки (Отч.)'!$J$10,'Методика оценки (Отч.)'!$E$10,IF('ИД Шатой'!I9='Методика оценки (Отч.)'!$J$11,'Методика оценки (Отч.)'!$E$11,IF('ИД Шатой'!I9='Методика оценки (Отч.)'!$J$12,'Методика оценки (Отч.)'!$E$12,IF('ИД Шатой'!I9='Методика оценки (Отч.)'!$J$13,'Методика оценки (Отч.)'!$E$13,"ошибка")))))*$C$12</f>
        <v>1.25</v>
      </c>
      <c r="J12" s="58">
        <f>IF('ИД Шатой'!J9='Методика оценки (Отч.)'!$J$9,'Методика оценки (Отч.)'!$E$9,IF('ИД Шатой'!J9='Методика оценки (Отч.)'!$J$10,'Методика оценки (Отч.)'!$E$10,IF('ИД Шатой'!J9='Методика оценки (Отч.)'!$J$11,'Методика оценки (Отч.)'!$E$11,IF('ИД Шатой'!J9='Методика оценки (Отч.)'!$J$12,'Методика оценки (Отч.)'!$E$12,IF('ИД Шатой'!J9='Методика оценки (Отч.)'!$J$13,'Методика оценки (Отч.)'!$E$13,"ошибка")))))*$C$12</f>
        <v>2.5</v>
      </c>
      <c r="K12" s="58">
        <f>IF('ИД Шатой'!K9='Методика оценки (Отч.)'!$J$9,'Методика оценки (Отч.)'!$E$9,IF('ИД Шатой'!K9='Методика оценки (Отч.)'!$J$10,'Методика оценки (Отч.)'!$E$10,IF('ИД Шатой'!K9='Методика оценки (Отч.)'!$J$11,'Методика оценки (Отч.)'!$E$11,IF('ИД Шатой'!K9='Методика оценки (Отч.)'!$J$12,'Методика оценки (Отч.)'!$E$12,IF('ИД Шатой'!K9='Методика оценки (Отч.)'!$J$13,'Методика оценки (Отч.)'!$E$13,"ошибка")))))*$C$12</f>
        <v>2.5</v>
      </c>
      <c r="L12" s="58">
        <f>IF('ИД Шатой'!L9='Методика оценки (Отч.)'!$J$9,'Методика оценки (Отч.)'!$E$9,IF('ИД Шатой'!L9='Методика оценки (Отч.)'!$J$10,'Методика оценки (Отч.)'!$E$10,IF('ИД Шатой'!L9='Методика оценки (Отч.)'!$J$11,'Методика оценки (Отч.)'!$E$11,IF('ИД Шатой'!L9='Методика оценки (Отч.)'!$J$12,'Методика оценки (Отч.)'!$E$12,IF('ИД Шатой'!L9='Методика оценки (Отч.)'!$J$13,'Методика оценки (Отч.)'!$E$13,"ошибка")))))*$C$12</f>
        <v>0</v>
      </c>
      <c r="M12" s="58">
        <f>IF('ИД Шатой'!M9='Методика оценки (Отч.)'!$J$9,'Методика оценки (Отч.)'!$E$9,IF('ИД Шатой'!M9='Методика оценки (Отч.)'!$J$10,'Методика оценки (Отч.)'!$E$10,IF('ИД Шатой'!M9='Методика оценки (Отч.)'!$J$11,'Методика оценки (Отч.)'!$E$11,IF('ИД Шатой'!M9='Методика оценки (Отч.)'!$J$12,'Методика оценки (Отч.)'!$E$12,IF('ИД Шатой'!M9='Методика оценки (Отч.)'!$J$13,'Методика оценки (Отч.)'!$E$13,"ошибка")))))*$C$12</f>
        <v>1.25</v>
      </c>
      <c r="N12" s="58">
        <f>IF('ИД Шатой'!N9='Методика оценки (Отч.)'!$J$9,'Методика оценки (Отч.)'!$E$9,IF('ИД Шатой'!N9='Методика оценки (Отч.)'!$J$10,'Методика оценки (Отч.)'!$E$10,IF('ИД Шатой'!N9='Методика оценки (Отч.)'!$J$11,'Методика оценки (Отч.)'!$E$11,IF('ИД Шатой'!N9='Методика оценки (Отч.)'!$J$12,'Методика оценки (Отч.)'!$E$12,IF('ИД Шатой'!N9='Методика оценки (Отч.)'!$J$13,'Методика оценки (Отч.)'!$E$13,"ошибка")))))*$C$12</f>
        <v>1.25</v>
      </c>
      <c r="O12" s="58">
        <f>IF('ИД Шатой'!O9='Методика оценки (Отч.)'!$J$9,'Методика оценки (Отч.)'!$E$9,IF('ИД Шатой'!O9='Методика оценки (Отч.)'!$J$10,'Методика оценки (Отч.)'!$E$10,IF('ИД Шатой'!O9='Методика оценки (Отч.)'!$J$11,'Методика оценки (Отч.)'!$E$11,IF('ИД Шатой'!O9='Методика оценки (Отч.)'!$J$12,'Методика оценки (Отч.)'!$E$12,IF('ИД Шатой'!O9='Методика оценки (Отч.)'!$J$13,'Методика оценки (Отч.)'!$E$13,"ошибка")))))*$C$12</f>
        <v>0</v>
      </c>
      <c r="P12" s="58">
        <f>IF('ИД Шатой'!P9='Методика оценки (Отч.)'!$J$9,'Методика оценки (Отч.)'!$E$9,IF('ИД Шатой'!P9='Методика оценки (Отч.)'!$J$10,'Методика оценки (Отч.)'!$E$10,IF('ИД Шатой'!P9='Методика оценки (Отч.)'!$J$11,'Методика оценки (Отч.)'!$E$11,IF('ИД Шатой'!P9='Методика оценки (Отч.)'!$J$12,'Методика оценки (Отч.)'!$E$12,IF('ИД Шатой'!P9='Методика оценки (Отч.)'!$J$13,'Методика оценки (Отч.)'!$E$13,"ошибка")))))*$C$12</f>
        <v>1.25</v>
      </c>
      <c r="Q12" s="58">
        <f>IF('ИД Шатой'!Q9='Методика оценки (Отч.)'!$J$9,'Методика оценки (Отч.)'!$E$9,IF('ИД Шатой'!Q9='Методика оценки (Отч.)'!$J$10,'Методика оценки (Отч.)'!$E$10,IF('ИД Шатой'!Q9='Методика оценки (Отч.)'!$J$11,'Методика оценки (Отч.)'!$E$11,IF('ИД Шатой'!Q9='Методика оценки (Отч.)'!$J$12,'Методика оценки (Отч.)'!$E$12,IF('ИД Шатой'!Q9='Методика оценки (Отч.)'!$J$13,'Методика оценки (Отч.)'!$E$13,"ошибка")))))*$C$12</f>
        <v>2.5</v>
      </c>
      <c r="R12" s="58">
        <f>IF('ИД Шатой'!R9='Методика оценки (Отч.)'!$J$9,'Методика оценки (Отч.)'!$E$9,IF('ИД Шатой'!R9='Методика оценки (Отч.)'!$J$10,'Методика оценки (Отч.)'!$E$10,IF('ИД Шатой'!R9='Методика оценки (Отч.)'!$J$11,'Методика оценки (Отч.)'!$E$11,IF('ИД Шатой'!R9='Методика оценки (Отч.)'!$J$12,'Методика оценки (Отч.)'!$E$12,IF('ИД Шатой'!R9='Методика оценки (Отч.)'!$J$13,'Методика оценки (Отч.)'!$E$13,"ошибка")))))*$C$12</f>
        <v>1.25</v>
      </c>
      <c r="S12" s="58">
        <f>IF('ИД Шатой'!S9='Методика оценки (Отч.)'!$J$9,'Методика оценки (Отч.)'!$E$9,IF('ИД Шатой'!S9='Методика оценки (Отч.)'!$J$10,'Методика оценки (Отч.)'!$E$10,IF('ИД Шатой'!S9='Методика оценки (Отч.)'!$J$11,'Методика оценки (Отч.)'!$E$11,IF('ИД Шатой'!S9='Методика оценки (Отч.)'!$J$12,'Методика оценки (Отч.)'!$E$12,IF('ИД Шатой'!S9='Методика оценки (Отч.)'!$J$13,'Методика оценки (Отч.)'!$E$13,"ошибка")))))*$C$12</f>
        <v>1.25</v>
      </c>
      <c r="T12" s="58">
        <f>IF('ИД Шатой'!T9='Методика оценки (Отч.)'!$J$9,'Методика оценки (Отч.)'!$E$9,IF('ИД Шатой'!T9='Методика оценки (Отч.)'!$J$10,'Методика оценки (Отч.)'!$E$10,IF('ИД Шатой'!T9='Методика оценки (Отч.)'!$J$11,'Методика оценки (Отч.)'!$E$11,IF('ИД Шатой'!T9='Методика оценки (Отч.)'!$J$12,'Методика оценки (Отч.)'!$E$12,IF('ИД Шатой'!T9='Методика оценки (Отч.)'!$J$13,'Методика оценки (Отч.)'!$E$13,"ошибка")))))*$C$12</f>
        <v>0</v>
      </c>
      <c r="U12" s="58">
        <f>IF('ИД Шатой'!U9='Методика оценки (Отч.)'!$J$9,'Методика оценки (Отч.)'!$E$9,IF('ИД Шатой'!U9='Методика оценки (Отч.)'!$J$10,'Методика оценки (Отч.)'!$E$10,IF('ИД Шатой'!U9='Методика оценки (Отч.)'!$J$11,'Методика оценки (Отч.)'!$E$11,IF('ИД Шатой'!U9='Методика оценки (Отч.)'!$J$12,'Методика оценки (Отч.)'!$E$12,IF('ИД Шатой'!U9='Методика оценки (Отч.)'!$J$13,'Методика оценки (Отч.)'!$E$13,"ошибка")))))*$C$12</f>
        <v>1.25</v>
      </c>
      <c r="V12" s="58">
        <f>IF('ИД Шатой'!V9='Методика оценки (Отч.)'!$J$9,'Методика оценки (Отч.)'!$E$9,IF('ИД Шатой'!V9='Методика оценки (Отч.)'!$J$10,'Методика оценки (Отч.)'!$E$10,IF('ИД Шатой'!V9='Методика оценки (Отч.)'!$J$11,'Методика оценки (Отч.)'!$E$11,IF('ИД Шатой'!V9='Методика оценки (Отч.)'!$J$12,'Методика оценки (Отч.)'!$E$12,IF('ИД Шатой'!V9='Методика оценки (Отч.)'!$J$13,'Методика оценки (Отч.)'!$E$13,"ошибка")))))*$C$12</f>
        <v>1.25</v>
      </c>
      <c r="W12" s="58">
        <f>IF('ИД Шатой'!W9='Методика оценки (Отч.)'!$J$9,'Методика оценки (Отч.)'!$E$9,IF('ИД Шатой'!W9='Методика оценки (Отч.)'!$J$10,'Методика оценки (Отч.)'!$E$10,IF('ИД Шатой'!W9='Методика оценки (Отч.)'!$J$11,'Методика оценки (Отч.)'!$E$11,IF('ИД Шатой'!W9='Методика оценки (Отч.)'!$J$12,'Методика оценки (Отч.)'!$E$12,IF('ИД Шатой'!W9='Методика оценки (Отч.)'!$J$13,'Методика оценки (Отч.)'!$E$13,"ошибка")))))*$C$12</f>
        <v>2.5</v>
      </c>
      <c r="X12" s="58">
        <f>IF('ИД Шатой'!X9='Методика оценки (Отч.)'!$J$9,'Методика оценки (Отч.)'!$E$9,IF('ИД Шатой'!X9='Методика оценки (Отч.)'!$J$10,'Методика оценки (Отч.)'!$E$10,IF('ИД Шатой'!X9='Методика оценки (Отч.)'!$J$11,'Методика оценки (Отч.)'!$E$11,IF('ИД Шатой'!X9='Методика оценки (Отч.)'!$J$12,'Методика оценки (Отч.)'!$E$12,IF('ИД Шатой'!X9='Методика оценки (Отч.)'!$J$13,'Методика оценки (Отч.)'!$E$13,"ошибка")))))*$C$12</f>
        <v>1.25</v>
      </c>
      <c r="Y12" s="58">
        <f>IF('ИД Шатой'!Y9='Методика оценки (Отч.)'!$J$9,'Методика оценки (Отч.)'!$E$9,IF('ИД Шатой'!Y9='Методика оценки (Отч.)'!$J$10,'Методика оценки (Отч.)'!$E$10,IF('ИД Шатой'!Y9='Методика оценки (Отч.)'!$J$11,'Методика оценки (Отч.)'!$E$11,IF('ИД Шатой'!Y9='Методика оценки (Отч.)'!$J$12,'Методика оценки (Отч.)'!$E$12,IF('ИД Шатой'!Y9='Методика оценки (Отч.)'!$J$13,'Методика оценки (Отч.)'!$E$13,"ошибка")))))*$C$12</f>
        <v>2.5</v>
      </c>
      <c r="Z12" s="58">
        <f>IF('ИД Шатой'!Z9='Методика оценки (Отч.)'!$J$9,'Методика оценки (Отч.)'!$E$9,IF('ИД Шатой'!Z9='Методика оценки (Отч.)'!$J$10,'Методика оценки (Отч.)'!$E$10,IF('ИД Шатой'!Z9='Методика оценки (Отч.)'!$J$11,'Методика оценки (Отч.)'!$E$11,IF('ИД Шатой'!Z9='Методика оценки (Отч.)'!$J$12,'Методика оценки (Отч.)'!$E$12,IF('ИД Шатой'!Z9='Методика оценки (Отч.)'!$J$13,'Методика оценки (Отч.)'!$E$13,"ошибка")))))*$C$12</f>
        <v>2.5</v>
      </c>
      <c r="AA12" s="58">
        <f>IF('ИД Шатой'!AA9='Методика оценки (Отч.)'!$J$9,'Методика оценки (Отч.)'!$E$9,IF('ИД Шатой'!AA9='Методика оценки (Отч.)'!$J$10,'Методика оценки (Отч.)'!$E$10,IF('ИД Шатой'!AA9='Методика оценки (Отч.)'!$J$11,'Методика оценки (Отч.)'!$E$11,IF('ИД Шатой'!AA9='Методика оценки (Отч.)'!$J$12,'Методика оценки (Отч.)'!$E$12,IF('ИД Шатой'!AA9='Методика оценки (Отч.)'!$J$13,'Методика оценки (Отч.)'!$E$13,"ошибка")))))*$C$12</f>
        <v>2.5</v>
      </c>
      <c r="AB12" s="58">
        <f>IF('ИД Шатой'!AB9='Методика оценки (Отч.)'!$J$9,'Методика оценки (Отч.)'!$E$9,IF('ИД Шатой'!AB9='Методика оценки (Отч.)'!$J$10,'Методика оценки (Отч.)'!$E$10,IF('ИД Шатой'!AB9='Методика оценки (Отч.)'!$J$11,'Методика оценки (Отч.)'!$E$11,IF('ИД Шатой'!AB9='Методика оценки (Отч.)'!$J$12,'Методика оценки (Отч.)'!$E$12,IF('ИД Шатой'!AB9='Методика оценки (Отч.)'!$J$13,'Методика оценки (Отч.)'!$E$13,"ошибка")))))*$C$12</f>
        <v>1.25</v>
      </c>
      <c r="AC12" s="58">
        <f>IF('ИД Шатой'!AC9='Методика оценки (Отч.)'!$J$9,'Методика оценки (Отч.)'!$E$9,IF('ИД Шатой'!AC9='Методика оценки (Отч.)'!$J$10,'Методика оценки (Отч.)'!$E$10,IF('ИД Шатой'!AC9='Методика оценки (Отч.)'!$J$11,'Методика оценки (Отч.)'!$E$11,IF('ИД Шатой'!AC9='Методика оценки (Отч.)'!$J$12,'Методика оценки (Отч.)'!$E$12,IF('ИД Шатой'!AC9='Методика оценки (Отч.)'!$J$13,'Методика оценки (Отч.)'!$E$13,"ошибка")))))*$C$12</f>
        <v>1.25</v>
      </c>
      <c r="AD12" s="58">
        <f>IF('ИД Шатой'!AD9='Методика оценки (Отч.)'!$J$9,'Методика оценки (Отч.)'!$E$9,IF('ИД Шатой'!AD9='Методика оценки (Отч.)'!$J$10,'Методика оценки (Отч.)'!$E$10,IF('ИД Шатой'!AD9='Методика оценки (Отч.)'!$J$11,'Методика оценки (Отч.)'!$E$11,IF('ИД Шатой'!AD9='Методика оценки (Отч.)'!$J$12,'Методика оценки (Отч.)'!$E$12,IF('ИД Шатой'!AD9='Методика оценки (Отч.)'!$J$13,'Методика оценки (Отч.)'!$E$13,"ошибка")))))*$C$12</f>
        <v>1.25</v>
      </c>
      <c r="AE12" s="58">
        <f>IF('ИД Шатой'!AE9='Методика оценки (Отч.)'!$J$9,'Методика оценки (Отч.)'!$E$9,IF('ИД Шатой'!AE9='Методика оценки (Отч.)'!$J$10,'Методика оценки (Отч.)'!$E$10,IF('ИД Шатой'!AE9='Методика оценки (Отч.)'!$J$11,'Методика оценки (Отч.)'!$E$11,IF('ИД Шатой'!AE9='Методика оценки (Отч.)'!$J$12,'Методика оценки (Отч.)'!$E$12,IF('ИД Шатой'!AE9='Методика оценки (Отч.)'!$J$13,'Методика оценки (Отч.)'!$E$13,"ошибка")))))*$C$12</f>
        <v>2.5</v>
      </c>
      <c r="AF12" s="58">
        <f>IF('ИД Шатой'!AF9='Методика оценки (Отч.)'!$J$9,'Методика оценки (Отч.)'!$E$9,IF('ИД Шатой'!AF9='Методика оценки (Отч.)'!$J$10,'Методика оценки (Отч.)'!$E$10,IF('ИД Шатой'!AF9='Методика оценки (Отч.)'!$J$11,'Методика оценки (Отч.)'!$E$11,IF('ИД Шатой'!AF9='Методика оценки (Отч.)'!$J$12,'Методика оценки (Отч.)'!$E$12,IF('ИД Шатой'!AF9='Методика оценки (Отч.)'!$J$13,'Методика оценки (Отч.)'!$E$13,"ошибка")))))*$C$12</f>
        <v>1.25</v>
      </c>
      <c r="AG12" s="58">
        <f>IF('ИД Шатой'!AG9='Методика оценки (Отч.)'!$J$9,'Методика оценки (Отч.)'!$E$9,IF('ИД Шатой'!AG9='Методика оценки (Отч.)'!$J$10,'Методика оценки (Отч.)'!$E$10,IF('ИД Шатой'!AG9='Методика оценки (Отч.)'!$J$11,'Методика оценки (Отч.)'!$E$11,IF('ИД Шатой'!AG9='Методика оценки (Отч.)'!$J$12,'Методика оценки (Отч.)'!$E$12,IF('ИД Шатой'!AG9='Методика оценки (Отч.)'!$J$13,'Методика оценки (Отч.)'!$E$13,"ошибка")))))*$C$12</f>
        <v>1.25</v>
      </c>
      <c r="AH12" s="58">
        <f>IF('ИД Шатой'!AH9='Методика оценки (Отч.)'!$J$9,'Методика оценки (Отч.)'!$E$9,IF('ИД Шатой'!AH9='Методика оценки (Отч.)'!$J$10,'Методика оценки (Отч.)'!$E$10,IF('ИД Шатой'!AH9='Методика оценки (Отч.)'!$J$11,'Методика оценки (Отч.)'!$E$11,IF('ИД Шатой'!AH9='Методика оценки (Отч.)'!$J$12,'Методика оценки (Отч.)'!$E$12,IF('ИД Шатой'!AH9='Методика оценки (Отч.)'!$J$13,'Методика оценки (Отч.)'!$E$13,"ошибка")))))*$C$12</f>
        <v>0</v>
      </c>
      <c r="AI12" s="58">
        <f>IF('ИД Шатой'!AI9='Методика оценки (Отч.)'!$J$9,'Методика оценки (Отч.)'!$E$9,IF('ИД Шатой'!AI9='Методика оценки (Отч.)'!$J$10,'Методика оценки (Отч.)'!$E$10,IF('ИД Шатой'!AI9='Методика оценки (Отч.)'!$J$11,'Методика оценки (Отч.)'!$E$11,IF('ИД Шатой'!AI9='Методика оценки (Отч.)'!$J$12,'Методика оценки (Отч.)'!$E$12,IF('ИД Шатой'!AI9='Методика оценки (Отч.)'!$J$13,'Методика оценки (Отч.)'!$E$13,"ошибка")))))*$C$12</f>
        <v>2.5</v>
      </c>
      <c r="AJ12" s="58">
        <f>IF('ИД Шатой'!AJ9='Методика оценки (Отч.)'!$J$9,'Методика оценки (Отч.)'!$E$9,IF('ИД Шатой'!AJ9='Методика оценки (Отч.)'!$J$10,'Методика оценки (Отч.)'!$E$10,IF('ИД Шатой'!AJ9='Методика оценки (Отч.)'!$J$11,'Методика оценки (Отч.)'!$E$11,IF('ИД Шатой'!AJ9='Методика оценки (Отч.)'!$J$12,'Методика оценки (Отч.)'!$E$12,IF('ИД Шатой'!AJ9='Методика оценки (Отч.)'!$J$13,'Методика оценки (Отч.)'!$E$13,"ошибка")))))*$C$12</f>
        <v>1.25</v>
      </c>
      <c r="AK12" s="58">
        <f>IF('ИД Шатой'!AK9='Методика оценки (Отч.)'!$J$9,'Методика оценки (Отч.)'!$E$9,IF('ИД Шатой'!AK9='Методика оценки (Отч.)'!$J$10,'Методика оценки (Отч.)'!$E$10,IF('ИД Шатой'!AK9='Методика оценки (Отч.)'!$J$11,'Методика оценки (Отч.)'!$E$11,IF('ИД Шатой'!AK9='Методика оценки (Отч.)'!$J$12,'Методика оценки (Отч.)'!$E$12,IF('ИД Шатой'!AK9='Методика оценки (Отч.)'!$J$13,'Методика оценки (Отч.)'!$E$13,"ошибка")))))*$C$12</f>
        <v>1.25</v>
      </c>
      <c r="AL12" s="58">
        <f>IF('ИД Шатой'!AL9='Методика оценки (Отч.)'!$J$9,'Методика оценки (Отч.)'!$E$9,IF('ИД Шатой'!AL9='Методика оценки (Отч.)'!$J$10,'Методика оценки (Отч.)'!$E$10,IF('ИД Шатой'!AL9='Методика оценки (Отч.)'!$J$11,'Методика оценки (Отч.)'!$E$11,IF('ИД Шатой'!AL9='Методика оценки (Отч.)'!$J$12,'Методика оценки (Отч.)'!$E$12,IF('ИД Шатой'!AL9='Методика оценки (Отч.)'!$J$13,'Методика оценки (Отч.)'!$E$13,"ошибка")))))*$C$12</f>
        <v>0</v>
      </c>
      <c r="AM12" s="58">
        <f>IF('ИД Шатой'!AM9='Методика оценки (Отч.)'!$J$9,'Методика оценки (Отч.)'!$E$9,IF('ИД Шатой'!AM9='Методика оценки (Отч.)'!$J$10,'Методика оценки (Отч.)'!$E$10,IF('ИД Шатой'!AM9='Методика оценки (Отч.)'!$J$11,'Методика оценки (Отч.)'!$E$11,IF('ИД Шатой'!AM9='Методика оценки (Отч.)'!$J$12,'Методика оценки (Отч.)'!$E$12,IF('ИД Шатой'!AM9='Методика оценки (Отч.)'!$J$13,'Методика оценки (Отч.)'!$E$13,"ошибка")))))*$C$12</f>
        <v>0</v>
      </c>
      <c r="AN12" s="58">
        <f>IF('ИД Шатой'!AN9='Методика оценки (Отч.)'!$J$9,'Методика оценки (Отч.)'!$E$9,IF('ИД Шатой'!AN9='Методика оценки (Отч.)'!$J$10,'Методика оценки (Отч.)'!$E$10,IF('ИД Шатой'!AN9='Методика оценки (Отч.)'!$J$11,'Методика оценки (Отч.)'!$E$11,IF('ИД Шатой'!AN9='Методика оценки (Отч.)'!$J$12,'Методика оценки (Отч.)'!$E$12,IF('ИД Шатой'!AN9='Методика оценки (Отч.)'!$J$13,'Методика оценки (Отч.)'!$E$13,"ошибка")))))*$C$12</f>
        <v>2.5</v>
      </c>
      <c r="AO12" s="58">
        <f>IF('ИД Шатой'!AO9='Методика оценки (Отч.)'!$J$9,'Методика оценки (Отч.)'!$E$9,IF('ИД Шатой'!AO9='Методика оценки (Отч.)'!$J$10,'Методика оценки (Отч.)'!$E$10,IF('ИД Шатой'!AO9='Методика оценки (Отч.)'!$J$11,'Методика оценки (Отч.)'!$E$11,IF('ИД Шатой'!AO9='Методика оценки (Отч.)'!$J$12,'Методика оценки (Отч.)'!$E$12,IF('ИД Шатой'!AO9='Методика оценки (Отч.)'!$J$13,'Методика оценки (Отч.)'!$E$13,"ошибка")))))*$C$12</f>
        <v>1.25</v>
      </c>
      <c r="AP12" s="58">
        <f>IF('ИД Шатой'!AP9='Методика оценки (Отч.)'!$J$9,'Методика оценки (Отч.)'!$E$9,IF('ИД Шатой'!AP9='Методика оценки (Отч.)'!$J$10,'Методика оценки (Отч.)'!$E$10,IF('ИД Шатой'!AP9='Методика оценки (Отч.)'!$J$11,'Методика оценки (Отч.)'!$E$11,IF('ИД Шатой'!AP9='Методика оценки (Отч.)'!$J$12,'Методика оценки (Отч.)'!$E$12,IF('ИД Шатой'!AP9='Методика оценки (Отч.)'!$J$13,'Методика оценки (Отч.)'!$E$13,"ошибка")))))*$C$12</f>
        <v>1.25</v>
      </c>
      <c r="AQ12" s="58">
        <f>IF('ИД Шатой'!AQ9='Методика оценки (Отч.)'!$J$9,'Методика оценки (Отч.)'!$E$9,IF('ИД Шатой'!AQ9='Методика оценки (Отч.)'!$J$10,'Методика оценки (Отч.)'!$E$10,IF('ИД Шатой'!AQ9='Методика оценки (Отч.)'!$J$11,'Методика оценки (Отч.)'!$E$11,IF('ИД Шатой'!AQ9='Методика оценки (Отч.)'!$J$12,'Методика оценки (Отч.)'!$E$12,IF('ИД Шатой'!AQ9='Методика оценки (Отч.)'!$J$13,'Методика оценки (Отч.)'!$E$13,"ошибка")))))*$C$12</f>
        <v>0</v>
      </c>
      <c r="AR12" s="58">
        <f>IF('ИД Шатой'!AR9='Методика оценки (Отч.)'!$J$9,'Методика оценки (Отч.)'!$E$9,IF('ИД Шатой'!AR9='Методика оценки (Отч.)'!$J$10,'Методика оценки (Отч.)'!$E$10,IF('ИД Шатой'!AR9='Методика оценки (Отч.)'!$J$11,'Методика оценки (Отч.)'!$E$11,IF('ИД Шатой'!AR9='Методика оценки (Отч.)'!$J$12,'Методика оценки (Отч.)'!$E$12,IF('ИД Шатой'!AR9='Методика оценки (Отч.)'!$J$13,'Методика оценки (Отч.)'!$E$13,"ошибка")))))*$C$12</f>
        <v>1.25</v>
      </c>
      <c r="AS12" s="58">
        <f>IF('ИД Шатой'!AS9='Методика оценки (Отч.)'!$J$9,'Методика оценки (Отч.)'!$E$9,IF('ИД Шатой'!AS9='Методика оценки (Отч.)'!$J$10,'Методика оценки (Отч.)'!$E$10,IF('ИД Шатой'!AS9='Методика оценки (Отч.)'!$J$11,'Методика оценки (Отч.)'!$E$11,IF('ИД Шатой'!AS9='Методика оценки (Отч.)'!$J$12,'Методика оценки (Отч.)'!$E$12,IF('ИД Шатой'!AS9='Методика оценки (Отч.)'!$J$13,'Методика оценки (Отч.)'!$E$13,"ошибка")))))*$C$12</f>
        <v>1.25</v>
      </c>
      <c r="AT12" s="58">
        <f>IF('ИД Шатой'!AT9='Методика оценки (Отч.)'!$J$9,'Методика оценки (Отч.)'!$E$9,IF('ИД Шатой'!AT9='Методика оценки (Отч.)'!$J$10,'Методика оценки (Отч.)'!$E$10,IF('ИД Шатой'!AT9='Методика оценки (Отч.)'!$J$11,'Методика оценки (Отч.)'!$E$11,IF('ИД Шатой'!AT9='Методика оценки (Отч.)'!$J$12,'Методика оценки (Отч.)'!$E$12,IF('ИД Шатой'!AT9='Методика оценки (Отч.)'!$J$13,'Методика оценки (Отч.)'!$E$13,"ошибка")))))*$C$12</f>
        <v>0</v>
      </c>
      <c r="AU12" s="58">
        <f>IF('ИД Шатой'!AU9='Методика оценки (Отч.)'!$J$9,'Методика оценки (Отч.)'!$E$9,IF('ИД Шатой'!AU9='Методика оценки (Отч.)'!$J$10,'Методика оценки (Отч.)'!$E$10,IF('ИД Шатой'!AU9='Методика оценки (Отч.)'!$J$11,'Методика оценки (Отч.)'!$E$11,IF('ИД Шатой'!AU9='Методика оценки (Отч.)'!$J$12,'Методика оценки (Отч.)'!$E$12,IF('ИД Шатой'!AU9='Методика оценки (Отч.)'!$J$13,'Методика оценки (Отч.)'!$E$13,"ошибка")))))*$C$12</f>
        <v>1.25</v>
      </c>
      <c r="AV12" s="58">
        <f>IF('ИД Шатой'!AV9='Методика оценки (Отч.)'!$J$9,'Методика оценки (Отч.)'!$E$9,IF('ИД Шатой'!AV9='Методика оценки (Отч.)'!$J$10,'Методика оценки (Отч.)'!$E$10,IF('ИД Шатой'!AV9='Методика оценки (Отч.)'!$J$11,'Методика оценки (Отч.)'!$E$11,IF('ИД Шатой'!AV9='Методика оценки (Отч.)'!$J$12,'Методика оценки (Отч.)'!$E$12,IF('ИД Шатой'!AV9='Методика оценки (Отч.)'!$J$13,'Методика оценки (Отч.)'!$E$13,"ошибка")))))*$C$12</f>
        <v>1.25</v>
      </c>
      <c r="AW12" s="58">
        <f>IF('ИД Шатой'!AW9='Методика оценки (Отч.)'!$J$9,'Методика оценки (Отч.)'!$E$9,IF('ИД Шатой'!AW9='Методика оценки (Отч.)'!$J$10,'Методика оценки (Отч.)'!$E$10,IF('ИД Шатой'!AW9='Методика оценки (Отч.)'!$J$11,'Методика оценки (Отч.)'!$E$11,IF('ИД Шатой'!AW9='Методика оценки (Отч.)'!$J$12,'Методика оценки (Отч.)'!$E$12,IF('ИД Шатой'!AW9='Методика оценки (Отч.)'!$J$13,'Методика оценки (Отч.)'!$E$13,"ошибка")))))*$C$12</f>
        <v>2.5</v>
      </c>
      <c r="AX12" s="58">
        <f>IF('ИД Шатой'!AX9='Методика оценки (Отч.)'!$J$9,'Методика оценки (Отч.)'!$E$9,IF('ИД Шатой'!AX9='Методика оценки (Отч.)'!$J$10,'Методика оценки (Отч.)'!$E$10,IF('ИД Шатой'!AX9='Методика оценки (Отч.)'!$J$11,'Методика оценки (Отч.)'!$E$11,IF('ИД Шатой'!AX9='Методика оценки (Отч.)'!$J$12,'Методика оценки (Отч.)'!$E$12,IF('ИД Шатой'!AX9='Методика оценки (Отч.)'!$J$13,'Методика оценки (Отч.)'!$E$13,"ошибка")))))*$C$12</f>
        <v>0</v>
      </c>
      <c r="AY12" s="58">
        <f>IF('ИД Шатой'!AY9='Методика оценки (Отч.)'!$J$9,'Методика оценки (Отч.)'!$E$9,IF('ИД Шатой'!AY9='Методика оценки (Отч.)'!$J$10,'Методика оценки (Отч.)'!$E$10,IF('ИД Шатой'!AY9='Методика оценки (Отч.)'!$J$11,'Методика оценки (Отч.)'!$E$11,IF('ИД Шатой'!AY9='Методика оценки (Отч.)'!$J$12,'Методика оценки (Отч.)'!$E$12,IF('ИД Шатой'!AY9='Методика оценки (Отч.)'!$J$13,'Методика оценки (Отч.)'!$E$13,"ошибка")))))*$C$12</f>
        <v>0</v>
      </c>
      <c r="AZ12" s="58">
        <f>IF('ИД Шатой'!AZ9='Методика оценки (Отч.)'!$J$9,'Методика оценки (Отч.)'!$E$9,IF('ИД Шатой'!AZ9='Методика оценки (Отч.)'!$J$10,'Методика оценки (Отч.)'!$E$10,IF('ИД Шатой'!AZ9='Методика оценки (Отч.)'!$J$11,'Методика оценки (Отч.)'!$E$11,IF('ИД Шатой'!AZ9='Методика оценки (Отч.)'!$J$12,'Методика оценки (Отч.)'!$E$12,IF('ИД Шатой'!AZ9='Методика оценки (Отч.)'!$J$13,'Методика оценки (Отч.)'!$E$13,"ошибка")))))*$C$12</f>
        <v>1.25</v>
      </c>
      <c r="BA12" s="58">
        <f>IF('ИД Шатой'!BA9='Методика оценки (Отч.)'!$J$9,'Методика оценки (Отч.)'!$E$9,IF('ИД Шатой'!BA9='Методика оценки (Отч.)'!$J$10,'Методика оценки (Отч.)'!$E$10,IF('ИД Шатой'!BA9='Методика оценки (Отч.)'!$J$11,'Методика оценки (Отч.)'!$E$11,IF('ИД Шатой'!BA9='Методика оценки (Отч.)'!$J$12,'Методика оценки (Отч.)'!$E$12,IF('ИД Шатой'!BA9='Методика оценки (Отч.)'!$J$13,'Методика оценки (Отч.)'!$E$13,"ошибка")))))*$C$12</f>
        <v>1.25</v>
      </c>
      <c r="BB12" s="58">
        <f>IF('ИД Шатой'!BB9='Методика оценки (Отч.)'!$J$9,'Методика оценки (Отч.)'!$E$9,IF('ИД Шатой'!BB9='Методика оценки (Отч.)'!$J$10,'Методика оценки (Отч.)'!$E$10,IF('ИД Шатой'!BB9='Методика оценки (Отч.)'!$J$11,'Методика оценки (Отч.)'!$E$11,IF('ИД Шатой'!BB9='Методика оценки (Отч.)'!$J$12,'Методика оценки (Отч.)'!$E$12,IF('ИД Шатой'!BB9='Методика оценки (Отч.)'!$J$13,'Методика оценки (Отч.)'!$E$13,"ошибка")))))*$C$12</f>
        <v>0</v>
      </c>
      <c r="BC12" s="58">
        <f>IF('ИД Шатой'!BC9='Методика оценки (Отч.)'!$J$9,'Методика оценки (Отч.)'!$E$9,IF('ИД Шатой'!BC9='Методика оценки (Отч.)'!$J$10,'Методика оценки (Отч.)'!$E$10,IF('ИД Шатой'!BC9='Методика оценки (Отч.)'!$J$11,'Методика оценки (Отч.)'!$E$11,IF('ИД Шатой'!BC9='Методика оценки (Отч.)'!$J$12,'Методика оценки (Отч.)'!$E$12,IF('ИД Шатой'!BC9='Методика оценки (Отч.)'!$J$13,'Методика оценки (Отч.)'!$E$13,"ошибка")))))*$C$12</f>
        <v>2.5</v>
      </c>
      <c r="BD12" s="58">
        <f>IF('ИД Шатой'!BD9='Методика оценки (Отч.)'!$J$9,'Методика оценки (Отч.)'!$E$9,IF('ИД Шатой'!BD9='Методика оценки (Отч.)'!$J$10,'Методика оценки (Отч.)'!$E$10,IF('ИД Шатой'!BD9='Методика оценки (Отч.)'!$J$11,'Методика оценки (Отч.)'!$E$11,IF('ИД Шатой'!BD9='Методика оценки (Отч.)'!$J$12,'Методика оценки (Отч.)'!$E$12,IF('ИД Шатой'!BD9='Методика оценки (Отч.)'!$J$13,'Методика оценки (Отч.)'!$E$13,"ошибка")))))*$C$12</f>
        <v>2.5</v>
      </c>
      <c r="BE12" s="58">
        <f>IF('ИД Шатой'!BE9='Методика оценки (Отч.)'!$J$9,'Методика оценки (Отч.)'!$E$9,IF('ИД Шатой'!BE9='Методика оценки (Отч.)'!$J$10,'Методика оценки (Отч.)'!$E$10,IF('ИД Шатой'!BE9='Методика оценки (Отч.)'!$J$11,'Методика оценки (Отч.)'!$E$11,IF('ИД Шатой'!BE9='Методика оценки (Отч.)'!$J$12,'Методика оценки (Отч.)'!$E$12,IF('ИД Шатой'!BE9='Методика оценки (Отч.)'!$J$13,'Методика оценки (Отч.)'!$E$13,"ошибка")))))*$C$12</f>
        <v>1.25</v>
      </c>
      <c r="BF12" s="58">
        <f>IF('ИД Шатой'!BF9='Методика оценки (Отч.)'!$J$9,'Методика оценки (Отч.)'!$E$9,IF('ИД Шатой'!BF9='Методика оценки (Отч.)'!$J$10,'Методика оценки (Отч.)'!$E$10,IF('ИД Шатой'!BF9='Методика оценки (Отч.)'!$J$11,'Методика оценки (Отч.)'!$E$11,IF('ИД Шатой'!BF9='Методика оценки (Отч.)'!$J$12,'Методика оценки (Отч.)'!$E$12,IF('ИД Шатой'!BF9='Методика оценки (Отч.)'!$J$13,'Методика оценки (Отч.)'!$E$13,"ошибка")))))*$C$12</f>
        <v>1.25</v>
      </c>
      <c r="BG12" s="58">
        <f>IF('ИД Шатой'!BG9='Методика оценки (Отч.)'!$J$9,'Методика оценки (Отч.)'!$E$9,IF('ИД Шатой'!BG9='Методика оценки (Отч.)'!$J$10,'Методика оценки (Отч.)'!$E$10,IF('ИД Шатой'!BG9='Методика оценки (Отч.)'!$J$11,'Методика оценки (Отч.)'!$E$11,IF('ИД Шатой'!BG9='Методика оценки (Отч.)'!$J$12,'Методика оценки (Отч.)'!$E$12,IF('ИД Шатой'!BG9='Методика оценки (Отч.)'!$J$13,'Методика оценки (Отч.)'!$E$13,"ошибка")))))*$C$12</f>
        <v>0</v>
      </c>
      <c r="BH12" s="58">
        <f>IF('ИД Шатой'!BH9='Методика оценки (Отч.)'!$J$9,'Методика оценки (Отч.)'!$E$9,IF('ИД Шатой'!BH9='Методика оценки (Отч.)'!$J$10,'Методика оценки (Отч.)'!$E$10,IF('ИД Шатой'!BH9='Методика оценки (Отч.)'!$J$11,'Методика оценки (Отч.)'!$E$11,IF('ИД Шатой'!BH9='Методика оценки (Отч.)'!$J$12,'Методика оценки (Отч.)'!$E$12,IF('ИД Шатой'!BH9='Методика оценки (Отч.)'!$J$13,'Методика оценки (Отч.)'!$E$13,"ошибка")))))*$C$12</f>
        <v>0</v>
      </c>
      <c r="BI12" s="58">
        <f>IF('ИД Шатой'!BI9='Методика оценки (Отч.)'!$J$9,'Методика оценки (Отч.)'!$E$9,IF('ИД Шатой'!BI9='Методика оценки (Отч.)'!$J$10,'Методика оценки (Отч.)'!$E$10,IF('ИД Шатой'!BI9='Методика оценки (Отч.)'!$J$11,'Методика оценки (Отч.)'!$E$11,IF('ИД Шатой'!BI9='Методика оценки (Отч.)'!$J$12,'Методика оценки (Отч.)'!$E$12,IF('ИД Шатой'!BI9='Методика оценки (Отч.)'!$J$13,'Методика оценки (Отч.)'!$E$13,"ошибка")))))*$C$12</f>
        <v>1.25</v>
      </c>
      <c r="BJ12" s="58">
        <f>IF('ИД Шатой'!BJ9='Методика оценки (Отч.)'!$J$9,'Методика оценки (Отч.)'!$E$9,IF('ИД Шатой'!BJ9='Методика оценки (Отч.)'!$J$10,'Методика оценки (Отч.)'!$E$10,IF('ИД Шатой'!BJ9='Методика оценки (Отч.)'!$J$11,'Методика оценки (Отч.)'!$E$11,IF('ИД Шатой'!BJ9='Методика оценки (Отч.)'!$J$12,'Методика оценки (Отч.)'!$E$12,IF('ИД Шатой'!BJ9='Методика оценки (Отч.)'!$J$13,'Методика оценки (Отч.)'!$E$13,"ошибка")))))*$C$12</f>
        <v>2.5</v>
      </c>
      <c r="BK12" s="58">
        <f>IF('ИД Шатой'!BK9='Методика оценки (Отч.)'!$J$9,'Методика оценки (Отч.)'!$E$9,IF('ИД Шатой'!BK9='Методика оценки (Отч.)'!$J$10,'Методика оценки (Отч.)'!$E$10,IF('ИД Шатой'!BK9='Методика оценки (Отч.)'!$J$11,'Методика оценки (Отч.)'!$E$11,IF('ИД Шатой'!BK9='Методика оценки (Отч.)'!$J$12,'Методика оценки (Отч.)'!$E$12,IF('ИД Шатой'!BK9='Методика оценки (Отч.)'!$J$13,'Методика оценки (Отч.)'!$E$13,"ошибка")))))*$C$12</f>
        <v>1.25</v>
      </c>
      <c r="BL12" s="58">
        <f>IF('ИД Шатой'!BL9='Методика оценки (Отч.)'!$J$9,'Методика оценки (Отч.)'!$E$9,IF('ИД Шатой'!BL9='Методика оценки (Отч.)'!$J$10,'Методика оценки (Отч.)'!$E$10,IF('ИД Шатой'!BL9='Методика оценки (Отч.)'!$J$11,'Методика оценки (Отч.)'!$E$11,IF('ИД Шатой'!BL9='Методика оценки (Отч.)'!$J$12,'Методика оценки (Отч.)'!$E$12,IF('ИД Шатой'!BL9='Методика оценки (Отч.)'!$J$13,'Методика оценки (Отч.)'!$E$13,"ошибка")))))*$C$12</f>
        <v>1.25</v>
      </c>
      <c r="BM12" s="58">
        <f>IF('ИД Шатой'!BM9='Методика оценки (Отч.)'!$J$9,'Методика оценки (Отч.)'!$E$9,IF('ИД Шатой'!BM9='Методика оценки (Отч.)'!$J$10,'Методика оценки (Отч.)'!$E$10,IF('ИД Шатой'!BM9='Методика оценки (Отч.)'!$J$11,'Методика оценки (Отч.)'!$E$11,IF('ИД Шатой'!BM9='Методика оценки (Отч.)'!$J$12,'Методика оценки (Отч.)'!$E$12,IF('ИД Шатой'!BM9='Методика оценки (Отч.)'!$J$13,'Методика оценки (Отч.)'!$E$13,"ошибка")))))*$C$12</f>
        <v>2.5</v>
      </c>
      <c r="BN12" s="58">
        <f>IF('ИД Шатой'!BN9='Методика оценки (Отч.)'!$J$9,'Методика оценки (Отч.)'!$E$9,IF('ИД Шатой'!BN9='Методика оценки (Отч.)'!$J$10,'Методика оценки (Отч.)'!$E$10,IF('ИД Шатой'!BN9='Методика оценки (Отч.)'!$J$11,'Методика оценки (Отч.)'!$E$11,IF('ИД Шатой'!BN9='Методика оценки (Отч.)'!$J$12,'Методика оценки (Отч.)'!$E$12,IF('ИД Шатой'!BN9='Методика оценки (Отч.)'!$J$13,'Методика оценки (Отч.)'!$E$13,"ошибка")))))*$C$12</f>
        <v>1.25</v>
      </c>
      <c r="BO12" s="58">
        <f>IF('ИД Шатой'!BO9='Методика оценки (Отч.)'!$J$9,'Методика оценки (Отч.)'!$E$9,IF('ИД Шатой'!BO9='Методика оценки (Отч.)'!$J$10,'Методика оценки (Отч.)'!$E$10,IF('ИД Шатой'!BO9='Методика оценки (Отч.)'!$J$11,'Методика оценки (Отч.)'!$E$11,IF('ИД Шатой'!BO9='Методика оценки (Отч.)'!$J$12,'Методика оценки (Отч.)'!$E$12,IF('ИД Шатой'!BO9='Методика оценки (Отч.)'!$J$13,'Методика оценки (Отч.)'!$E$13,"ошибка")))))*$C$12</f>
        <v>1.25</v>
      </c>
      <c r="BP12" s="58">
        <f>IF('ИД Шатой'!BP9='Методика оценки (Отч.)'!$J$9,'Методика оценки (Отч.)'!$E$9,IF('ИД Шатой'!BP9='Методика оценки (Отч.)'!$J$10,'Методика оценки (Отч.)'!$E$10,IF('ИД Шатой'!BP9='Методика оценки (Отч.)'!$J$11,'Методика оценки (Отч.)'!$E$11,IF('ИД Шатой'!BP9='Методика оценки (Отч.)'!$J$12,'Методика оценки (Отч.)'!$E$12,IF('ИД Шатой'!BP9='Методика оценки (Отч.)'!$J$13,'Методика оценки (Отч.)'!$E$13,"ошибка")))))*$C$12</f>
        <v>1.25</v>
      </c>
      <c r="BQ12" s="58">
        <f t="shared" si="2"/>
        <v>1.2882575757575758</v>
      </c>
    </row>
    <row r="13" spans="1:69" x14ac:dyDescent="0.25">
      <c r="A13" s="77" t="str">
        <f>'Методика оценки (Отч.)'!A33</f>
        <v>N1.2.2.</v>
      </c>
      <c r="B13" s="77" t="str">
        <f>'Методика оценки (Отч.)'!C33</f>
        <v>Разнообразие дополнительных кружков и секций</v>
      </c>
      <c r="C13" s="121">
        <f>'Методика оценки (Отч.)'!D33*C11</f>
        <v>2.5000000000000001E-2</v>
      </c>
      <c r="D13" s="58">
        <f>IF('ИД Шатой'!D10='Методика оценки (Отч.)'!$J$9,'Методика оценки (Отч.)'!$E$9,IF('ИД Шатой'!D10='Методика оценки (Отч.)'!$J$10,'Методика оценки (Отч.)'!$E$10,IF('ИД Шатой'!D10='Методика оценки (Отч.)'!$J$11,'Методика оценки (Отч.)'!$E$11,IF('ИД Шатой'!D10='Методика оценки (Отч.)'!$J$12,'Методика оценки (Отч.)'!$E$12,IF('ИД Шатой'!D10='Методика оценки (Отч.)'!$J$13,'Методика оценки (Отч.)'!$E$13,"ошибка")))))*$C$13</f>
        <v>2.5</v>
      </c>
      <c r="E13" s="58">
        <f>IF('ИД Шатой'!E10='Методика оценки (Отч.)'!$J$9,'Методика оценки (Отч.)'!$E$9,IF('ИД Шатой'!E10='Методика оценки (Отч.)'!$J$10,'Методика оценки (Отч.)'!$E$10,IF('ИД Шатой'!E10='Методика оценки (Отч.)'!$J$11,'Методика оценки (Отч.)'!$E$11,IF('ИД Шатой'!E10='Методика оценки (Отч.)'!$J$12,'Методика оценки (Отч.)'!$E$12,IF('ИД Шатой'!E10='Методика оценки (Отч.)'!$J$13,'Методика оценки (Отч.)'!$E$13,"ошибка")))))*$C$13</f>
        <v>1.25</v>
      </c>
      <c r="F13" s="58">
        <f>IF('ИД Шатой'!F10='Методика оценки (Отч.)'!$J$9,'Методика оценки (Отч.)'!$E$9,IF('ИД Шатой'!F10='Методика оценки (Отч.)'!$J$10,'Методика оценки (Отч.)'!$E$10,IF('ИД Шатой'!F10='Методика оценки (Отч.)'!$J$11,'Методика оценки (Отч.)'!$E$11,IF('ИД Шатой'!F10='Методика оценки (Отч.)'!$J$12,'Методика оценки (Отч.)'!$E$12,IF('ИД Шатой'!F10='Методика оценки (Отч.)'!$J$13,'Методика оценки (Отч.)'!$E$13,"ошибка")))))*$C$13</f>
        <v>0</v>
      </c>
      <c r="G13" s="58">
        <f>IF('ИД Шатой'!G10='Методика оценки (Отч.)'!$J$9,'Методика оценки (Отч.)'!$E$9,IF('ИД Шатой'!G10='Методика оценки (Отч.)'!$J$10,'Методика оценки (Отч.)'!$E$10,IF('ИД Шатой'!G10='Методика оценки (Отч.)'!$J$11,'Методика оценки (Отч.)'!$E$11,IF('ИД Шатой'!G10='Методика оценки (Отч.)'!$J$12,'Методика оценки (Отч.)'!$E$12,IF('ИД Шатой'!G10='Методика оценки (Отч.)'!$J$13,'Методика оценки (Отч.)'!$E$13,"ошибка")))))*$C$13</f>
        <v>1.25</v>
      </c>
      <c r="H13" s="58">
        <f>IF('ИД Шатой'!H10='Методика оценки (Отч.)'!$J$9,'Методика оценки (Отч.)'!$E$9,IF('ИД Шатой'!H10='Методика оценки (Отч.)'!$J$10,'Методика оценки (Отч.)'!$E$10,IF('ИД Шатой'!H10='Методика оценки (Отч.)'!$J$11,'Методика оценки (Отч.)'!$E$11,IF('ИД Шатой'!H10='Методика оценки (Отч.)'!$J$12,'Методика оценки (Отч.)'!$E$12,IF('ИД Шатой'!H10='Методика оценки (Отч.)'!$J$13,'Методика оценки (Отч.)'!$E$13,"ошибка")))))*$C$13</f>
        <v>2.5</v>
      </c>
      <c r="I13" s="58">
        <f>IF('ИД Шатой'!I10='Методика оценки (Отч.)'!$J$9,'Методика оценки (Отч.)'!$E$9,IF('ИД Шатой'!I10='Методика оценки (Отч.)'!$J$10,'Методика оценки (Отч.)'!$E$10,IF('ИД Шатой'!I10='Методика оценки (Отч.)'!$J$11,'Методика оценки (Отч.)'!$E$11,IF('ИД Шатой'!I10='Методика оценки (Отч.)'!$J$12,'Методика оценки (Отч.)'!$E$12,IF('ИД Шатой'!I10='Методика оценки (Отч.)'!$J$13,'Методика оценки (Отч.)'!$E$13,"ошибка")))))*$C$13</f>
        <v>1.25</v>
      </c>
      <c r="J13" s="58">
        <f>IF('ИД Шатой'!J10='Методика оценки (Отч.)'!$J$9,'Методика оценки (Отч.)'!$E$9,IF('ИД Шатой'!J10='Методика оценки (Отч.)'!$J$10,'Методика оценки (Отч.)'!$E$10,IF('ИД Шатой'!J10='Методика оценки (Отч.)'!$J$11,'Методика оценки (Отч.)'!$E$11,IF('ИД Шатой'!J10='Методика оценки (Отч.)'!$J$12,'Методика оценки (Отч.)'!$E$12,IF('ИД Шатой'!J10='Методика оценки (Отч.)'!$J$13,'Методика оценки (Отч.)'!$E$13,"ошибка")))))*$C$13</f>
        <v>2.5</v>
      </c>
      <c r="K13" s="58">
        <f>IF('ИД Шатой'!K10='Методика оценки (Отч.)'!$J$9,'Методика оценки (Отч.)'!$E$9,IF('ИД Шатой'!K10='Методика оценки (Отч.)'!$J$10,'Методика оценки (Отч.)'!$E$10,IF('ИД Шатой'!K10='Методика оценки (Отч.)'!$J$11,'Методика оценки (Отч.)'!$E$11,IF('ИД Шатой'!K10='Методика оценки (Отч.)'!$J$12,'Методика оценки (Отч.)'!$E$12,IF('ИД Шатой'!K10='Методика оценки (Отч.)'!$J$13,'Методика оценки (Отч.)'!$E$13,"ошибка")))))*$C$13</f>
        <v>0</v>
      </c>
      <c r="L13" s="58">
        <f>IF('ИД Шатой'!L10='Методика оценки (Отч.)'!$J$9,'Методика оценки (Отч.)'!$E$9,IF('ИД Шатой'!L10='Методика оценки (Отч.)'!$J$10,'Методика оценки (Отч.)'!$E$10,IF('ИД Шатой'!L10='Методика оценки (Отч.)'!$J$11,'Методика оценки (Отч.)'!$E$11,IF('ИД Шатой'!L10='Методика оценки (Отч.)'!$J$12,'Методика оценки (Отч.)'!$E$12,IF('ИД Шатой'!L10='Методика оценки (Отч.)'!$J$13,'Методика оценки (Отч.)'!$E$13,"ошибка")))))*$C$13</f>
        <v>0</v>
      </c>
      <c r="M13" s="58">
        <f>IF('ИД Шатой'!M10='Методика оценки (Отч.)'!$J$9,'Методика оценки (Отч.)'!$E$9,IF('ИД Шатой'!M10='Методика оценки (Отч.)'!$J$10,'Методика оценки (Отч.)'!$E$10,IF('ИД Шатой'!M10='Методика оценки (Отч.)'!$J$11,'Методика оценки (Отч.)'!$E$11,IF('ИД Шатой'!M10='Методика оценки (Отч.)'!$J$12,'Методика оценки (Отч.)'!$E$12,IF('ИД Шатой'!M10='Методика оценки (Отч.)'!$J$13,'Методика оценки (Отч.)'!$E$13,"ошибка")))))*$C$13</f>
        <v>1.25</v>
      </c>
      <c r="N13" s="58">
        <f>IF('ИД Шатой'!N10='Методика оценки (Отч.)'!$J$9,'Методика оценки (Отч.)'!$E$9,IF('ИД Шатой'!N10='Методика оценки (Отч.)'!$J$10,'Методика оценки (Отч.)'!$E$10,IF('ИД Шатой'!N10='Методика оценки (Отч.)'!$J$11,'Методика оценки (Отч.)'!$E$11,IF('ИД Шатой'!N10='Методика оценки (Отч.)'!$J$12,'Методика оценки (Отч.)'!$E$12,IF('ИД Шатой'!N10='Методика оценки (Отч.)'!$J$13,'Методика оценки (Отч.)'!$E$13,"ошибка")))))*$C$13</f>
        <v>0</v>
      </c>
      <c r="O13" s="58">
        <f>IF('ИД Шатой'!O10='Методика оценки (Отч.)'!$J$9,'Методика оценки (Отч.)'!$E$9,IF('ИД Шатой'!O10='Методика оценки (Отч.)'!$J$10,'Методика оценки (Отч.)'!$E$10,IF('ИД Шатой'!O10='Методика оценки (Отч.)'!$J$11,'Методика оценки (Отч.)'!$E$11,IF('ИД Шатой'!O10='Методика оценки (Отч.)'!$J$12,'Методика оценки (Отч.)'!$E$12,IF('ИД Шатой'!O10='Методика оценки (Отч.)'!$J$13,'Методика оценки (Отч.)'!$E$13,"ошибка")))))*$C$13</f>
        <v>0</v>
      </c>
      <c r="P13" s="58">
        <f>IF('ИД Шатой'!P10='Методика оценки (Отч.)'!$J$9,'Методика оценки (Отч.)'!$E$9,IF('ИД Шатой'!P10='Методика оценки (Отч.)'!$J$10,'Методика оценки (Отч.)'!$E$10,IF('ИД Шатой'!P10='Методика оценки (Отч.)'!$J$11,'Методика оценки (Отч.)'!$E$11,IF('ИД Шатой'!P10='Методика оценки (Отч.)'!$J$12,'Методика оценки (Отч.)'!$E$12,IF('ИД Шатой'!P10='Методика оценки (Отч.)'!$J$13,'Методика оценки (Отч.)'!$E$13,"ошибка")))))*$C$13</f>
        <v>1.25</v>
      </c>
      <c r="Q13" s="58">
        <f>IF('ИД Шатой'!Q10='Методика оценки (Отч.)'!$J$9,'Методика оценки (Отч.)'!$E$9,IF('ИД Шатой'!Q10='Методика оценки (Отч.)'!$J$10,'Методика оценки (Отч.)'!$E$10,IF('ИД Шатой'!Q10='Методика оценки (Отч.)'!$J$11,'Методика оценки (Отч.)'!$E$11,IF('ИД Шатой'!Q10='Методика оценки (Отч.)'!$J$12,'Методика оценки (Отч.)'!$E$12,IF('ИД Шатой'!Q10='Методика оценки (Отч.)'!$J$13,'Методика оценки (Отч.)'!$E$13,"ошибка")))))*$C$13</f>
        <v>2.5</v>
      </c>
      <c r="R13" s="58">
        <f>IF('ИД Шатой'!R10='Методика оценки (Отч.)'!$J$9,'Методика оценки (Отч.)'!$E$9,IF('ИД Шатой'!R10='Методика оценки (Отч.)'!$J$10,'Методика оценки (Отч.)'!$E$10,IF('ИД Шатой'!R10='Методика оценки (Отч.)'!$J$11,'Методика оценки (Отч.)'!$E$11,IF('ИД Шатой'!R10='Методика оценки (Отч.)'!$J$12,'Методика оценки (Отч.)'!$E$12,IF('ИД Шатой'!R10='Методика оценки (Отч.)'!$J$13,'Методика оценки (Отч.)'!$E$13,"ошибка")))))*$C$13</f>
        <v>1.25</v>
      </c>
      <c r="S13" s="58">
        <f>IF('ИД Шатой'!S10='Методика оценки (Отч.)'!$J$9,'Методика оценки (Отч.)'!$E$9,IF('ИД Шатой'!S10='Методика оценки (Отч.)'!$J$10,'Методика оценки (Отч.)'!$E$10,IF('ИД Шатой'!S10='Методика оценки (Отч.)'!$J$11,'Методика оценки (Отч.)'!$E$11,IF('ИД Шатой'!S10='Методика оценки (Отч.)'!$J$12,'Методика оценки (Отч.)'!$E$12,IF('ИД Шатой'!S10='Методика оценки (Отч.)'!$J$13,'Методика оценки (Отч.)'!$E$13,"ошибка")))))*$C$13</f>
        <v>0</v>
      </c>
      <c r="T13" s="58">
        <f>IF('ИД Шатой'!T10='Методика оценки (Отч.)'!$J$9,'Методика оценки (Отч.)'!$E$9,IF('ИД Шатой'!T10='Методика оценки (Отч.)'!$J$10,'Методика оценки (Отч.)'!$E$10,IF('ИД Шатой'!T10='Методика оценки (Отч.)'!$J$11,'Методика оценки (Отч.)'!$E$11,IF('ИД Шатой'!T10='Методика оценки (Отч.)'!$J$12,'Методика оценки (Отч.)'!$E$12,IF('ИД Шатой'!T10='Методика оценки (Отч.)'!$J$13,'Методика оценки (Отч.)'!$E$13,"ошибка")))))*$C$13</f>
        <v>0</v>
      </c>
      <c r="U13" s="58">
        <f>IF('ИД Шатой'!U10='Методика оценки (Отч.)'!$J$9,'Методика оценки (Отч.)'!$E$9,IF('ИД Шатой'!U10='Методика оценки (Отч.)'!$J$10,'Методика оценки (Отч.)'!$E$10,IF('ИД Шатой'!U10='Методика оценки (Отч.)'!$J$11,'Методика оценки (Отч.)'!$E$11,IF('ИД Шатой'!U10='Методика оценки (Отч.)'!$J$12,'Методика оценки (Отч.)'!$E$12,IF('ИД Шатой'!U10='Методика оценки (Отч.)'!$J$13,'Методика оценки (Отч.)'!$E$13,"ошибка")))))*$C$13</f>
        <v>1.25</v>
      </c>
      <c r="V13" s="58">
        <f>IF('ИД Шатой'!V10='Методика оценки (Отч.)'!$J$9,'Методика оценки (Отч.)'!$E$9,IF('ИД Шатой'!V10='Методика оценки (Отч.)'!$J$10,'Методика оценки (Отч.)'!$E$10,IF('ИД Шатой'!V10='Методика оценки (Отч.)'!$J$11,'Методика оценки (Отч.)'!$E$11,IF('ИД Шатой'!V10='Методика оценки (Отч.)'!$J$12,'Методика оценки (Отч.)'!$E$12,IF('ИД Шатой'!V10='Методика оценки (Отч.)'!$J$13,'Методика оценки (Отч.)'!$E$13,"ошибка")))))*$C$13</f>
        <v>1.25</v>
      </c>
      <c r="W13" s="58">
        <f>IF('ИД Шатой'!W10='Методика оценки (Отч.)'!$J$9,'Методика оценки (Отч.)'!$E$9,IF('ИД Шатой'!W10='Методика оценки (Отч.)'!$J$10,'Методика оценки (Отч.)'!$E$10,IF('ИД Шатой'!W10='Методика оценки (Отч.)'!$J$11,'Методика оценки (Отч.)'!$E$11,IF('ИД Шатой'!W10='Методика оценки (Отч.)'!$J$12,'Методика оценки (Отч.)'!$E$12,IF('ИД Шатой'!W10='Методика оценки (Отч.)'!$J$13,'Методика оценки (Отч.)'!$E$13,"ошибка")))))*$C$13</f>
        <v>2.5</v>
      </c>
      <c r="X13" s="58">
        <f>IF('ИД Шатой'!X10='Методика оценки (Отч.)'!$J$9,'Методика оценки (Отч.)'!$E$9,IF('ИД Шатой'!X10='Методика оценки (Отч.)'!$J$10,'Методика оценки (Отч.)'!$E$10,IF('ИД Шатой'!X10='Методика оценки (Отч.)'!$J$11,'Методика оценки (Отч.)'!$E$11,IF('ИД Шатой'!X10='Методика оценки (Отч.)'!$J$12,'Методика оценки (Отч.)'!$E$12,IF('ИД Шатой'!X10='Методика оценки (Отч.)'!$J$13,'Методика оценки (Отч.)'!$E$13,"ошибка")))))*$C$13</f>
        <v>2.5</v>
      </c>
      <c r="Y13" s="58">
        <f>IF('ИД Шатой'!Y10='Методика оценки (Отч.)'!$J$9,'Методика оценки (Отч.)'!$E$9,IF('ИД Шатой'!Y10='Методика оценки (Отч.)'!$J$10,'Методика оценки (Отч.)'!$E$10,IF('ИД Шатой'!Y10='Методика оценки (Отч.)'!$J$11,'Методика оценки (Отч.)'!$E$11,IF('ИД Шатой'!Y10='Методика оценки (Отч.)'!$J$12,'Методика оценки (Отч.)'!$E$12,IF('ИД Шатой'!Y10='Методика оценки (Отч.)'!$J$13,'Методика оценки (Отч.)'!$E$13,"ошибка")))))*$C$13</f>
        <v>2.5</v>
      </c>
      <c r="Z13" s="58">
        <f>IF('ИД Шатой'!Z10='Методика оценки (Отч.)'!$J$9,'Методика оценки (Отч.)'!$E$9,IF('ИД Шатой'!Z10='Методика оценки (Отч.)'!$J$10,'Методика оценки (Отч.)'!$E$10,IF('ИД Шатой'!Z10='Методика оценки (Отч.)'!$J$11,'Методика оценки (Отч.)'!$E$11,IF('ИД Шатой'!Z10='Методика оценки (Отч.)'!$J$12,'Методика оценки (Отч.)'!$E$12,IF('ИД Шатой'!Z10='Методика оценки (Отч.)'!$J$13,'Методика оценки (Отч.)'!$E$13,"ошибка")))))*$C$13</f>
        <v>2.5</v>
      </c>
      <c r="AA13" s="58">
        <f>IF('ИД Шатой'!AA10='Методика оценки (Отч.)'!$J$9,'Методика оценки (Отч.)'!$E$9,IF('ИД Шатой'!AA10='Методика оценки (Отч.)'!$J$10,'Методика оценки (Отч.)'!$E$10,IF('ИД Шатой'!AA10='Методика оценки (Отч.)'!$J$11,'Методика оценки (Отч.)'!$E$11,IF('ИД Шатой'!AA10='Методика оценки (Отч.)'!$J$12,'Методика оценки (Отч.)'!$E$12,IF('ИД Шатой'!AA10='Методика оценки (Отч.)'!$J$13,'Методика оценки (Отч.)'!$E$13,"ошибка")))))*$C$13</f>
        <v>1.25</v>
      </c>
      <c r="AB13" s="58">
        <f>IF('ИД Шатой'!AB10='Методика оценки (Отч.)'!$J$9,'Методика оценки (Отч.)'!$E$9,IF('ИД Шатой'!AB10='Методика оценки (Отч.)'!$J$10,'Методика оценки (Отч.)'!$E$10,IF('ИД Шатой'!AB10='Методика оценки (Отч.)'!$J$11,'Методика оценки (Отч.)'!$E$11,IF('ИД Шатой'!AB10='Методика оценки (Отч.)'!$J$12,'Методика оценки (Отч.)'!$E$12,IF('ИД Шатой'!AB10='Методика оценки (Отч.)'!$J$13,'Методика оценки (Отч.)'!$E$13,"ошибка")))))*$C$13</f>
        <v>1.25</v>
      </c>
      <c r="AC13" s="58">
        <f>IF('ИД Шатой'!AC10='Методика оценки (Отч.)'!$J$9,'Методика оценки (Отч.)'!$E$9,IF('ИД Шатой'!AC10='Методика оценки (Отч.)'!$J$10,'Методика оценки (Отч.)'!$E$10,IF('ИД Шатой'!AC10='Методика оценки (Отч.)'!$J$11,'Методика оценки (Отч.)'!$E$11,IF('ИД Шатой'!AC10='Методика оценки (Отч.)'!$J$12,'Методика оценки (Отч.)'!$E$12,IF('ИД Шатой'!AC10='Методика оценки (Отч.)'!$J$13,'Методика оценки (Отч.)'!$E$13,"ошибка")))))*$C$13</f>
        <v>1.25</v>
      </c>
      <c r="AD13" s="58">
        <f>IF('ИД Шатой'!AD10='Методика оценки (Отч.)'!$J$9,'Методика оценки (Отч.)'!$E$9,IF('ИД Шатой'!AD10='Методика оценки (Отч.)'!$J$10,'Методика оценки (Отч.)'!$E$10,IF('ИД Шатой'!AD10='Методика оценки (Отч.)'!$J$11,'Методика оценки (Отч.)'!$E$11,IF('ИД Шатой'!AD10='Методика оценки (Отч.)'!$J$12,'Методика оценки (Отч.)'!$E$12,IF('ИД Шатой'!AD10='Методика оценки (Отч.)'!$J$13,'Методика оценки (Отч.)'!$E$13,"ошибка")))))*$C$13</f>
        <v>1.25</v>
      </c>
      <c r="AE13" s="58">
        <f>IF('ИД Шатой'!AE10='Методика оценки (Отч.)'!$J$9,'Методика оценки (Отч.)'!$E$9,IF('ИД Шатой'!AE10='Методика оценки (Отч.)'!$J$10,'Методика оценки (Отч.)'!$E$10,IF('ИД Шатой'!AE10='Методика оценки (Отч.)'!$J$11,'Методика оценки (Отч.)'!$E$11,IF('ИД Шатой'!AE10='Методика оценки (Отч.)'!$J$12,'Методика оценки (Отч.)'!$E$12,IF('ИД Шатой'!AE10='Методика оценки (Отч.)'!$J$13,'Методика оценки (Отч.)'!$E$13,"ошибка")))))*$C$13</f>
        <v>2.5</v>
      </c>
      <c r="AF13" s="58">
        <f>IF('ИД Шатой'!AF10='Методика оценки (Отч.)'!$J$9,'Методика оценки (Отч.)'!$E$9,IF('ИД Шатой'!AF10='Методика оценки (Отч.)'!$J$10,'Методика оценки (Отч.)'!$E$10,IF('ИД Шатой'!AF10='Методика оценки (Отч.)'!$J$11,'Методика оценки (Отч.)'!$E$11,IF('ИД Шатой'!AF10='Методика оценки (Отч.)'!$J$12,'Методика оценки (Отч.)'!$E$12,IF('ИД Шатой'!AF10='Методика оценки (Отч.)'!$J$13,'Методика оценки (Отч.)'!$E$13,"ошибка")))))*$C$13</f>
        <v>1.25</v>
      </c>
      <c r="AG13" s="58">
        <f>IF('ИД Шатой'!AG10='Методика оценки (Отч.)'!$J$9,'Методика оценки (Отч.)'!$E$9,IF('ИД Шатой'!AG10='Методика оценки (Отч.)'!$J$10,'Методика оценки (Отч.)'!$E$10,IF('ИД Шатой'!AG10='Методика оценки (Отч.)'!$J$11,'Методика оценки (Отч.)'!$E$11,IF('ИД Шатой'!AG10='Методика оценки (Отч.)'!$J$12,'Методика оценки (Отч.)'!$E$12,IF('ИД Шатой'!AG10='Методика оценки (Отч.)'!$J$13,'Методика оценки (Отч.)'!$E$13,"ошибка")))))*$C$13</f>
        <v>1.25</v>
      </c>
      <c r="AH13" s="58">
        <f>IF('ИД Шатой'!AH10='Методика оценки (Отч.)'!$J$9,'Методика оценки (Отч.)'!$E$9,IF('ИД Шатой'!AH10='Методика оценки (Отч.)'!$J$10,'Методика оценки (Отч.)'!$E$10,IF('ИД Шатой'!AH10='Методика оценки (Отч.)'!$J$11,'Методика оценки (Отч.)'!$E$11,IF('ИД Шатой'!AH10='Методика оценки (Отч.)'!$J$12,'Методика оценки (Отч.)'!$E$12,IF('ИД Шатой'!AH10='Методика оценки (Отч.)'!$J$13,'Методика оценки (Отч.)'!$E$13,"ошибка")))))*$C$13</f>
        <v>1.25</v>
      </c>
      <c r="AI13" s="58">
        <f>IF('ИД Шатой'!AI10='Методика оценки (Отч.)'!$J$9,'Методика оценки (Отч.)'!$E$9,IF('ИД Шатой'!AI10='Методика оценки (Отч.)'!$J$10,'Методика оценки (Отч.)'!$E$10,IF('ИД Шатой'!AI10='Методика оценки (Отч.)'!$J$11,'Методика оценки (Отч.)'!$E$11,IF('ИД Шатой'!AI10='Методика оценки (Отч.)'!$J$12,'Методика оценки (Отч.)'!$E$12,IF('ИД Шатой'!AI10='Методика оценки (Отч.)'!$J$13,'Методика оценки (Отч.)'!$E$13,"ошибка")))))*$C$13</f>
        <v>1.25</v>
      </c>
      <c r="AJ13" s="58">
        <f>IF('ИД Шатой'!AJ10='Методика оценки (Отч.)'!$J$9,'Методика оценки (Отч.)'!$E$9,IF('ИД Шатой'!AJ10='Методика оценки (Отч.)'!$J$10,'Методика оценки (Отч.)'!$E$10,IF('ИД Шатой'!AJ10='Методика оценки (Отч.)'!$J$11,'Методика оценки (Отч.)'!$E$11,IF('ИД Шатой'!AJ10='Методика оценки (Отч.)'!$J$12,'Методика оценки (Отч.)'!$E$12,IF('ИД Шатой'!AJ10='Методика оценки (Отч.)'!$J$13,'Методика оценки (Отч.)'!$E$13,"ошибка")))))*$C$13</f>
        <v>1.25</v>
      </c>
      <c r="AK13" s="58">
        <f>IF('ИД Шатой'!AK10='Методика оценки (Отч.)'!$J$9,'Методика оценки (Отч.)'!$E$9,IF('ИД Шатой'!AK10='Методика оценки (Отч.)'!$J$10,'Методика оценки (Отч.)'!$E$10,IF('ИД Шатой'!AK10='Методика оценки (Отч.)'!$J$11,'Методика оценки (Отч.)'!$E$11,IF('ИД Шатой'!AK10='Методика оценки (Отч.)'!$J$12,'Методика оценки (Отч.)'!$E$12,IF('ИД Шатой'!AK10='Методика оценки (Отч.)'!$J$13,'Методика оценки (Отч.)'!$E$13,"ошибка")))))*$C$13</f>
        <v>0</v>
      </c>
      <c r="AL13" s="58">
        <f>IF('ИД Шатой'!AL10='Методика оценки (Отч.)'!$J$9,'Методика оценки (Отч.)'!$E$9,IF('ИД Шатой'!AL10='Методика оценки (Отч.)'!$J$10,'Методика оценки (Отч.)'!$E$10,IF('ИД Шатой'!AL10='Методика оценки (Отч.)'!$J$11,'Методика оценки (Отч.)'!$E$11,IF('ИД Шатой'!AL10='Методика оценки (Отч.)'!$J$12,'Методика оценки (Отч.)'!$E$12,IF('ИД Шатой'!AL10='Методика оценки (Отч.)'!$J$13,'Методика оценки (Отч.)'!$E$13,"ошибка")))))*$C$13</f>
        <v>0</v>
      </c>
      <c r="AM13" s="58">
        <f>IF('ИД Шатой'!AM10='Методика оценки (Отч.)'!$J$9,'Методика оценки (Отч.)'!$E$9,IF('ИД Шатой'!AM10='Методика оценки (Отч.)'!$J$10,'Методика оценки (Отч.)'!$E$10,IF('ИД Шатой'!AM10='Методика оценки (Отч.)'!$J$11,'Методика оценки (Отч.)'!$E$11,IF('ИД Шатой'!AM10='Методика оценки (Отч.)'!$J$12,'Методика оценки (Отч.)'!$E$12,IF('ИД Шатой'!AM10='Методика оценки (Отч.)'!$J$13,'Методика оценки (Отч.)'!$E$13,"ошибка")))))*$C$13</f>
        <v>0</v>
      </c>
      <c r="AN13" s="58">
        <f>IF('ИД Шатой'!AN10='Методика оценки (Отч.)'!$J$9,'Методика оценки (Отч.)'!$E$9,IF('ИД Шатой'!AN10='Методика оценки (Отч.)'!$J$10,'Методика оценки (Отч.)'!$E$10,IF('ИД Шатой'!AN10='Методика оценки (Отч.)'!$J$11,'Методика оценки (Отч.)'!$E$11,IF('ИД Шатой'!AN10='Методика оценки (Отч.)'!$J$12,'Методика оценки (Отч.)'!$E$12,IF('ИД Шатой'!AN10='Методика оценки (Отч.)'!$J$13,'Методика оценки (Отч.)'!$E$13,"ошибка")))))*$C$13</f>
        <v>2.5</v>
      </c>
      <c r="AO13" s="58">
        <f>IF('ИД Шатой'!AO10='Методика оценки (Отч.)'!$J$9,'Методика оценки (Отч.)'!$E$9,IF('ИД Шатой'!AO10='Методика оценки (Отч.)'!$J$10,'Методика оценки (Отч.)'!$E$10,IF('ИД Шатой'!AO10='Методика оценки (Отч.)'!$J$11,'Методика оценки (Отч.)'!$E$11,IF('ИД Шатой'!AO10='Методика оценки (Отч.)'!$J$12,'Методика оценки (Отч.)'!$E$12,IF('ИД Шатой'!AO10='Методика оценки (Отч.)'!$J$13,'Методика оценки (Отч.)'!$E$13,"ошибка")))))*$C$13</f>
        <v>1.25</v>
      </c>
      <c r="AP13" s="58">
        <f>IF('ИД Шатой'!AP10='Методика оценки (Отч.)'!$J$9,'Методика оценки (Отч.)'!$E$9,IF('ИД Шатой'!AP10='Методика оценки (Отч.)'!$J$10,'Методика оценки (Отч.)'!$E$10,IF('ИД Шатой'!AP10='Методика оценки (Отч.)'!$J$11,'Методика оценки (Отч.)'!$E$11,IF('ИД Шатой'!AP10='Методика оценки (Отч.)'!$J$12,'Методика оценки (Отч.)'!$E$12,IF('ИД Шатой'!AP10='Методика оценки (Отч.)'!$J$13,'Методика оценки (Отч.)'!$E$13,"ошибка")))))*$C$13</f>
        <v>1.25</v>
      </c>
      <c r="AQ13" s="58">
        <f>IF('ИД Шатой'!AQ10='Методика оценки (Отч.)'!$J$9,'Методика оценки (Отч.)'!$E$9,IF('ИД Шатой'!AQ10='Методика оценки (Отч.)'!$J$10,'Методика оценки (Отч.)'!$E$10,IF('ИД Шатой'!AQ10='Методика оценки (Отч.)'!$J$11,'Методика оценки (Отч.)'!$E$11,IF('ИД Шатой'!AQ10='Методика оценки (Отч.)'!$J$12,'Методика оценки (Отч.)'!$E$12,IF('ИД Шатой'!AQ10='Методика оценки (Отч.)'!$J$13,'Методика оценки (Отч.)'!$E$13,"ошибка")))))*$C$13</f>
        <v>0</v>
      </c>
      <c r="AR13" s="58">
        <f>IF('ИД Шатой'!AR10='Методика оценки (Отч.)'!$J$9,'Методика оценки (Отч.)'!$E$9,IF('ИД Шатой'!AR10='Методика оценки (Отч.)'!$J$10,'Методика оценки (Отч.)'!$E$10,IF('ИД Шатой'!AR10='Методика оценки (Отч.)'!$J$11,'Методика оценки (Отч.)'!$E$11,IF('ИД Шатой'!AR10='Методика оценки (Отч.)'!$J$12,'Методика оценки (Отч.)'!$E$12,IF('ИД Шатой'!AR10='Методика оценки (Отч.)'!$J$13,'Методика оценки (Отч.)'!$E$13,"ошибка")))))*$C$13</f>
        <v>0</v>
      </c>
      <c r="AS13" s="58">
        <f>IF('ИД Шатой'!AS10='Методика оценки (Отч.)'!$J$9,'Методика оценки (Отч.)'!$E$9,IF('ИД Шатой'!AS10='Методика оценки (Отч.)'!$J$10,'Методика оценки (Отч.)'!$E$10,IF('ИД Шатой'!AS10='Методика оценки (Отч.)'!$J$11,'Методика оценки (Отч.)'!$E$11,IF('ИД Шатой'!AS10='Методика оценки (Отч.)'!$J$12,'Методика оценки (Отч.)'!$E$12,IF('ИД Шатой'!AS10='Методика оценки (Отч.)'!$J$13,'Методика оценки (Отч.)'!$E$13,"ошибка")))))*$C$13</f>
        <v>1.25</v>
      </c>
      <c r="AT13" s="58">
        <f>IF('ИД Шатой'!AT10='Методика оценки (Отч.)'!$J$9,'Методика оценки (Отч.)'!$E$9,IF('ИД Шатой'!AT10='Методика оценки (Отч.)'!$J$10,'Методика оценки (Отч.)'!$E$10,IF('ИД Шатой'!AT10='Методика оценки (Отч.)'!$J$11,'Методика оценки (Отч.)'!$E$11,IF('ИД Шатой'!AT10='Методика оценки (Отч.)'!$J$12,'Методика оценки (Отч.)'!$E$12,IF('ИД Шатой'!AT10='Методика оценки (Отч.)'!$J$13,'Методика оценки (Отч.)'!$E$13,"ошибка")))))*$C$13</f>
        <v>0</v>
      </c>
      <c r="AU13" s="58">
        <f>IF('ИД Шатой'!AU10='Методика оценки (Отч.)'!$J$9,'Методика оценки (Отч.)'!$E$9,IF('ИД Шатой'!AU10='Методика оценки (Отч.)'!$J$10,'Методика оценки (Отч.)'!$E$10,IF('ИД Шатой'!AU10='Методика оценки (Отч.)'!$J$11,'Методика оценки (Отч.)'!$E$11,IF('ИД Шатой'!AU10='Методика оценки (Отч.)'!$J$12,'Методика оценки (Отч.)'!$E$12,IF('ИД Шатой'!AU10='Методика оценки (Отч.)'!$J$13,'Методика оценки (Отч.)'!$E$13,"ошибка")))))*$C$13</f>
        <v>2.5</v>
      </c>
      <c r="AV13" s="58">
        <f>IF('ИД Шатой'!AV10='Методика оценки (Отч.)'!$J$9,'Методика оценки (Отч.)'!$E$9,IF('ИД Шатой'!AV10='Методика оценки (Отч.)'!$J$10,'Методика оценки (Отч.)'!$E$10,IF('ИД Шатой'!AV10='Методика оценки (Отч.)'!$J$11,'Методика оценки (Отч.)'!$E$11,IF('ИД Шатой'!AV10='Методика оценки (Отч.)'!$J$12,'Методика оценки (Отч.)'!$E$12,IF('ИД Шатой'!AV10='Методика оценки (Отч.)'!$J$13,'Методика оценки (Отч.)'!$E$13,"ошибка")))))*$C$13</f>
        <v>1.25</v>
      </c>
      <c r="AW13" s="58">
        <f>IF('ИД Шатой'!AW10='Методика оценки (Отч.)'!$J$9,'Методика оценки (Отч.)'!$E$9,IF('ИД Шатой'!AW10='Методика оценки (Отч.)'!$J$10,'Методика оценки (Отч.)'!$E$10,IF('ИД Шатой'!AW10='Методика оценки (Отч.)'!$J$11,'Методика оценки (Отч.)'!$E$11,IF('ИД Шатой'!AW10='Методика оценки (Отч.)'!$J$12,'Методика оценки (Отч.)'!$E$12,IF('ИД Шатой'!AW10='Методика оценки (Отч.)'!$J$13,'Методика оценки (Отч.)'!$E$13,"ошибка")))))*$C$13</f>
        <v>1.25</v>
      </c>
      <c r="AX13" s="58">
        <f>IF('ИД Шатой'!AX10='Методика оценки (Отч.)'!$J$9,'Методика оценки (Отч.)'!$E$9,IF('ИД Шатой'!AX10='Методика оценки (Отч.)'!$J$10,'Методика оценки (Отч.)'!$E$10,IF('ИД Шатой'!AX10='Методика оценки (Отч.)'!$J$11,'Методика оценки (Отч.)'!$E$11,IF('ИД Шатой'!AX10='Методика оценки (Отч.)'!$J$12,'Методика оценки (Отч.)'!$E$12,IF('ИД Шатой'!AX10='Методика оценки (Отч.)'!$J$13,'Методика оценки (Отч.)'!$E$13,"ошибка")))))*$C$13</f>
        <v>0</v>
      </c>
      <c r="AY13" s="58">
        <f>IF('ИД Шатой'!AY10='Методика оценки (Отч.)'!$J$9,'Методика оценки (Отч.)'!$E$9,IF('ИД Шатой'!AY10='Методика оценки (Отч.)'!$J$10,'Методика оценки (Отч.)'!$E$10,IF('ИД Шатой'!AY10='Методика оценки (Отч.)'!$J$11,'Методика оценки (Отч.)'!$E$11,IF('ИД Шатой'!AY10='Методика оценки (Отч.)'!$J$12,'Методика оценки (Отч.)'!$E$12,IF('ИД Шатой'!AY10='Методика оценки (Отч.)'!$J$13,'Методика оценки (Отч.)'!$E$13,"ошибка")))))*$C$13</f>
        <v>0</v>
      </c>
      <c r="AZ13" s="58">
        <f>IF('ИД Шатой'!AZ10='Методика оценки (Отч.)'!$J$9,'Методика оценки (Отч.)'!$E$9,IF('ИД Шатой'!AZ10='Методика оценки (Отч.)'!$J$10,'Методика оценки (Отч.)'!$E$10,IF('ИД Шатой'!AZ10='Методика оценки (Отч.)'!$J$11,'Методика оценки (Отч.)'!$E$11,IF('ИД Шатой'!AZ10='Методика оценки (Отч.)'!$J$12,'Методика оценки (Отч.)'!$E$12,IF('ИД Шатой'!AZ10='Методика оценки (Отч.)'!$J$13,'Методика оценки (Отч.)'!$E$13,"ошибка")))))*$C$13</f>
        <v>1.25</v>
      </c>
      <c r="BA13" s="58">
        <f>IF('ИД Шатой'!BA10='Методика оценки (Отч.)'!$J$9,'Методика оценки (Отч.)'!$E$9,IF('ИД Шатой'!BA10='Методика оценки (Отч.)'!$J$10,'Методика оценки (Отч.)'!$E$10,IF('ИД Шатой'!BA10='Методика оценки (Отч.)'!$J$11,'Методика оценки (Отч.)'!$E$11,IF('ИД Шатой'!BA10='Методика оценки (Отч.)'!$J$12,'Методика оценки (Отч.)'!$E$12,IF('ИД Шатой'!BA10='Методика оценки (Отч.)'!$J$13,'Методика оценки (Отч.)'!$E$13,"ошибка")))))*$C$13</f>
        <v>1.25</v>
      </c>
      <c r="BB13" s="58">
        <f>IF('ИД Шатой'!BB10='Методика оценки (Отч.)'!$J$9,'Методика оценки (Отч.)'!$E$9,IF('ИД Шатой'!BB10='Методика оценки (Отч.)'!$J$10,'Методика оценки (Отч.)'!$E$10,IF('ИД Шатой'!BB10='Методика оценки (Отч.)'!$J$11,'Методика оценки (Отч.)'!$E$11,IF('ИД Шатой'!BB10='Методика оценки (Отч.)'!$J$12,'Методика оценки (Отч.)'!$E$12,IF('ИД Шатой'!BB10='Методика оценки (Отч.)'!$J$13,'Методика оценки (Отч.)'!$E$13,"ошибка")))))*$C$13</f>
        <v>0</v>
      </c>
      <c r="BC13" s="58">
        <f>IF('ИД Шатой'!BC10='Методика оценки (Отч.)'!$J$9,'Методика оценки (Отч.)'!$E$9,IF('ИД Шатой'!BC10='Методика оценки (Отч.)'!$J$10,'Методика оценки (Отч.)'!$E$10,IF('ИД Шатой'!BC10='Методика оценки (Отч.)'!$J$11,'Методика оценки (Отч.)'!$E$11,IF('ИД Шатой'!BC10='Методика оценки (Отч.)'!$J$12,'Методика оценки (Отч.)'!$E$12,IF('ИД Шатой'!BC10='Методика оценки (Отч.)'!$J$13,'Методика оценки (Отч.)'!$E$13,"ошибка")))))*$C$13</f>
        <v>2.5</v>
      </c>
      <c r="BD13" s="58">
        <f>IF('ИД Шатой'!BD10='Методика оценки (Отч.)'!$J$9,'Методика оценки (Отч.)'!$E$9,IF('ИД Шатой'!BD10='Методика оценки (Отч.)'!$J$10,'Методика оценки (Отч.)'!$E$10,IF('ИД Шатой'!BD10='Методика оценки (Отч.)'!$J$11,'Методика оценки (Отч.)'!$E$11,IF('ИД Шатой'!BD10='Методика оценки (Отч.)'!$J$12,'Методика оценки (Отч.)'!$E$12,IF('ИД Шатой'!BD10='Методика оценки (Отч.)'!$J$13,'Методика оценки (Отч.)'!$E$13,"ошибка")))))*$C$13</f>
        <v>2.5</v>
      </c>
      <c r="BE13" s="58">
        <f>IF('ИД Шатой'!BE10='Методика оценки (Отч.)'!$J$9,'Методика оценки (Отч.)'!$E$9,IF('ИД Шатой'!BE10='Методика оценки (Отч.)'!$J$10,'Методика оценки (Отч.)'!$E$10,IF('ИД Шатой'!BE10='Методика оценки (Отч.)'!$J$11,'Методика оценки (Отч.)'!$E$11,IF('ИД Шатой'!BE10='Методика оценки (Отч.)'!$J$12,'Методика оценки (Отч.)'!$E$12,IF('ИД Шатой'!BE10='Методика оценки (Отч.)'!$J$13,'Методика оценки (Отч.)'!$E$13,"ошибка")))))*$C$13</f>
        <v>1.25</v>
      </c>
      <c r="BF13" s="58">
        <f>IF('ИД Шатой'!BF10='Методика оценки (Отч.)'!$J$9,'Методика оценки (Отч.)'!$E$9,IF('ИД Шатой'!BF10='Методика оценки (Отч.)'!$J$10,'Методика оценки (Отч.)'!$E$10,IF('ИД Шатой'!BF10='Методика оценки (Отч.)'!$J$11,'Методика оценки (Отч.)'!$E$11,IF('ИД Шатой'!BF10='Методика оценки (Отч.)'!$J$12,'Методика оценки (Отч.)'!$E$12,IF('ИД Шатой'!BF10='Методика оценки (Отч.)'!$J$13,'Методика оценки (Отч.)'!$E$13,"ошибка")))))*$C$13</f>
        <v>1.25</v>
      </c>
      <c r="BG13" s="58">
        <f>IF('ИД Шатой'!BG10='Методика оценки (Отч.)'!$J$9,'Методика оценки (Отч.)'!$E$9,IF('ИД Шатой'!BG10='Методика оценки (Отч.)'!$J$10,'Методика оценки (Отч.)'!$E$10,IF('ИД Шатой'!BG10='Методика оценки (Отч.)'!$J$11,'Методика оценки (Отч.)'!$E$11,IF('ИД Шатой'!BG10='Методика оценки (Отч.)'!$J$12,'Методика оценки (Отч.)'!$E$12,IF('ИД Шатой'!BG10='Методика оценки (Отч.)'!$J$13,'Методика оценки (Отч.)'!$E$13,"ошибка")))))*$C$13</f>
        <v>1.25</v>
      </c>
      <c r="BH13" s="58">
        <f>IF('ИД Шатой'!BH10='Методика оценки (Отч.)'!$J$9,'Методика оценки (Отч.)'!$E$9,IF('ИД Шатой'!BH10='Методика оценки (Отч.)'!$J$10,'Методика оценки (Отч.)'!$E$10,IF('ИД Шатой'!BH10='Методика оценки (Отч.)'!$J$11,'Методика оценки (Отч.)'!$E$11,IF('ИД Шатой'!BH10='Методика оценки (Отч.)'!$J$12,'Методика оценки (Отч.)'!$E$12,IF('ИД Шатой'!BH10='Методика оценки (Отч.)'!$J$13,'Методика оценки (Отч.)'!$E$13,"ошибка")))))*$C$13</f>
        <v>0</v>
      </c>
      <c r="BI13" s="58">
        <f>IF('ИД Шатой'!BI10='Методика оценки (Отч.)'!$J$9,'Методика оценки (Отч.)'!$E$9,IF('ИД Шатой'!BI10='Методика оценки (Отч.)'!$J$10,'Методика оценки (Отч.)'!$E$10,IF('ИД Шатой'!BI10='Методика оценки (Отч.)'!$J$11,'Методика оценки (Отч.)'!$E$11,IF('ИД Шатой'!BI10='Методика оценки (Отч.)'!$J$12,'Методика оценки (Отч.)'!$E$12,IF('ИД Шатой'!BI10='Методика оценки (Отч.)'!$J$13,'Методика оценки (Отч.)'!$E$13,"ошибка")))))*$C$13</f>
        <v>2.5</v>
      </c>
      <c r="BJ13" s="58">
        <f>IF('ИД Шатой'!BJ10='Методика оценки (Отч.)'!$J$9,'Методика оценки (Отч.)'!$E$9,IF('ИД Шатой'!BJ10='Методика оценки (Отч.)'!$J$10,'Методика оценки (Отч.)'!$E$10,IF('ИД Шатой'!BJ10='Методика оценки (Отч.)'!$J$11,'Методика оценки (Отч.)'!$E$11,IF('ИД Шатой'!BJ10='Методика оценки (Отч.)'!$J$12,'Методика оценки (Отч.)'!$E$12,IF('ИД Шатой'!BJ10='Методика оценки (Отч.)'!$J$13,'Методика оценки (Отч.)'!$E$13,"ошибка")))))*$C$13</f>
        <v>2.5</v>
      </c>
      <c r="BK13" s="58">
        <f>IF('ИД Шатой'!BK10='Методика оценки (Отч.)'!$J$9,'Методика оценки (Отч.)'!$E$9,IF('ИД Шатой'!BK10='Методика оценки (Отч.)'!$J$10,'Методика оценки (Отч.)'!$E$10,IF('ИД Шатой'!BK10='Методика оценки (Отч.)'!$J$11,'Методика оценки (Отч.)'!$E$11,IF('ИД Шатой'!BK10='Методика оценки (Отч.)'!$J$12,'Методика оценки (Отч.)'!$E$12,IF('ИД Шатой'!BK10='Методика оценки (Отч.)'!$J$13,'Методика оценки (Отч.)'!$E$13,"ошибка")))))*$C$13</f>
        <v>1.25</v>
      </c>
      <c r="BL13" s="58">
        <f>IF('ИД Шатой'!BL10='Методика оценки (Отч.)'!$J$9,'Методика оценки (Отч.)'!$E$9,IF('ИД Шатой'!BL10='Методика оценки (Отч.)'!$J$10,'Методика оценки (Отч.)'!$E$10,IF('ИД Шатой'!BL10='Методика оценки (Отч.)'!$J$11,'Методика оценки (Отч.)'!$E$11,IF('ИД Шатой'!BL10='Методика оценки (Отч.)'!$J$12,'Методика оценки (Отч.)'!$E$12,IF('ИД Шатой'!BL10='Методика оценки (Отч.)'!$J$13,'Методика оценки (Отч.)'!$E$13,"ошибка")))))*$C$13</f>
        <v>1.25</v>
      </c>
      <c r="BM13" s="58">
        <f>IF('ИД Шатой'!BM10='Методика оценки (Отч.)'!$J$9,'Методика оценки (Отч.)'!$E$9,IF('ИД Шатой'!BM10='Методика оценки (Отч.)'!$J$10,'Методика оценки (Отч.)'!$E$10,IF('ИД Шатой'!BM10='Методика оценки (Отч.)'!$J$11,'Методика оценки (Отч.)'!$E$11,IF('ИД Шатой'!BM10='Методика оценки (Отч.)'!$J$12,'Методика оценки (Отч.)'!$E$12,IF('ИД Шатой'!BM10='Методика оценки (Отч.)'!$J$13,'Методика оценки (Отч.)'!$E$13,"ошибка")))))*$C$13</f>
        <v>2.5</v>
      </c>
      <c r="BN13" s="58">
        <f>IF('ИД Шатой'!BN10='Методика оценки (Отч.)'!$J$9,'Методика оценки (Отч.)'!$E$9,IF('ИД Шатой'!BN10='Методика оценки (Отч.)'!$J$10,'Методика оценки (Отч.)'!$E$10,IF('ИД Шатой'!BN10='Методика оценки (Отч.)'!$J$11,'Методика оценки (Отч.)'!$E$11,IF('ИД Шатой'!BN10='Методика оценки (Отч.)'!$J$12,'Методика оценки (Отч.)'!$E$12,IF('ИД Шатой'!BN10='Методика оценки (Отч.)'!$J$13,'Методика оценки (Отч.)'!$E$13,"ошибка")))))*$C$13</f>
        <v>1.25</v>
      </c>
      <c r="BO13" s="58">
        <f>IF('ИД Шатой'!BO10='Методика оценки (Отч.)'!$J$9,'Методика оценки (Отч.)'!$E$9,IF('ИД Шатой'!BO10='Методика оценки (Отч.)'!$J$10,'Методика оценки (Отч.)'!$E$10,IF('ИД Шатой'!BO10='Методика оценки (Отч.)'!$J$11,'Методика оценки (Отч.)'!$E$11,IF('ИД Шатой'!BO10='Методика оценки (Отч.)'!$J$12,'Методика оценки (Отч.)'!$E$12,IF('ИД Шатой'!BO10='Методика оценки (Отч.)'!$J$13,'Методика оценки (Отч.)'!$E$13,"ошибка")))))*$C$13</f>
        <v>1.25</v>
      </c>
      <c r="BP13" s="58">
        <f>IF('ИД Шатой'!BP10='Методика оценки (Отч.)'!$J$9,'Методика оценки (Отч.)'!$E$9,IF('ИД Шатой'!BP10='Методика оценки (Отч.)'!$J$10,'Методика оценки (Отч.)'!$E$10,IF('ИД Шатой'!BP10='Методика оценки (Отч.)'!$J$11,'Методика оценки (Отч.)'!$E$11,IF('ИД Шатой'!BP10='Методика оценки (Отч.)'!$J$12,'Методика оценки (Отч.)'!$E$12,IF('ИД Шатой'!BP10='Методика оценки (Отч.)'!$J$13,'Методика оценки (Отч.)'!$E$13,"ошибка")))))*$C$13</f>
        <v>1.25</v>
      </c>
      <c r="BQ13" s="58">
        <f t="shared" si="2"/>
        <v>1.2125000000000001</v>
      </c>
    </row>
    <row r="14" spans="1:69" x14ac:dyDescent="0.25">
      <c r="A14" s="77" t="str">
        <f>'Методика оценки (Отч.)'!A39</f>
        <v>N1.2.3.</v>
      </c>
      <c r="B14" s="78" t="str">
        <f>'Методика оценки (Отч.)'!C39</f>
        <v>Удобство расписания дополнительных кружков и секций</v>
      </c>
      <c r="C14" s="121">
        <f>'Методика оценки (Отч.)'!D39*C11</f>
        <v>2.5000000000000001E-2</v>
      </c>
      <c r="D14" s="58">
        <f>IF('ИД Шатой'!D11='Методика оценки (Отч.)'!$J$9,'Методика оценки (Отч.)'!$E$9,IF('ИД Шатой'!D11='Методика оценки (Отч.)'!$J$10,'Методика оценки (Отч.)'!$E$10,IF('ИД Шатой'!D11='Методика оценки (Отч.)'!$J$11,'Методика оценки (Отч.)'!$E$11,IF('ИД Шатой'!D11='Методика оценки (Отч.)'!$J$12,'Методика оценки (Отч.)'!$E$12,IF('ИД Шатой'!D11='Методика оценки (Отч.)'!$J$13,'Методика оценки (Отч.)'!$E$13,"ошибка")))))*$C$14</f>
        <v>2.5</v>
      </c>
      <c r="E14" s="58">
        <f>IF('ИД Шатой'!E11='Методика оценки (Отч.)'!$J$9,'Методика оценки (Отч.)'!$E$9,IF('ИД Шатой'!E11='Методика оценки (Отч.)'!$J$10,'Методика оценки (Отч.)'!$E$10,IF('ИД Шатой'!E11='Методика оценки (Отч.)'!$J$11,'Методика оценки (Отч.)'!$E$11,IF('ИД Шатой'!E11='Методика оценки (Отч.)'!$J$12,'Методика оценки (Отч.)'!$E$12,IF('ИД Шатой'!E11='Методика оценки (Отч.)'!$J$13,'Методика оценки (Отч.)'!$E$13,"ошибка")))))*$C$14</f>
        <v>1.25</v>
      </c>
      <c r="F14" s="58">
        <f>IF('ИД Шатой'!F11='Методика оценки (Отч.)'!$J$9,'Методика оценки (Отч.)'!$E$9,IF('ИД Шатой'!F11='Методика оценки (Отч.)'!$J$10,'Методика оценки (Отч.)'!$E$10,IF('ИД Шатой'!F11='Методика оценки (Отч.)'!$J$11,'Методика оценки (Отч.)'!$E$11,IF('ИД Шатой'!F11='Методика оценки (Отч.)'!$J$12,'Методика оценки (Отч.)'!$E$12,IF('ИД Шатой'!F11='Методика оценки (Отч.)'!$J$13,'Методика оценки (Отч.)'!$E$13,"ошибка")))))*$C$14</f>
        <v>1.25</v>
      </c>
      <c r="G14" s="58">
        <f>IF('ИД Шатой'!G11='Методика оценки (Отч.)'!$J$9,'Методика оценки (Отч.)'!$E$9,IF('ИД Шатой'!G11='Методика оценки (Отч.)'!$J$10,'Методика оценки (Отч.)'!$E$10,IF('ИД Шатой'!G11='Методика оценки (Отч.)'!$J$11,'Методика оценки (Отч.)'!$E$11,IF('ИД Шатой'!G11='Методика оценки (Отч.)'!$J$12,'Методика оценки (Отч.)'!$E$12,IF('ИД Шатой'!G11='Методика оценки (Отч.)'!$J$13,'Методика оценки (Отч.)'!$E$13,"ошибка")))))*$C$14</f>
        <v>2.5</v>
      </c>
      <c r="H14" s="58">
        <f>IF('ИД Шатой'!H11='Методика оценки (Отч.)'!$J$9,'Методика оценки (Отч.)'!$E$9,IF('ИД Шатой'!H11='Методика оценки (Отч.)'!$J$10,'Методика оценки (Отч.)'!$E$10,IF('ИД Шатой'!H11='Методика оценки (Отч.)'!$J$11,'Методика оценки (Отч.)'!$E$11,IF('ИД Шатой'!H11='Методика оценки (Отч.)'!$J$12,'Методика оценки (Отч.)'!$E$12,IF('ИД Шатой'!H11='Методика оценки (Отч.)'!$J$13,'Методика оценки (Отч.)'!$E$13,"ошибка")))))*$C$14</f>
        <v>2.5</v>
      </c>
      <c r="I14" s="58">
        <f>IF('ИД Шатой'!I11='Методика оценки (Отч.)'!$J$9,'Методика оценки (Отч.)'!$E$9,IF('ИД Шатой'!I11='Методика оценки (Отч.)'!$J$10,'Методика оценки (Отч.)'!$E$10,IF('ИД Шатой'!I11='Методика оценки (Отч.)'!$J$11,'Методика оценки (Отч.)'!$E$11,IF('ИД Шатой'!I11='Методика оценки (Отч.)'!$J$12,'Методика оценки (Отч.)'!$E$12,IF('ИД Шатой'!I11='Методика оценки (Отч.)'!$J$13,'Методика оценки (Отч.)'!$E$13,"ошибка")))))*$C$14</f>
        <v>1.25</v>
      </c>
      <c r="J14" s="58">
        <f>IF('ИД Шатой'!J11='Методика оценки (Отч.)'!$J$9,'Методика оценки (Отч.)'!$E$9,IF('ИД Шатой'!J11='Методика оценки (Отч.)'!$J$10,'Методика оценки (Отч.)'!$E$10,IF('ИД Шатой'!J11='Методика оценки (Отч.)'!$J$11,'Методика оценки (Отч.)'!$E$11,IF('ИД Шатой'!J11='Методика оценки (Отч.)'!$J$12,'Методика оценки (Отч.)'!$E$12,IF('ИД Шатой'!J11='Методика оценки (Отч.)'!$J$13,'Методика оценки (Отч.)'!$E$13,"ошибка")))))*$C$14</f>
        <v>2.5</v>
      </c>
      <c r="K14" s="58">
        <f>IF('ИД Шатой'!K11='Методика оценки (Отч.)'!$J$9,'Методика оценки (Отч.)'!$E$9,IF('ИД Шатой'!K11='Методика оценки (Отч.)'!$J$10,'Методика оценки (Отч.)'!$E$10,IF('ИД Шатой'!K11='Методика оценки (Отч.)'!$J$11,'Методика оценки (Отч.)'!$E$11,IF('ИД Шатой'!K11='Методика оценки (Отч.)'!$J$12,'Методика оценки (Отч.)'!$E$12,IF('ИД Шатой'!K11='Методика оценки (Отч.)'!$J$13,'Методика оценки (Отч.)'!$E$13,"ошибка")))))*$C$14</f>
        <v>2.5</v>
      </c>
      <c r="L14" s="58">
        <f>IF('ИД Шатой'!L11='Методика оценки (Отч.)'!$J$9,'Методика оценки (Отч.)'!$E$9,IF('ИД Шатой'!L11='Методика оценки (Отч.)'!$J$10,'Методика оценки (Отч.)'!$E$10,IF('ИД Шатой'!L11='Методика оценки (Отч.)'!$J$11,'Методика оценки (Отч.)'!$E$11,IF('ИД Шатой'!L11='Методика оценки (Отч.)'!$J$12,'Методика оценки (Отч.)'!$E$12,IF('ИД Шатой'!L11='Методика оценки (Отч.)'!$J$13,'Методика оценки (Отч.)'!$E$13,"ошибка")))))*$C$14</f>
        <v>0</v>
      </c>
      <c r="M14" s="58">
        <f>IF('ИД Шатой'!M11='Методика оценки (Отч.)'!$J$9,'Методика оценки (Отч.)'!$E$9,IF('ИД Шатой'!M11='Методика оценки (Отч.)'!$J$10,'Методика оценки (Отч.)'!$E$10,IF('ИД Шатой'!M11='Методика оценки (Отч.)'!$J$11,'Методика оценки (Отч.)'!$E$11,IF('ИД Шатой'!M11='Методика оценки (Отч.)'!$J$12,'Методика оценки (Отч.)'!$E$12,IF('ИД Шатой'!M11='Методика оценки (Отч.)'!$J$13,'Методика оценки (Отч.)'!$E$13,"ошибка")))))*$C$14</f>
        <v>2.5</v>
      </c>
      <c r="N14" s="58">
        <f>IF('ИД Шатой'!N11='Методика оценки (Отч.)'!$J$9,'Методика оценки (Отч.)'!$E$9,IF('ИД Шатой'!N11='Методика оценки (Отч.)'!$J$10,'Методика оценки (Отч.)'!$E$10,IF('ИД Шатой'!N11='Методика оценки (Отч.)'!$J$11,'Методика оценки (Отч.)'!$E$11,IF('ИД Шатой'!N11='Методика оценки (Отч.)'!$J$12,'Методика оценки (Отч.)'!$E$12,IF('ИД Шатой'!N11='Методика оценки (Отч.)'!$J$13,'Методика оценки (Отч.)'!$E$13,"ошибка")))))*$C$14</f>
        <v>2.5</v>
      </c>
      <c r="O14" s="58">
        <f>IF('ИД Шатой'!O11='Методика оценки (Отч.)'!$J$9,'Методика оценки (Отч.)'!$E$9,IF('ИД Шатой'!O11='Методика оценки (Отч.)'!$J$10,'Методика оценки (Отч.)'!$E$10,IF('ИД Шатой'!O11='Методика оценки (Отч.)'!$J$11,'Методика оценки (Отч.)'!$E$11,IF('ИД Шатой'!O11='Методика оценки (Отч.)'!$J$12,'Методика оценки (Отч.)'!$E$12,IF('ИД Шатой'!O11='Методика оценки (Отч.)'!$J$13,'Методика оценки (Отч.)'!$E$13,"ошибка")))))*$C$14</f>
        <v>0</v>
      </c>
      <c r="P14" s="58">
        <f>IF('ИД Шатой'!P11='Методика оценки (Отч.)'!$J$9,'Методика оценки (Отч.)'!$E$9,IF('ИД Шатой'!P11='Методика оценки (Отч.)'!$J$10,'Методика оценки (Отч.)'!$E$10,IF('ИД Шатой'!P11='Методика оценки (Отч.)'!$J$11,'Методика оценки (Отч.)'!$E$11,IF('ИД Шатой'!P11='Методика оценки (Отч.)'!$J$12,'Методика оценки (Отч.)'!$E$12,IF('ИД Шатой'!P11='Методика оценки (Отч.)'!$J$13,'Методика оценки (Отч.)'!$E$13,"ошибка")))))*$C$14</f>
        <v>1.25</v>
      </c>
      <c r="Q14" s="58">
        <f>IF('ИД Шатой'!Q11='Методика оценки (Отч.)'!$J$9,'Методика оценки (Отч.)'!$E$9,IF('ИД Шатой'!Q11='Методика оценки (Отч.)'!$J$10,'Методика оценки (Отч.)'!$E$10,IF('ИД Шатой'!Q11='Методика оценки (Отч.)'!$J$11,'Методика оценки (Отч.)'!$E$11,IF('ИД Шатой'!Q11='Методика оценки (Отч.)'!$J$12,'Методика оценки (Отч.)'!$E$12,IF('ИД Шатой'!Q11='Методика оценки (Отч.)'!$J$13,'Методика оценки (Отч.)'!$E$13,"ошибка")))))*$C$14</f>
        <v>2.5</v>
      </c>
      <c r="R14" s="58">
        <f>IF('ИД Шатой'!R11='Методика оценки (Отч.)'!$J$9,'Методика оценки (Отч.)'!$E$9,IF('ИД Шатой'!R11='Методика оценки (Отч.)'!$J$10,'Методика оценки (Отч.)'!$E$10,IF('ИД Шатой'!R11='Методика оценки (Отч.)'!$J$11,'Методика оценки (Отч.)'!$E$11,IF('ИД Шатой'!R11='Методика оценки (Отч.)'!$J$12,'Методика оценки (Отч.)'!$E$12,IF('ИД Шатой'!R11='Методика оценки (Отч.)'!$J$13,'Методика оценки (Отч.)'!$E$13,"ошибка")))))*$C$14</f>
        <v>2.5</v>
      </c>
      <c r="S14" s="58">
        <f>IF('ИД Шатой'!S11='Методика оценки (Отч.)'!$J$9,'Методика оценки (Отч.)'!$E$9,IF('ИД Шатой'!S11='Методика оценки (Отч.)'!$J$10,'Методика оценки (Отч.)'!$E$10,IF('ИД Шатой'!S11='Методика оценки (Отч.)'!$J$11,'Методика оценки (Отч.)'!$E$11,IF('ИД Шатой'!S11='Методика оценки (Отч.)'!$J$12,'Методика оценки (Отч.)'!$E$12,IF('ИД Шатой'!S11='Методика оценки (Отч.)'!$J$13,'Методика оценки (Отч.)'!$E$13,"ошибка")))))*$C$14</f>
        <v>1.25</v>
      </c>
      <c r="T14" s="58">
        <f>IF('ИД Шатой'!T11='Методика оценки (Отч.)'!$J$9,'Методика оценки (Отч.)'!$E$9,IF('ИД Шатой'!T11='Методика оценки (Отч.)'!$J$10,'Методика оценки (Отч.)'!$E$10,IF('ИД Шатой'!T11='Методика оценки (Отч.)'!$J$11,'Методика оценки (Отч.)'!$E$11,IF('ИД Шатой'!T11='Методика оценки (Отч.)'!$J$12,'Методика оценки (Отч.)'!$E$12,IF('ИД Шатой'!T11='Методика оценки (Отч.)'!$J$13,'Методика оценки (Отч.)'!$E$13,"ошибка")))))*$C$14</f>
        <v>1.25</v>
      </c>
      <c r="U14" s="58">
        <f>IF('ИД Шатой'!U11='Методика оценки (Отч.)'!$J$9,'Методика оценки (Отч.)'!$E$9,IF('ИД Шатой'!U11='Методика оценки (Отч.)'!$J$10,'Методика оценки (Отч.)'!$E$10,IF('ИД Шатой'!U11='Методика оценки (Отч.)'!$J$11,'Методика оценки (Отч.)'!$E$11,IF('ИД Шатой'!U11='Методика оценки (Отч.)'!$J$12,'Методика оценки (Отч.)'!$E$12,IF('ИД Шатой'!U11='Методика оценки (Отч.)'!$J$13,'Методика оценки (Отч.)'!$E$13,"ошибка")))))*$C$14</f>
        <v>1.25</v>
      </c>
      <c r="V14" s="58">
        <f>IF('ИД Шатой'!V11='Методика оценки (Отч.)'!$J$9,'Методика оценки (Отч.)'!$E$9,IF('ИД Шатой'!V11='Методика оценки (Отч.)'!$J$10,'Методика оценки (Отч.)'!$E$10,IF('ИД Шатой'!V11='Методика оценки (Отч.)'!$J$11,'Методика оценки (Отч.)'!$E$11,IF('ИД Шатой'!V11='Методика оценки (Отч.)'!$J$12,'Методика оценки (Отч.)'!$E$12,IF('ИД Шатой'!V11='Методика оценки (Отч.)'!$J$13,'Методика оценки (Отч.)'!$E$13,"ошибка")))))*$C$14</f>
        <v>1.25</v>
      </c>
      <c r="W14" s="58">
        <f>IF('ИД Шатой'!W11='Методика оценки (Отч.)'!$J$9,'Методика оценки (Отч.)'!$E$9,IF('ИД Шатой'!W11='Методика оценки (Отч.)'!$J$10,'Методика оценки (Отч.)'!$E$10,IF('ИД Шатой'!W11='Методика оценки (Отч.)'!$J$11,'Методика оценки (Отч.)'!$E$11,IF('ИД Шатой'!W11='Методика оценки (Отч.)'!$J$12,'Методика оценки (Отч.)'!$E$12,IF('ИД Шатой'!W11='Методика оценки (Отч.)'!$J$13,'Методика оценки (Отч.)'!$E$13,"ошибка")))))*$C$14</f>
        <v>2.5</v>
      </c>
      <c r="X14" s="58">
        <f>IF('ИД Шатой'!X11='Методика оценки (Отч.)'!$J$9,'Методика оценки (Отч.)'!$E$9,IF('ИД Шатой'!X11='Методика оценки (Отч.)'!$J$10,'Методика оценки (Отч.)'!$E$10,IF('ИД Шатой'!X11='Методика оценки (Отч.)'!$J$11,'Методика оценки (Отч.)'!$E$11,IF('ИД Шатой'!X11='Методика оценки (Отч.)'!$J$12,'Методика оценки (Отч.)'!$E$12,IF('ИД Шатой'!X11='Методика оценки (Отч.)'!$J$13,'Методика оценки (Отч.)'!$E$13,"ошибка")))))*$C$14</f>
        <v>2.5</v>
      </c>
      <c r="Y14" s="58">
        <f>IF('ИД Шатой'!Y11='Методика оценки (Отч.)'!$J$9,'Методика оценки (Отч.)'!$E$9,IF('ИД Шатой'!Y11='Методика оценки (Отч.)'!$J$10,'Методика оценки (Отч.)'!$E$10,IF('ИД Шатой'!Y11='Методика оценки (Отч.)'!$J$11,'Методика оценки (Отч.)'!$E$11,IF('ИД Шатой'!Y11='Методика оценки (Отч.)'!$J$12,'Методика оценки (Отч.)'!$E$12,IF('ИД Шатой'!Y11='Методика оценки (Отч.)'!$J$13,'Методика оценки (Отч.)'!$E$13,"ошибка")))))*$C$14</f>
        <v>2.5</v>
      </c>
      <c r="Z14" s="58">
        <f>IF('ИД Шатой'!Z11='Методика оценки (Отч.)'!$J$9,'Методика оценки (Отч.)'!$E$9,IF('ИД Шатой'!Z11='Методика оценки (Отч.)'!$J$10,'Методика оценки (Отч.)'!$E$10,IF('ИД Шатой'!Z11='Методика оценки (Отч.)'!$J$11,'Методика оценки (Отч.)'!$E$11,IF('ИД Шатой'!Z11='Методика оценки (Отч.)'!$J$12,'Методика оценки (Отч.)'!$E$12,IF('ИД Шатой'!Z11='Методика оценки (Отч.)'!$J$13,'Методика оценки (Отч.)'!$E$13,"ошибка")))))*$C$14</f>
        <v>1.25</v>
      </c>
      <c r="AA14" s="58">
        <f>IF('ИД Шатой'!AA11='Методика оценки (Отч.)'!$J$9,'Методика оценки (Отч.)'!$E$9,IF('ИД Шатой'!AA11='Методика оценки (Отч.)'!$J$10,'Методика оценки (Отч.)'!$E$10,IF('ИД Шатой'!AA11='Методика оценки (Отч.)'!$J$11,'Методика оценки (Отч.)'!$E$11,IF('ИД Шатой'!AA11='Методика оценки (Отч.)'!$J$12,'Методика оценки (Отч.)'!$E$12,IF('ИД Шатой'!AA11='Методика оценки (Отч.)'!$J$13,'Методика оценки (Отч.)'!$E$13,"ошибка")))))*$C$14</f>
        <v>2.5</v>
      </c>
      <c r="AB14" s="58">
        <f>IF('ИД Шатой'!AB11='Методика оценки (Отч.)'!$J$9,'Методика оценки (Отч.)'!$E$9,IF('ИД Шатой'!AB11='Методика оценки (Отч.)'!$J$10,'Методика оценки (Отч.)'!$E$10,IF('ИД Шатой'!AB11='Методика оценки (Отч.)'!$J$11,'Методика оценки (Отч.)'!$E$11,IF('ИД Шатой'!AB11='Методика оценки (Отч.)'!$J$12,'Методика оценки (Отч.)'!$E$12,IF('ИД Шатой'!AB11='Методика оценки (Отч.)'!$J$13,'Методика оценки (Отч.)'!$E$13,"ошибка")))))*$C$14</f>
        <v>1.25</v>
      </c>
      <c r="AC14" s="58">
        <f>IF('ИД Шатой'!AC11='Методика оценки (Отч.)'!$J$9,'Методика оценки (Отч.)'!$E$9,IF('ИД Шатой'!AC11='Методика оценки (Отч.)'!$J$10,'Методика оценки (Отч.)'!$E$10,IF('ИД Шатой'!AC11='Методика оценки (Отч.)'!$J$11,'Методика оценки (Отч.)'!$E$11,IF('ИД Шатой'!AC11='Методика оценки (Отч.)'!$J$12,'Методика оценки (Отч.)'!$E$12,IF('ИД Шатой'!AC11='Методика оценки (Отч.)'!$J$13,'Методика оценки (Отч.)'!$E$13,"ошибка")))))*$C$14</f>
        <v>2.5</v>
      </c>
      <c r="AD14" s="58">
        <f>IF('ИД Шатой'!AD11='Методика оценки (Отч.)'!$J$9,'Методика оценки (Отч.)'!$E$9,IF('ИД Шатой'!AD11='Методика оценки (Отч.)'!$J$10,'Методика оценки (Отч.)'!$E$10,IF('ИД Шатой'!AD11='Методика оценки (Отч.)'!$J$11,'Методика оценки (Отч.)'!$E$11,IF('ИД Шатой'!AD11='Методика оценки (Отч.)'!$J$12,'Методика оценки (Отч.)'!$E$12,IF('ИД Шатой'!AD11='Методика оценки (Отч.)'!$J$13,'Методика оценки (Отч.)'!$E$13,"ошибка")))))*$C$14</f>
        <v>2.5</v>
      </c>
      <c r="AE14" s="58">
        <f>IF('ИД Шатой'!AE11='Методика оценки (Отч.)'!$J$9,'Методика оценки (Отч.)'!$E$9,IF('ИД Шатой'!AE11='Методика оценки (Отч.)'!$J$10,'Методика оценки (Отч.)'!$E$10,IF('ИД Шатой'!AE11='Методика оценки (Отч.)'!$J$11,'Методика оценки (Отч.)'!$E$11,IF('ИД Шатой'!AE11='Методика оценки (Отч.)'!$J$12,'Методика оценки (Отч.)'!$E$12,IF('ИД Шатой'!AE11='Методика оценки (Отч.)'!$J$13,'Методика оценки (Отч.)'!$E$13,"ошибка")))))*$C$14</f>
        <v>2.5</v>
      </c>
      <c r="AF14" s="58">
        <f>IF('ИД Шатой'!AF11='Методика оценки (Отч.)'!$J$9,'Методика оценки (Отч.)'!$E$9,IF('ИД Шатой'!AF11='Методика оценки (Отч.)'!$J$10,'Методика оценки (Отч.)'!$E$10,IF('ИД Шатой'!AF11='Методика оценки (Отч.)'!$J$11,'Методика оценки (Отч.)'!$E$11,IF('ИД Шатой'!AF11='Методика оценки (Отч.)'!$J$12,'Методика оценки (Отч.)'!$E$12,IF('ИД Шатой'!AF11='Методика оценки (Отч.)'!$J$13,'Методика оценки (Отч.)'!$E$13,"ошибка")))))*$C$14</f>
        <v>1.25</v>
      </c>
      <c r="AG14" s="58">
        <f>IF('ИД Шатой'!AG11='Методика оценки (Отч.)'!$J$9,'Методика оценки (Отч.)'!$E$9,IF('ИД Шатой'!AG11='Методика оценки (Отч.)'!$J$10,'Методика оценки (Отч.)'!$E$10,IF('ИД Шатой'!AG11='Методика оценки (Отч.)'!$J$11,'Методика оценки (Отч.)'!$E$11,IF('ИД Шатой'!AG11='Методика оценки (Отч.)'!$J$12,'Методика оценки (Отч.)'!$E$12,IF('ИД Шатой'!AG11='Методика оценки (Отч.)'!$J$13,'Методика оценки (Отч.)'!$E$13,"ошибка")))))*$C$14</f>
        <v>2.5</v>
      </c>
      <c r="AH14" s="58">
        <f>IF('ИД Шатой'!AH11='Методика оценки (Отч.)'!$J$9,'Методика оценки (Отч.)'!$E$9,IF('ИД Шатой'!AH11='Методика оценки (Отч.)'!$J$10,'Методика оценки (Отч.)'!$E$10,IF('ИД Шатой'!AH11='Методика оценки (Отч.)'!$J$11,'Методика оценки (Отч.)'!$E$11,IF('ИД Шатой'!AH11='Методика оценки (Отч.)'!$J$12,'Методика оценки (Отч.)'!$E$12,IF('ИД Шатой'!AH11='Методика оценки (Отч.)'!$J$13,'Методика оценки (Отч.)'!$E$13,"ошибка")))))*$C$14</f>
        <v>1.25</v>
      </c>
      <c r="AI14" s="58">
        <f>IF('ИД Шатой'!AI11='Методика оценки (Отч.)'!$J$9,'Методика оценки (Отч.)'!$E$9,IF('ИД Шатой'!AI11='Методика оценки (Отч.)'!$J$10,'Методика оценки (Отч.)'!$E$10,IF('ИД Шатой'!AI11='Методика оценки (Отч.)'!$J$11,'Методика оценки (Отч.)'!$E$11,IF('ИД Шатой'!AI11='Методика оценки (Отч.)'!$J$12,'Методика оценки (Отч.)'!$E$12,IF('ИД Шатой'!AI11='Методика оценки (Отч.)'!$J$13,'Методика оценки (Отч.)'!$E$13,"ошибка")))))*$C$14</f>
        <v>1.25</v>
      </c>
      <c r="AJ14" s="58">
        <f>IF('ИД Шатой'!AJ11='Методика оценки (Отч.)'!$J$9,'Методика оценки (Отч.)'!$E$9,IF('ИД Шатой'!AJ11='Методика оценки (Отч.)'!$J$10,'Методика оценки (Отч.)'!$E$10,IF('ИД Шатой'!AJ11='Методика оценки (Отч.)'!$J$11,'Методика оценки (Отч.)'!$E$11,IF('ИД Шатой'!AJ11='Методика оценки (Отч.)'!$J$12,'Методика оценки (Отч.)'!$E$12,IF('ИД Шатой'!AJ11='Методика оценки (Отч.)'!$J$13,'Методика оценки (Отч.)'!$E$13,"ошибка")))))*$C$14</f>
        <v>1.25</v>
      </c>
      <c r="AK14" s="58">
        <f>IF('ИД Шатой'!AK11='Методика оценки (Отч.)'!$J$9,'Методика оценки (Отч.)'!$E$9,IF('ИД Шатой'!AK11='Методика оценки (Отч.)'!$J$10,'Методика оценки (Отч.)'!$E$10,IF('ИД Шатой'!AK11='Методика оценки (Отч.)'!$J$11,'Методика оценки (Отч.)'!$E$11,IF('ИД Шатой'!AK11='Методика оценки (Отч.)'!$J$12,'Методика оценки (Отч.)'!$E$12,IF('ИД Шатой'!AK11='Методика оценки (Отч.)'!$J$13,'Методика оценки (Отч.)'!$E$13,"ошибка")))))*$C$14</f>
        <v>1.25</v>
      </c>
      <c r="AL14" s="58">
        <f>IF('ИД Шатой'!AL11='Методика оценки (Отч.)'!$J$9,'Методика оценки (Отч.)'!$E$9,IF('ИД Шатой'!AL11='Методика оценки (Отч.)'!$J$10,'Методика оценки (Отч.)'!$E$10,IF('ИД Шатой'!AL11='Методика оценки (Отч.)'!$J$11,'Методика оценки (Отч.)'!$E$11,IF('ИД Шатой'!AL11='Методика оценки (Отч.)'!$J$12,'Методика оценки (Отч.)'!$E$12,IF('ИД Шатой'!AL11='Методика оценки (Отч.)'!$J$13,'Методика оценки (Отч.)'!$E$13,"ошибка")))))*$C$14</f>
        <v>0</v>
      </c>
      <c r="AM14" s="58">
        <f>IF('ИД Шатой'!AM11='Методика оценки (Отч.)'!$J$9,'Методика оценки (Отч.)'!$E$9,IF('ИД Шатой'!AM11='Методика оценки (Отч.)'!$J$10,'Методика оценки (Отч.)'!$E$10,IF('ИД Шатой'!AM11='Методика оценки (Отч.)'!$J$11,'Методика оценки (Отч.)'!$E$11,IF('ИД Шатой'!AM11='Методика оценки (Отч.)'!$J$12,'Методика оценки (Отч.)'!$E$12,IF('ИД Шатой'!AM11='Методика оценки (Отч.)'!$J$13,'Методика оценки (Отч.)'!$E$13,"ошибка")))))*$C$14</f>
        <v>0</v>
      </c>
      <c r="AN14" s="58">
        <f>IF('ИД Шатой'!AN11='Методика оценки (Отч.)'!$J$9,'Методика оценки (Отч.)'!$E$9,IF('ИД Шатой'!AN11='Методика оценки (Отч.)'!$J$10,'Методика оценки (Отч.)'!$E$10,IF('ИД Шатой'!AN11='Методика оценки (Отч.)'!$J$11,'Методика оценки (Отч.)'!$E$11,IF('ИД Шатой'!AN11='Методика оценки (Отч.)'!$J$12,'Методика оценки (Отч.)'!$E$12,IF('ИД Шатой'!AN11='Методика оценки (Отч.)'!$J$13,'Методика оценки (Отч.)'!$E$13,"ошибка")))))*$C$14</f>
        <v>2.5</v>
      </c>
      <c r="AO14" s="58">
        <f>IF('ИД Шатой'!AO11='Методика оценки (Отч.)'!$J$9,'Методика оценки (Отч.)'!$E$9,IF('ИД Шатой'!AO11='Методика оценки (Отч.)'!$J$10,'Методика оценки (Отч.)'!$E$10,IF('ИД Шатой'!AO11='Методика оценки (Отч.)'!$J$11,'Методика оценки (Отч.)'!$E$11,IF('ИД Шатой'!AO11='Методика оценки (Отч.)'!$J$12,'Методика оценки (Отч.)'!$E$12,IF('ИД Шатой'!AO11='Методика оценки (Отч.)'!$J$13,'Методика оценки (Отч.)'!$E$13,"ошибка")))))*$C$14</f>
        <v>1.25</v>
      </c>
      <c r="AP14" s="58">
        <f>IF('ИД Шатой'!AP11='Методика оценки (Отч.)'!$J$9,'Методика оценки (Отч.)'!$E$9,IF('ИД Шатой'!AP11='Методика оценки (Отч.)'!$J$10,'Методика оценки (Отч.)'!$E$10,IF('ИД Шатой'!AP11='Методика оценки (Отч.)'!$J$11,'Методика оценки (Отч.)'!$E$11,IF('ИД Шатой'!AP11='Методика оценки (Отч.)'!$J$12,'Методика оценки (Отч.)'!$E$12,IF('ИД Шатой'!AP11='Методика оценки (Отч.)'!$J$13,'Методика оценки (Отч.)'!$E$13,"ошибка")))))*$C$14</f>
        <v>2.5</v>
      </c>
      <c r="AQ14" s="58">
        <f>IF('ИД Шатой'!AQ11='Методика оценки (Отч.)'!$J$9,'Методика оценки (Отч.)'!$E$9,IF('ИД Шатой'!AQ11='Методика оценки (Отч.)'!$J$10,'Методика оценки (Отч.)'!$E$10,IF('ИД Шатой'!AQ11='Методика оценки (Отч.)'!$J$11,'Методика оценки (Отч.)'!$E$11,IF('ИД Шатой'!AQ11='Методика оценки (Отч.)'!$J$12,'Методика оценки (Отч.)'!$E$12,IF('ИД Шатой'!AQ11='Методика оценки (Отч.)'!$J$13,'Методика оценки (Отч.)'!$E$13,"ошибка")))))*$C$14</f>
        <v>0</v>
      </c>
      <c r="AR14" s="58">
        <f>IF('ИД Шатой'!AR11='Методика оценки (Отч.)'!$J$9,'Методика оценки (Отч.)'!$E$9,IF('ИД Шатой'!AR11='Методика оценки (Отч.)'!$J$10,'Методика оценки (Отч.)'!$E$10,IF('ИД Шатой'!AR11='Методика оценки (Отч.)'!$J$11,'Методика оценки (Отч.)'!$E$11,IF('ИД Шатой'!AR11='Методика оценки (Отч.)'!$J$12,'Методика оценки (Отч.)'!$E$12,IF('ИД Шатой'!AR11='Методика оценки (Отч.)'!$J$13,'Методика оценки (Отч.)'!$E$13,"ошибка")))))*$C$14</f>
        <v>0</v>
      </c>
      <c r="AS14" s="58">
        <f>IF('ИД Шатой'!AS11='Методика оценки (Отч.)'!$J$9,'Методика оценки (Отч.)'!$E$9,IF('ИД Шатой'!AS11='Методика оценки (Отч.)'!$J$10,'Методика оценки (Отч.)'!$E$10,IF('ИД Шатой'!AS11='Методика оценки (Отч.)'!$J$11,'Методика оценки (Отч.)'!$E$11,IF('ИД Шатой'!AS11='Методика оценки (Отч.)'!$J$12,'Методика оценки (Отч.)'!$E$12,IF('ИД Шатой'!AS11='Методика оценки (Отч.)'!$J$13,'Методика оценки (Отч.)'!$E$13,"ошибка")))))*$C$14</f>
        <v>2.5</v>
      </c>
      <c r="AT14" s="58">
        <f>IF('ИД Шатой'!AT11='Методика оценки (Отч.)'!$J$9,'Методика оценки (Отч.)'!$E$9,IF('ИД Шатой'!AT11='Методика оценки (Отч.)'!$J$10,'Методика оценки (Отч.)'!$E$10,IF('ИД Шатой'!AT11='Методика оценки (Отч.)'!$J$11,'Методика оценки (Отч.)'!$E$11,IF('ИД Шатой'!AT11='Методика оценки (Отч.)'!$J$12,'Методика оценки (Отч.)'!$E$12,IF('ИД Шатой'!AT11='Методика оценки (Отч.)'!$J$13,'Методика оценки (Отч.)'!$E$13,"ошибка")))))*$C$14</f>
        <v>0</v>
      </c>
      <c r="AU14" s="58">
        <f>IF('ИД Шатой'!AU11='Методика оценки (Отч.)'!$J$9,'Методика оценки (Отч.)'!$E$9,IF('ИД Шатой'!AU11='Методика оценки (Отч.)'!$J$10,'Методика оценки (Отч.)'!$E$10,IF('ИД Шатой'!AU11='Методика оценки (Отч.)'!$J$11,'Методика оценки (Отч.)'!$E$11,IF('ИД Шатой'!AU11='Методика оценки (Отч.)'!$J$12,'Методика оценки (Отч.)'!$E$12,IF('ИД Шатой'!AU11='Методика оценки (Отч.)'!$J$13,'Методика оценки (Отч.)'!$E$13,"ошибка")))))*$C$14</f>
        <v>2.5</v>
      </c>
      <c r="AV14" s="58">
        <f>IF('ИД Шатой'!AV11='Методика оценки (Отч.)'!$J$9,'Методика оценки (Отч.)'!$E$9,IF('ИД Шатой'!AV11='Методика оценки (Отч.)'!$J$10,'Методика оценки (Отч.)'!$E$10,IF('ИД Шатой'!AV11='Методика оценки (Отч.)'!$J$11,'Методика оценки (Отч.)'!$E$11,IF('ИД Шатой'!AV11='Методика оценки (Отч.)'!$J$12,'Методика оценки (Отч.)'!$E$12,IF('ИД Шатой'!AV11='Методика оценки (Отч.)'!$J$13,'Методика оценки (Отч.)'!$E$13,"ошибка")))))*$C$14</f>
        <v>1.25</v>
      </c>
      <c r="AW14" s="58">
        <f>IF('ИД Шатой'!AW11='Методика оценки (Отч.)'!$J$9,'Методика оценки (Отч.)'!$E$9,IF('ИД Шатой'!AW11='Методика оценки (Отч.)'!$J$10,'Методика оценки (Отч.)'!$E$10,IF('ИД Шатой'!AW11='Методика оценки (Отч.)'!$J$11,'Методика оценки (Отч.)'!$E$11,IF('ИД Шатой'!AW11='Методика оценки (Отч.)'!$J$12,'Методика оценки (Отч.)'!$E$12,IF('ИД Шатой'!AW11='Методика оценки (Отч.)'!$J$13,'Методика оценки (Отч.)'!$E$13,"ошибка")))))*$C$14</f>
        <v>2.5</v>
      </c>
      <c r="AX14" s="58">
        <f>IF('ИД Шатой'!AX11='Методика оценки (Отч.)'!$J$9,'Методика оценки (Отч.)'!$E$9,IF('ИД Шатой'!AX11='Методика оценки (Отч.)'!$J$10,'Методика оценки (Отч.)'!$E$10,IF('ИД Шатой'!AX11='Методика оценки (Отч.)'!$J$11,'Методика оценки (Отч.)'!$E$11,IF('ИД Шатой'!AX11='Методика оценки (Отч.)'!$J$12,'Методика оценки (Отч.)'!$E$12,IF('ИД Шатой'!AX11='Методика оценки (Отч.)'!$J$13,'Методика оценки (Отч.)'!$E$13,"ошибка")))))*$C$14</f>
        <v>0</v>
      </c>
      <c r="AY14" s="58">
        <f>IF('ИД Шатой'!AY11='Методика оценки (Отч.)'!$J$9,'Методика оценки (Отч.)'!$E$9,IF('ИД Шатой'!AY11='Методика оценки (Отч.)'!$J$10,'Методика оценки (Отч.)'!$E$10,IF('ИД Шатой'!AY11='Методика оценки (Отч.)'!$J$11,'Методика оценки (Отч.)'!$E$11,IF('ИД Шатой'!AY11='Методика оценки (Отч.)'!$J$12,'Методика оценки (Отч.)'!$E$12,IF('ИД Шатой'!AY11='Методика оценки (Отч.)'!$J$13,'Методика оценки (Отч.)'!$E$13,"ошибка")))))*$C$14</f>
        <v>0</v>
      </c>
      <c r="AZ14" s="58">
        <f>IF('ИД Шатой'!AZ11='Методика оценки (Отч.)'!$J$9,'Методика оценки (Отч.)'!$E$9,IF('ИД Шатой'!AZ11='Методика оценки (Отч.)'!$J$10,'Методика оценки (Отч.)'!$E$10,IF('ИД Шатой'!AZ11='Методика оценки (Отч.)'!$J$11,'Методика оценки (Отч.)'!$E$11,IF('ИД Шатой'!AZ11='Методика оценки (Отч.)'!$J$12,'Методика оценки (Отч.)'!$E$12,IF('ИД Шатой'!AZ11='Методика оценки (Отч.)'!$J$13,'Методика оценки (Отч.)'!$E$13,"ошибка")))))*$C$14</f>
        <v>1.25</v>
      </c>
      <c r="BA14" s="58">
        <f>IF('ИД Шатой'!BA11='Методика оценки (Отч.)'!$J$9,'Методика оценки (Отч.)'!$E$9,IF('ИД Шатой'!BA11='Методика оценки (Отч.)'!$J$10,'Методика оценки (Отч.)'!$E$10,IF('ИД Шатой'!BA11='Методика оценки (Отч.)'!$J$11,'Методика оценки (Отч.)'!$E$11,IF('ИД Шатой'!BA11='Методика оценки (Отч.)'!$J$12,'Методика оценки (Отч.)'!$E$12,IF('ИД Шатой'!BA11='Методика оценки (Отч.)'!$J$13,'Методика оценки (Отч.)'!$E$13,"ошибка")))))*$C$14</f>
        <v>1.25</v>
      </c>
      <c r="BB14" s="58">
        <f>IF('ИД Шатой'!BB11='Методика оценки (Отч.)'!$J$9,'Методика оценки (Отч.)'!$E$9,IF('ИД Шатой'!BB11='Методика оценки (Отч.)'!$J$10,'Методика оценки (Отч.)'!$E$10,IF('ИД Шатой'!BB11='Методика оценки (Отч.)'!$J$11,'Методика оценки (Отч.)'!$E$11,IF('ИД Шатой'!BB11='Методика оценки (Отч.)'!$J$12,'Методика оценки (Отч.)'!$E$12,IF('ИД Шатой'!BB11='Методика оценки (Отч.)'!$J$13,'Методика оценки (Отч.)'!$E$13,"ошибка")))))*$C$14</f>
        <v>0</v>
      </c>
      <c r="BC14" s="58">
        <f>IF('ИД Шатой'!BC11='Методика оценки (Отч.)'!$J$9,'Методика оценки (Отч.)'!$E$9,IF('ИД Шатой'!BC11='Методика оценки (Отч.)'!$J$10,'Методика оценки (Отч.)'!$E$10,IF('ИД Шатой'!BC11='Методика оценки (Отч.)'!$J$11,'Методика оценки (Отч.)'!$E$11,IF('ИД Шатой'!BC11='Методика оценки (Отч.)'!$J$12,'Методика оценки (Отч.)'!$E$12,IF('ИД Шатой'!BC11='Методика оценки (Отч.)'!$J$13,'Методика оценки (Отч.)'!$E$13,"ошибка")))))*$C$14</f>
        <v>2.5</v>
      </c>
      <c r="BD14" s="58">
        <f>IF('ИД Шатой'!BD11='Методика оценки (Отч.)'!$J$9,'Методика оценки (Отч.)'!$E$9,IF('ИД Шатой'!BD11='Методика оценки (Отч.)'!$J$10,'Методика оценки (Отч.)'!$E$10,IF('ИД Шатой'!BD11='Методика оценки (Отч.)'!$J$11,'Методика оценки (Отч.)'!$E$11,IF('ИД Шатой'!BD11='Методика оценки (Отч.)'!$J$12,'Методика оценки (Отч.)'!$E$12,IF('ИД Шатой'!BD11='Методика оценки (Отч.)'!$J$13,'Методика оценки (Отч.)'!$E$13,"ошибка")))))*$C$14</f>
        <v>2.5</v>
      </c>
      <c r="BE14" s="58">
        <f>IF('ИД Шатой'!BE11='Методика оценки (Отч.)'!$J$9,'Методика оценки (Отч.)'!$E$9,IF('ИД Шатой'!BE11='Методика оценки (Отч.)'!$J$10,'Методика оценки (Отч.)'!$E$10,IF('ИД Шатой'!BE11='Методика оценки (Отч.)'!$J$11,'Методика оценки (Отч.)'!$E$11,IF('ИД Шатой'!BE11='Методика оценки (Отч.)'!$J$12,'Методика оценки (Отч.)'!$E$12,IF('ИД Шатой'!BE11='Методика оценки (Отч.)'!$J$13,'Методика оценки (Отч.)'!$E$13,"ошибка")))))*$C$14</f>
        <v>2.5</v>
      </c>
      <c r="BF14" s="58">
        <f>IF('ИД Шатой'!BF11='Методика оценки (Отч.)'!$J$9,'Методика оценки (Отч.)'!$E$9,IF('ИД Шатой'!BF11='Методика оценки (Отч.)'!$J$10,'Методика оценки (Отч.)'!$E$10,IF('ИД Шатой'!BF11='Методика оценки (Отч.)'!$J$11,'Методика оценки (Отч.)'!$E$11,IF('ИД Шатой'!BF11='Методика оценки (Отч.)'!$J$12,'Методика оценки (Отч.)'!$E$12,IF('ИД Шатой'!BF11='Методика оценки (Отч.)'!$J$13,'Методика оценки (Отч.)'!$E$13,"ошибка")))))*$C$14</f>
        <v>1.25</v>
      </c>
      <c r="BG14" s="58">
        <f>IF('ИД Шатой'!BG11='Методика оценки (Отч.)'!$J$9,'Методика оценки (Отч.)'!$E$9,IF('ИД Шатой'!BG11='Методика оценки (Отч.)'!$J$10,'Методика оценки (Отч.)'!$E$10,IF('ИД Шатой'!BG11='Методика оценки (Отч.)'!$J$11,'Методика оценки (Отч.)'!$E$11,IF('ИД Шатой'!BG11='Методика оценки (Отч.)'!$J$12,'Методика оценки (Отч.)'!$E$12,IF('ИД Шатой'!BG11='Методика оценки (Отч.)'!$J$13,'Методика оценки (Отч.)'!$E$13,"ошибка")))))*$C$14</f>
        <v>1.25</v>
      </c>
      <c r="BH14" s="58">
        <f>IF('ИД Шатой'!BH11='Методика оценки (Отч.)'!$J$9,'Методика оценки (Отч.)'!$E$9,IF('ИД Шатой'!BH11='Методика оценки (Отч.)'!$J$10,'Методика оценки (Отч.)'!$E$10,IF('ИД Шатой'!BH11='Методика оценки (Отч.)'!$J$11,'Методика оценки (Отч.)'!$E$11,IF('ИД Шатой'!BH11='Методика оценки (Отч.)'!$J$12,'Методика оценки (Отч.)'!$E$12,IF('ИД Шатой'!BH11='Методика оценки (Отч.)'!$J$13,'Методика оценки (Отч.)'!$E$13,"ошибка")))))*$C$14</f>
        <v>0</v>
      </c>
      <c r="BI14" s="58">
        <f>IF('ИД Шатой'!BI11='Методика оценки (Отч.)'!$J$9,'Методика оценки (Отч.)'!$E$9,IF('ИД Шатой'!BI11='Методика оценки (Отч.)'!$J$10,'Методика оценки (Отч.)'!$E$10,IF('ИД Шатой'!BI11='Методика оценки (Отч.)'!$J$11,'Методика оценки (Отч.)'!$E$11,IF('ИД Шатой'!BI11='Методика оценки (Отч.)'!$J$12,'Методика оценки (Отч.)'!$E$12,IF('ИД Шатой'!BI11='Методика оценки (Отч.)'!$J$13,'Методика оценки (Отч.)'!$E$13,"ошибка")))))*$C$14</f>
        <v>2.5</v>
      </c>
      <c r="BJ14" s="58">
        <f>IF('ИД Шатой'!BJ11='Методика оценки (Отч.)'!$J$9,'Методика оценки (Отч.)'!$E$9,IF('ИД Шатой'!BJ11='Методика оценки (Отч.)'!$J$10,'Методика оценки (Отч.)'!$E$10,IF('ИД Шатой'!BJ11='Методика оценки (Отч.)'!$J$11,'Методика оценки (Отч.)'!$E$11,IF('ИД Шатой'!BJ11='Методика оценки (Отч.)'!$J$12,'Методика оценки (Отч.)'!$E$12,IF('ИД Шатой'!BJ11='Методика оценки (Отч.)'!$J$13,'Методика оценки (Отч.)'!$E$13,"ошибка")))))*$C$14</f>
        <v>2.5</v>
      </c>
      <c r="BK14" s="58">
        <f>IF('ИД Шатой'!BK11='Методика оценки (Отч.)'!$J$9,'Методика оценки (Отч.)'!$E$9,IF('ИД Шатой'!BK11='Методика оценки (Отч.)'!$J$10,'Методика оценки (Отч.)'!$E$10,IF('ИД Шатой'!BK11='Методика оценки (Отч.)'!$J$11,'Методика оценки (Отч.)'!$E$11,IF('ИД Шатой'!BK11='Методика оценки (Отч.)'!$J$12,'Методика оценки (Отч.)'!$E$12,IF('ИД Шатой'!BK11='Методика оценки (Отч.)'!$J$13,'Методика оценки (Отч.)'!$E$13,"ошибка")))))*$C$14</f>
        <v>1.25</v>
      </c>
      <c r="BL14" s="58">
        <f>IF('ИД Шатой'!BL11='Методика оценки (Отч.)'!$J$9,'Методика оценки (Отч.)'!$E$9,IF('ИД Шатой'!BL11='Методика оценки (Отч.)'!$J$10,'Методика оценки (Отч.)'!$E$10,IF('ИД Шатой'!BL11='Методика оценки (Отч.)'!$J$11,'Методика оценки (Отч.)'!$E$11,IF('ИД Шатой'!BL11='Методика оценки (Отч.)'!$J$12,'Методика оценки (Отч.)'!$E$12,IF('ИД Шатой'!BL11='Методика оценки (Отч.)'!$J$13,'Методика оценки (Отч.)'!$E$13,"ошибка")))))*$C$14</f>
        <v>1.25</v>
      </c>
      <c r="BM14" s="58">
        <f>IF('ИД Шатой'!BM11='Методика оценки (Отч.)'!$J$9,'Методика оценки (Отч.)'!$E$9,IF('ИД Шатой'!BM11='Методика оценки (Отч.)'!$J$10,'Методика оценки (Отч.)'!$E$10,IF('ИД Шатой'!BM11='Методика оценки (Отч.)'!$J$11,'Методика оценки (Отч.)'!$E$11,IF('ИД Шатой'!BM11='Методика оценки (Отч.)'!$J$12,'Методика оценки (Отч.)'!$E$12,IF('ИД Шатой'!BM11='Методика оценки (Отч.)'!$J$13,'Методика оценки (Отч.)'!$E$13,"ошибка")))))*$C$14</f>
        <v>2.5</v>
      </c>
      <c r="BN14" s="58">
        <f>IF('ИД Шатой'!BN11='Методика оценки (Отч.)'!$J$9,'Методика оценки (Отч.)'!$E$9,IF('ИД Шатой'!BN11='Методика оценки (Отч.)'!$J$10,'Методика оценки (Отч.)'!$E$10,IF('ИД Шатой'!BN11='Методика оценки (Отч.)'!$J$11,'Методика оценки (Отч.)'!$E$11,IF('ИД Шатой'!BN11='Методика оценки (Отч.)'!$J$12,'Методика оценки (Отч.)'!$E$12,IF('ИД Шатой'!BN11='Методика оценки (Отч.)'!$J$13,'Методика оценки (Отч.)'!$E$13,"ошибка")))))*$C$14</f>
        <v>2.5</v>
      </c>
      <c r="BO14" s="58">
        <f>IF('ИД Шатой'!BO11='Методика оценки (Отч.)'!$J$9,'Методика оценки (Отч.)'!$E$9,IF('ИД Шатой'!BO11='Методика оценки (Отч.)'!$J$10,'Методика оценки (Отч.)'!$E$10,IF('ИД Шатой'!BO11='Методика оценки (Отч.)'!$J$11,'Методика оценки (Отч.)'!$E$11,IF('ИД Шатой'!BO11='Методика оценки (Отч.)'!$J$12,'Методика оценки (Отч.)'!$E$12,IF('ИД Шатой'!BO11='Методика оценки (Отч.)'!$J$13,'Методика оценки (Отч.)'!$E$13,"ошибка")))))*$C$14</f>
        <v>1.25</v>
      </c>
      <c r="BP14" s="58">
        <f>IF('ИД Шатой'!BP11='Методика оценки (Отч.)'!$J$9,'Методика оценки (Отч.)'!$E$9,IF('ИД Шатой'!BP11='Методика оценки (Отч.)'!$J$10,'Методика оценки (Отч.)'!$E$10,IF('ИД Шатой'!BP11='Методика оценки (Отч.)'!$J$11,'Методика оценки (Отч.)'!$E$11,IF('ИД Шатой'!BP11='Методика оценки (Отч.)'!$J$12,'Методика оценки (Отч.)'!$E$12,IF('ИД Шатой'!BP11='Методика оценки (Отч.)'!$J$13,'Методика оценки (Отч.)'!$E$13,"ошибка")))))*$C$14</f>
        <v>0</v>
      </c>
      <c r="BQ14" s="58">
        <f t="shared" si="2"/>
        <v>1.553409090909091</v>
      </c>
    </row>
    <row r="15" spans="1:69" x14ac:dyDescent="0.25">
      <c r="A15" s="77" t="str">
        <f>'Методика оценки (Отч.)'!A45</f>
        <v>N1.2.4.</v>
      </c>
      <c r="B15" s="78" t="str">
        <f>'Методика оценки (Отч.)'!C45</f>
        <v>Наличие материально-технических условий для проведения дополнительных кружков и секций</v>
      </c>
      <c r="C15" s="121">
        <f>'Методика оценки (Отч.)'!D45*C11</f>
        <v>2.5000000000000001E-2</v>
      </c>
      <c r="D15" s="58">
        <f>IF('ИД Шатой'!D12='Методика оценки (Отч.)'!$J$9,'Методика оценки (Отч.)'!$E$9,IF('ИД Шатой'!D12='Методика оценки (Отч.)'!$J$10,'Методика оценки (Отч.)'!$E$10,IF('ИД Шатой'!D12='Методика оценки (Отч.)'!$J$11,'Методика оценки (Отч.)'!$E$11,IF('ИД Шатой'!D12='Методика оценки (Отч.)'!$J$12,'Методика оценки (Отч.)'!$E$12,IF('ИД Шатой'!D12='Методика оценки (Отч.)'!$J$13,'Методика оценки (Отч.)'!$E$13,"ошибка")))))*$C$15</f>
        <v>1.25</v>
      </c>
      <c r="E15" s="58">
        <f>IF('ИД Шатой'!E12='Методика оценки (Отч.)'!$J$9,'Методика оценки (Отч.)'!$E$9,IF('ИД Шатой'!E12='Методика оценки (Отч.)'!$J$10,'Методика оценки (Отч.)'!$E$10,IF('ИД Шатой'!E12='Методика оценки (Отч.)'!$J$11,'Методика оценки (Отч.)'!$E$11,IF('ИД Шатой'!E12='Методика оценки (Отч.)'!$J$12,'Методика оценки (Отч.)'!$E$12,IF('ИД Шатой'!E12='Методика оценки (Отч.)'!$J$13,'Методика оценки (Отч.)'!$E$13,"ошибка")))))*$C$15</f>
        <v>1.25</v>
      </c>
      <c r="F15" s="58">
        <f>IF('ИД Шатой'!F12='Методика оценки (Отч.)'!$J$9,'Методика оценки (Отч.)'!$E$9,IF('ИД Шатой'!F12='Методика оценки (Отч.)'!$J$10,'Методика оценки (Отч.)'!$E$10,IF('ИД Шатой'!F12='Методика оценки (Отч.)'!$J$11,'Методика оценки (Отч.)'!$E$11,IF('ИД Шатой'!F12='Методика оценки (Отч.)'!$J$12,'Методика оценки (Отч.)'!$E$12,IF('ИД Шатой'!F12='Методика оценки (Отч.)'!$J$13,'Методика оценки (Отч.)'!$E$13,"ошибка")))))*$C$15</f>
        <v>1.25</v>
      </c>
      <c r="G15" s="58">
        <f>IF('ИД Шатой'!G12='Методика оценки (Отч.)'!$J$9,'Методика оценки (Отч.)'!$E$9,IF('ИД Шатой'!G12='Методика оценки (Отч.)'!$J$10,'Методика оценки (Отч.)'!$E$10,IF('ИД Шатой'!G12='Методика оценки (Отч.)'!$J$11,'Методика оценки (Отч.)'!$E$11,IF('ИД Шатой'!G12='Методика оценки (Отч.)'!$J$12,'Методика оценки (Отч.)'!$E$12,IF('ИД Шатой'!G12='Методика оценки (Отч.)'!$J$13,'Методика оценки (Отч.)'!$E$13,"ошибка")))))*$C$15</f>
        <v>1.25</v>
      </c>
      <c r="H15" s="58">
        <f>IF('ИД Шатой'!H12='Методика оценки (Отч.)'!$J$9,'Методика оценки (Отч.)'!$E$9,IF('ИД Шатой'!H12='Методика оценки (Отч.)'!$J$10,'Методика оценки (Отч.)'!$E$10,IF('ИД Шатой'!H12='Методика оценки (Отч.)'!$J$11,'Методика оценки (Отч.)'!$E$11,IF('ИД Шатой'!H12='Методика оценки (Отч.)'!$J$12,'Методика оценки (Отч.)'!$E$12,IF('ИД Шатой'!H12='Методика оценки (Отч.)'!$J$13,'Методика оценки (Отч.)'!$E$13,"ошибка")))))*$C$15</f>
        <v>1.25</v>
      </c>
      <c r="I15" s="58">
        <f>IF('ИД Шатой'!I12='Методика оценки (Отч.)'!$J$9,'Методика оценки (Отч.)'!$E$9,IF('ИД Шатой'!I12='Методика оценки (Отч.)'!$J$10,'Методика оценки (Отч.)'!$E$10,IF('ИД Шатой'!I12='Методика оценки (Отч.)'!$J$11,'Методика оценки (Отч.)'!$E$11,IF('ИД Шатой'!I12='Методика оценки (Отч.)'!$J$12,'Методика оценки (Отч.)'!$E$12,IF('ИД Шатой'!I12='Методика оценки (Отч.)'!$J$13,'Методика оценки (Отч.)'!$E$13,"ошибка")))))*$C$15</f>
        <v>2.5</v>
      </c>
      <c r="J15" s="58">
        <f>IF('ИД Шатой'!J12='Методика оценки (Отч.)'!$J$9,'Методика оценки (Отч.)'!$E$9,IF('ИД Шатой'!J12='Методика оценки (Отч.)'!$J$10,'Методика оценки (Отч.)'!$E$10,IF('ИД Шатой'!J12='Методика оценки (Отч.)'!$J$11,'Методика оценки (Отч.)'!$E$11,IF('ИД Шатой'!J12='Методика оценки (Отч.)'!$J$12,'Методика оценки (Отч.)'!$E$12,IF('ИД Шатой'!J12='Методика оценки (Отч.)'!$J$13,'Методика оценки (Отч.)'!$E$13,"ошибка")))))*$C$15</f>
        <v>2.5</v>
      </c>
      <c r="K15" s="58">
        <f>IF('ИД Шатой'!K12='Методика оценки (Отч.)'!$J$9,'Методика оценки (Отч.)'!$E$9,IF('ИД Шатой'!K12='Методика оценки (Отч.)'!$J$10,'Методика оценки (Отч.)'!$E$10,IF('ИД Шатой'!K12='Методика оценки (Отч.)'!$J$11,'Методика оценки (Отч.)'!$E$11,IF('ИД Шатой'!K12='Методика оценки (Отч.)'!$J$12,'Методика оценки (Отч.)'!$E$12,IF('ИД Шатой'!K12='Методика оценки (Отч.)'!$J$13,'Методика оценки (Отч.)'!$E$13,"ошибка")))))*$C$15</f>
        <v>2.5</v>
      </c>
      <c r="L15" s="58">
        <f>IF('ИД Шатой'!L12='Методика оценки (Отч.)'!$J$9,'Методика оценки (Отч.)'!$E$9,IF('ИД Шатой'!L12='Методика оценки (Отч.)'!$J$10,'Методика оценки (Отч.)'!$E$10,IF('ИД Шатой'!L12='Методика оценки (Отч.)'!$J$11,'Методика оценки (Отч.)'!$E$11,IF('ИД Шатой'!L12='Методика оценки (Отч.)'!$J$12,'Методика оценки (Отч.)'!$E$12,IF('ИД Шатой'!L12='Методика оценки (Отч.)'!$J$13,'Методика оценки (Отч.)'!$E$13,"ошибка")))))*$C$15</f>
        <v>0</v>
      </c>
      <c r="M15" s="58">
        <f>IF('ИД Шатой'!M12='Методика оценки (Отч.)'!$J$9,'Методика оценки (Отч.)'!$E$9,IF('ИД Шатой'!M12='Методика оценки (Отч.)'!$J$10,'Методика оценки (Отч.)'!$E$10,IF('ИД Шатой'!M12='Методика оценки (Отч.)'!$J$11,'Методика оценки (Отч.)'!$E$11,IF('ИД Шатой'!M12='Методика оценки (Отч.)'!$J$12,'Методика оценки (Отч.)'!$E$12,IF('ИД Шатой'!M12='Методика оценки (Отч.)'!$J$13,'Методика оценки (Отч.)'!$E$13,"ошибка")))))*$C$15</f>
        <v>2.5</v>
      </c>
      <c r="N15" s="58">
        <f>IF('ИД Шатой'!N12='Методика оценки (Отч.)'!$J$9,'Методика оценки (Отч.)'!$E$9,IF('ИД Шатой'!N12='Методика оценки (Отч.)'!$J$10,'Методика оценки (Отч.)'!$E$10,IF('ИД Шатой'!N12='Методика оценки (Отч.)'!$J$11,'Методика оценки (Отч.)'!$E$11,IF('ИД Шатой'!N12='Методика оценки (Отч.)'!$J$12,'Методика оценки (Отч.)'!$E$12,IF('ИД Шатой'!N12='Методика оценки (Отч.)'!$J$13,'Методика оценки (Отч.)'!$E$13,"ошибка")))))*$C$15</f>
        <v>1.25</v>
      </c>
      <c r="O15" s="58">
        <f>IF('ИД Шатой'!O12='Методика оценки (Отч.)'!$J$9,'Методика оценки (Отч.)'!$E$9,IF('ИД Шатой'!O12='Методика оценки (Отч.)'!$J$10,'Методика оценки (Отч.)'!$E$10,IF('ИД Шатой'!O12='Методика оценки (Отч.)'!$J$11,'Методика оценки (Отч.)'!$E$11,IF('ИД Шатой'!O12='Методика оценки (Отч.)'!$J$12,'Методика оценки (Отч.)'!$E$12,IF('ИД Шатой'!O12='Методика оценки (Отч.)'!$J$13,'Методика оценки (Отч.)'!$E$13,"ошибка")))))*$C$15</f>
        <v>0</v>
      </c>
      <c r="P15" s="58">
        <f>IF('ИД Шатой'!P12='Методика оценки (Отч.)'!$J$9,'Методика оценки (Отч.)'!$E$9,IF('ИД Шатой'!P12='Методика оценки (Отч.)'!$J$10,'Методика оценки (Отч.)'!$E$10,IF('ИД Шатой'!P12='Методика оценки (Отч.)'!$J$11,'Методика оценки (Отч.)'!$E$11,IF('ИД Шатой'!P12='Методика оценки (Отч.)'!$J$12,'Методика оценки (Отч.)'!$E$12,IF('ИД Шатой'!P12='Методика оценки (Отч.)'!$J$13,'Методика оценки (Отч.)'!$E$13,"ошибка")))))*$C$15</f>
        <v>1.25</v>
      </c>
      <c r="Q15" s="58">
        <f>IF('ИД Шатой'!Q12='Методика оценки (Отч.)'!$J$9,'Методика оценки (Отч.)'!$E$9,IF('ИД Шатой'!Q12='Методика оценки (Отч.)'!$J$10,'Методика оценки (Отч.)'!$E$10,IF('ИД Шатой'!Q12='Методика оценки (Отч.)'!$J$11,'Методика оценки (Отч.)'!$E$11,IF('ИД Шатой'!Q12='Методика оценки (Отч.)'!$J$12,'Методика оценки (Отч.)'!$E$12,IF('ИД Шатой'!Q12='Методика оценки (Отч.)'!$J$13,'Методика оценки (Отч.)'!$E$13,"ошибка")))))*$C$15</f>
        <v>2.5</v>
      </c>
      <c r="R15" s="58">
        <f>IF('ИД Шатой'!R12='Методика оценки (Отч.)'!$J$9,'Методика оценки (Отч.)'!$E$9,IF('ИД Шатой'!R12='Методика оценки (Отч.)'!$J$10,'Методика оценки (Отч.)'!$E$10,IF('ИД Шатой'!R12='Методика оценки (Отч.)'!$J$11,'Методика оценки (Отч.)'!$E$11,IF('ИД Шатой'!R12='Методика оценки (Отч.)'!$J$12,'Методика оценки (Отч.)'!$E$12,IF('ИД Шатой'!R12='Методика оценки (Отч.)'!$J$13,'Методика оценки (Отч.)'!$E$13,"ошибка")))))*$C$15</f>
        <v>1.25</v>
      </c>
      <c r="S15" s="58">
        <f>IF('ИД Шатой'!S12='Методика оценки (Отч.)'!$J$9,'Методика оценки (Отч.)'!$E$9,IF('ИД Шатой'!S12='Методика оценки (Отч.)'!$J$10,'Методика оценки (Отч.)'!$E$10,IF('ИД Шатой'!S12='Методика оценки (Отч.)'!$J$11,'Методика оценки (Отч.)'!$E$11,IF('ИД Шатой'!S12='Методика оценки (Отч.)'!$J$12,'Методика оценки (Отч.)'!$E$12,IF('ИД Шатой'!S12='Методика оценки (Отч.)'!$J$13,'Методика оценки (Отч.)'!$E$13,"ошибка")))))*$C$15</f>
        <v>2.5</v>
      </c>
      <c r="T15" s="58">
        <f>IF('ИД Шатой'!T12='Методика оценки (Отч.)'!$J$9,'Методика оценки (Отч.)'!$E$9,IF('ИД Шатой'!T12='Методика оценки (Отч.)'!$J$10,'Методика оценки (Отч.)'!$E$10,IF('ИД Шатой'!T12='Методика оценки (Отч.)'!$J$11,'Методика оценки (Отч.)'!$E$11,IF('ИД Шатой'!T12='Методика оценки (Отч.)'!$J$12,'Методика оценки (Отч.)'!$E$12,IF('ИД Шатой'!T12='Методика оценки (Отч.)'!$J$13,'Методика оценки (Отч.)'!$E$13,"ошибка")))))*$C$15</f>
        <v>1.25</v>
      </c>
      <c r="U15" s="58">
        <f>IF('ИД Шатой'!U12='Методика оценки (Отч.)'!$J$9,'Методика оценки (Отч.)'!$E$9,IF('ИД Шатой'!U12='Методика оценки (Отч.)'!$J$10,'Методика оценки (Отч.)'!$E$10,IF('ИД Шатой'!U12='Методика оценки (Отч.)'!$J$11,'Методика оценки (Отч.)'!$E$11,IF('ИД Шатой'!U12='Методика оценки (Отч.)'!$J$12,'Методика оценки (Отч.)'!$E$12,IF('ИД Шатой'!U12='Методика оценки (Отч.)'!$J$13,'Методика оценки (Отч.)'!$E$13,"ошибка")))))*$C$15</f>
        <v>1.25</v>
      </c>
      <c r="V15" s="58">
        <f>IF('ИД Шатой'!V12='Методика оценки (Отч.)'!$J$9,'Методика оценки (Отч.)'!$E$9,IF('ИД Шатой'!V12='Методика оценки (Отч.)'!$J$10,'Методика оценки (Отч.)'!$E$10,IF('ИД Шатой'!V12='Методика оценки (Отч.)'!$J$11,'Методика оценки (Отч.)'!$E$11,IF('ИД Шатой'!V12='Методика оценки (Отч.)'!$J$12,'Методика оценки (Отч.)'!$E$12,IF('ИД Шатой'!V12='Методика оценки (Отч.)'!$J$13,'Методика оценки (Отч.)'!$E$13,"ошибка")))))*$C$15</f>
        <v>1.25</v>
      </c>
      <c r="W15" s="58">
        <f>IF('ИД Шатой'!W12='Методика оценки (Отч.)'!$J$9,'Методика оценки (Отч.)'!$E$9,IF('ИД Шатой'!W12='Методика оценки (Отч.)'!$J$10,'Методика оценки (Отч.)'!$E$10,IF('ИД Шатой'!W12='Методика оценки (Отч.)'!$J$11,'Методика оценки (Отч.)'!$E$11,IF('ИД Шатой'!W12='Методика оценки (Отч.)'!$J$12,'Методика оценки (Отч.)'!$E$12,IF('ИД Шатой'!W12='Методика оценки (Отч.)'!$J$13,'Методика оценки (Отч.)'!$E$13,"ошибка")))))*$C$15</f>
        <v>2.5</v>
      </c>
      <c r="X15" s="58">
        <f>IF('ИД Шатой'!X12='Методика оценки (Отч.)'!$J$9,'Методика оценки (Отч.)'!$E$9,IF('ИД Шатой'!X12='Методика оценки (Отч.)'!$J$10,'Методика оценки (Отч.)'!$E$10,IF('ИД Шатой'!X12='Методика оценки (Отч.)'!$J$11,'Методика оценки (Отч.)'!$E$11,IF('ИД Шатой'!X12='Методика оценки (Отч.)'!$J$12,'Методика оценки (Отч.)'!$E$12,IF('ИД Шатой'!X12='Методика оценки (Отч.)'!$J$13,'Методика оценки (Отч.)'!$E$13,"ошибка")))))*$C$15</f>
        <v>2.5</v>
      </c>
      <c r="Y15" s="58">
        <f>IF('ИД Шатой'!Y12='Методика оценки (Отч.)'!$J$9,'Методика оценки (Отч.)'!$E$9,IF('ИД Шатой'!Y12='Методика оценки (Отч.)'!$J$10,'Методика оценки (Отч.)'!$E$10,IF('ИД Шатой'!Y12='Методика оценки (Отч.)'!$J$11,'Методика оценки (Отч.)'!$E$11,IF('ИД Шатой'!Y12='Методика оценки (Отч.)'!$J$12,'Методика оценки (Отч.)'!$E$12,IF('ИД Шатой'!Y12='Методика оценки (Отч.)'!$J$13,'Методика оценки (Отч.)'!$E$13,"ошибка")))))*$C$15</f>
        <v>2.5</v>
      </c>
      <c r="Z15" s="58">
        <f>IF('ИД Шатой'!Z12='Методика оценки (Отч.)'!$J$9,'Методика оценки (Отч.)'!$E$9,IF('ИД Шатой'!Z12='Методика оценки (Отч.)'!$J$10,'Методика оценки (Отч.)'!$E$10,IF('ИД Шатой'!Z12='Методика оценки (Отч.)'!$J$11,'Методика оценки (Отч.)'!$E$11,IF('ИД Шатой'!Z12='Методика оценки (Отч.)'!$J$12,'Методика оценки (Отч.)'!$E$12,IF('ИД Шатой'!Z12='Методика оценки (Отч.)'!$J$13,'Методика оценки (Отч.)'!$E$13,"ошибка")))))*$C$15</f>
        <v>2.5</v>
      </c>
      <c r="AA15" s="58">
        <f>IF('ИД Шатой'!AA12='Методика оценки (Отч.)'!$J$9,'Методика оценки (Отч.)'!$E$9,IF('ИД Шатой'!AA12='Методика оценки (Отч.)'!$J$10,'Методика оценки (Отч.)'!$E$10,IF('ИД Шатой'!AA12='Методика оценки (Отч.)'!$J$11,'Методика оценки (Отч.)'!$E$11,IF('ИД Шатой'!AA12='Методика оценки (Отч.)'!$J$12,'Методика оценки (Отч.)'!$E$12,IF('ИД Шатой'!AA12='Методика оценки (Отч.)'!$J$13,'Методика оценки (Отч.)'!$E$13,"ошибка")))))*$C$15</f>
        <v>1.25</v>
      </c>
      <c r="AB15" s="58">
        <f>IF('ИД Шатой'!AB12='Методика оценки (Отч.)'!$J$9,'Методика оценки (Отч.)'!$E$9,IF('ИД Шатой'!AB12='Методика оценки (Отч.)'!$J$10,'Методика оценки (Отч.)'!$E$10,IF('ИД Шатой'!AB12='Методика оценки (Отч.)'!$J$11,'Методика оценки (Отч.)'!$E$11,IF('ИД Шатой'!AB12='Методика оценки (Отч.)'!$J$12,'Методика оценки (Отч.)'!$E$12,IF('ИД Шатой'!AB12='Методика оценки (Отч.)'!$J$13,'Методика оценки (Отч.)'!$E$13,"ошибка")))))*$C$15</f>
        <v>1.25</v>
      </c>
      <c r="AC15" s="58">
        <f>IF('ИД Шатой'!AC12='Методика оценки (Отч.)'!$J$9,'Методика оценки (Отч.)'!$E$9,IF('ИД Шатой'!AC12='Методика оценки (Отч.)'!$J$10,'Методика оценки (Отч.)'!$E$10,IF('ИД Шатой'!AC12='Методика оценки (Отч.)'!$J$11,'Методика оценки (Отч.)'!$E$11,IF('ИД Шатой'!AC12='Методика оценки (Отч.)'!$J$12,'Методика оценки (Отч.)'!$E$12,IF('ИД Шатой'!AC12='Методика оценки (Отч.)'!$J$13,'Методика оценки (Отч.)'!$E$13,"ошибка")))))*$C$15</f>
        <v>2.5</v>
      </c>
      <c r="AD15" s="58">
        <f>IF('ИД Шатой'!AD12='Методика оценки (Отч.)'!$J$9,'Методика оценки (Отч.)'!$E$9,IF('ИД Шатой'!AD12='Методика оценки (Отч.)'!$J$10,'Методика оценки (Отч.)'!$E$10,IF('ИД Шатой'!AD12='Методика оценки (Отч.)'!$J$11,'Методика оценки (Отч.)'!$E$11,IF('ИД Шатой'!AD12='Методика оценки (Отч.)'!$J$12,'Методика оценки (Отч.)'!$E$12,IF('ИД Шатой'!AD12='Методика оценки (Отч.)'!$J$13,'Методика оценки (Отч.)'!$E$13,"ошибка")))))*$C$15</f>
        <v>1.25</v>
      </c>
      <c r="AE15" s="58">
        <f>IF('ИД Шатой'!AE12='Методика оценки (Отч.)'!$J$9,'Методика оценки (Отч.)'!$E$9,IF('ИД Шатой'!AE12='Методика оценки (Отч.)'!$J$10,'Методика оценки (Отч.)'!$E$10,IF('ИД Шатой'!AE12='Методика оценки (Отч.)'!$J$11,'Методика оценки (Отч.)'!$E$11,IF('ИД Шатой'!AE12='Методика оценки (Отч.)'!$J$12,'Методика оценки (Отч.)'!$E$12,IF('ИД Шатой'!AE12='Методика оценки (Отч.)'!$J$13,'Методика оценки (Отч.)'!$E$13,"ошибка")))))*$C$15</f>
        <v>2.5</v>
      </c>
      <c r="AF15" s="58">
        <f>IF('ИД Шатой'!AF12='Методика оценки (Отч.)'!$J$9,'Методика оценки (Отч.)'!$E$9,IF('ИД Шатой'!AF12='Методика оценки (Отч.)'!$J$10,'Методика оценки (Отч.)'!$E$10,IF('ИД Шатой'!AF12='Методика оценки (Отч.)'!$J$11,'Методика оценки (Отч.)'!$E$11,IF('ИД Шатой'!AF12='Методика оценки (Отч.)'!$J$12,'Методика оценки (Отч.)'!$E$12,IF('ИД Шатой'!AF12='Методика оценки (Отч.)'!$J$13,'Методика оценки (Отч.)'!$E$13,"ошибка")))))*$C$15</f>
        <v>1.25</v>
      </c>
      <c r="AG15" s="58">
        <f>IF('ИД Шатой'!AG12='Методика оценки (Отч.)'!$J$9,'Методика оценки (Отч.)'!$E$9,IF('ИД Шатой'!AG12='Методика оценки (Отч.)'!$J$10,'Методика оценки (Отч.)'!$E$10,IF('ИД Шатой'!AG12='Методика оценки (Отч.)'!$J$11,'Методика оценки (Отч.)'!$E$11,IF('ИД Шатой'!AG12='Методика оценки (Отч.)'!$J$12,'Методика оценки (Отч.)'!$E$12,IF('ИД Шатой'!AG12='Методика оценки (Отч.)'!$J$13,'Методика оценки (Отч.)'!$E$13,"ошибка")))))*$C$15</f>
        <v>1.25</v>
      </c>
      <c r="AH15" s="58">
        <f>IF('ИД Шатой'!AH12='Методика оценки (Отч.)'!$J$9,'Методика оценки (Отч.)'!$E$9,IF('ИД Шатой'!AH12='Методика оценки (Отч.)'!$J$10,'Методика оценки (Отч.)'!$E$10,IF('ИД Шатой'!AH12='Методика оценки (Отч.)'!$J$11,'Методика оценки (Отч.)'!$E$11,IF('ИД Шатой'!AH12='Методика оценки (Отч.)'!$J$12,'Методика оценки (Отч.)'!$E$12,IF('ИД Шатой'!AH12='Методика оценки (Отч.)'!$J$13,'Методика оценки (Отч.)'!$E$13,"ошибка")))))*$C$15</f>
        <v>1.25</v>
      </c>
      <c r="AI15" s="58">
        <f>IF('ИД Шатой'!AI12='Методика оценки (Отч.)'!$J$9,'Методика оценки (Отч.)'!$E$9,IF('ИД Шатой'!AI12='Методика оценки (Отч.)'!$J$10,'Методика оценки (Отч.)'!$E$10,IF('ИД Шатой'!AI12='Методика оценки (Отч.)'!$J$11,'Методика оценки (Отч.)'!$E$11,IF('ИД Шатой'!AI12='Методика оценки (Отч.)'!$J$12,'Методика оценки (Отч.)'!$E$12,IF('ИД Шатой'!AI12='Методика оценки (Отч.)'!$J$13,'Методика оценки (Отч.)'!$E$13,"ошибка")))))*$C$15</f>
        <v>1.25</v>
      </c>
      <c r="AJ15" s="58">
        <f>IF('ИД Шатой'!AJ12='Методика оценки (Отч.)'!$J$9,'Методика оценки (Отч.)'!$E$9,IF('ИД Шатой'!AJ12='Методика оценки (Отч.)'!$J$10,'Методика оценки (Отч.)'!$E$10,IF('ИД Шатой'!AJ12='Методика оценки (Отч.)'!$J$11,'Методика оценки (Отч.)'!$E$11,IF('ИД Шатой'!AJ12='Методика оценки (Отч.)'!$J$12,'Методика оценки (Отч.)'!$E$12,IF('ИД Шатой'!AJ12='Методика оценки (Отч.)'!$J$13,'Методика оценки (Отч.)'!$E$13,"ошибка")))))*$C$15</f>
        <v>1.25</v>
      </c>
      <c r="AK15" s="58">
        <f>IF('ИД Шатой'!AK12='Методика оценки (Отч.)'!$J$9,'Методика оценки (Отч.)'!$E$9,IF('ИД Шатой'!AK12='Методика оценки (Отч.)'!$J$10,'Методика оценки (Отч.)'!$E$10,IF('ИД Шатой'!AK12='Методика оценки (Отч.)'!$J$11,'Методика оценки (Отч.)'!$E$11,IF('ИД Шатой'!AK12='Методика оценки (Отч.)'!$J$12,'Методика оценки (Отч.)'!$E$12,IF('ИД Шатой'!AK12='Методика оценки (Отч.)'!$J$13,'Методика оценки (Отч.)'!$E$13,"ошибка")))))*$C$15</f>
        <v>1.25</v>
      </c>
      <c r="AL15" s="58">
        <f>IF('ИД Шатой'!AL12='Методика оценки (Отч.)'!$J$9,'Методика оценки (Отч.)'!$E$9,IF('ИД Шатой'!AL12='Методика оценки (Отч.)'!$J$10,'Методика оценки (Отч.)'!$E$10,IF('ИД Шатой'!AL12='Методика оценки (Отч.)'!$J$11,'Методика оценки (Отч.)'!$E$11,IF('ИД Шатой'!AL12='Методика оценки (Отч.)'!$J$12,'Методика оценки (Отч.)'!$E$12,IF('ИД Шатой'!AL12='Методика оценки (Отч.)'!$J$13,'Методика оценки (Отч.)'!$E$13,"ошибка")))))*$C$15</f>
        <v>0</v>
      </c>
      <c r="AM15" s="58">
        <f>IF('ИД Шатой'!AM12='Методика оценки (Отч.)'!$J$9,'Методика оценки (Отч.)'!$E$9,IF('ИД Шатой'!AM12='Методика оценки (Отч.)'!$J$10,'Методика оценки (Отч.)'!$E$10,IF('ИД Шатой'!AM12='Методика оценки (Отч.)'!$J$11,'Методика оценки (Отч.)'!$E$11,IF('ИД Шатой'!AM12='Методика оценки (Отч.)'!$J$12,'Методика оценки (Отч.)'!$E$12,IF('ИД Шатой'!AM12='Методика оценки (Отч.)'!$J$13,'Методика оценки (Отч.)'!$E$13,"ошибка")))))*$C$15</f>
        <v>0</v>
      </c>
      <c r="AN15" s="58">
        <f>IF('ИД Шатой'!AN12='Методика оценки (Отч.)'!$J$9,'Методика оценки (Отч.)'!$E$9,IF('ИД Шатой'!AN12='Методика оценки (Отч.)'!$J$10,'Методика оценки (Отч.)'!$E$10,IF('ИД Шатой'!AN12='Методика оценки (Отч.)'!$J$11,'Методика оценки (Отч.)'!$E$11,IF('ИД Шатой'!AN12='Методика оценки (Отч.)'!$J$12,'Методика оценки (Отч.)'!$E$12,IF('ИД Шатой'!AN12='Методика оценки (Отч.)'!$J$13,'Методика оценки (Отч.)'!$E$13,"ошибка")))))*$C$15</f>
        <v>2.5</v>
      </c>
      <c r="AO15" s="58">
        <f>IF('ИД Шатой'!AO12='Методика оценки (Отч.)'!$J$9,'Методика оценки (Отч.)'!$E$9,IF('ИД Шатой'!AO12='Методика оценки (Отч.)'!$J$10,'Методика оценки (Отч.)'!$E$10,IF('ИД Шатой'!AO12='Методика оценки (Отч.)'!$J$11,'Методика оценки (Отч.)'!$E$11,IF('ИД Шатой'!AO12='Методика оценки (Отч.)'!$J$12,'Методика оценки (Отч.)'!$E$12,IF('ИД Шатой'!AO12='Методика оценки (Отч.)'!$J$13,'Методика оценки (Отч.)'!$E$13,"ошибка")))))*$C$15</f>
        <v>0</v>
      </c>
      <c r="AP15" s="58">
        <f>IF('ИД Шатой'!AP12='Методика оценки (Отч.)'!$J$9,'Методика оценки (Отч.)'!$E$9,IF('ИД Шатой'!AP12='Методика оценки (Отч.)'!$J$10,'Методика оценки (Отч.)'!$E$10,IF('ИД Шатой'!AP12='Методика оценки (Отч.)'!$J$11,'Методика оценки (Отч.)'!$E$11,IF('ИД Шатой'!AP12='Методика оценки (Отч.)'!$J$12,'Методика оценки (Отч.)'!$E$12,IF('ИД Шатой'!AP12='Методика оценки (Отч.)'!$J$13,'Методика оценки (Отч.)'!$E$13,"ошибка")))))*$C$15</f>
        <v>1.25</v>
      </c>
      <c r="AQ15" s="58">
        <f>IF('ИД Шатой'!AQ12='Методика оценки (Отч.)'!$J$9,'Методика оценки (Отч.)'!$E$9,IF('ИД Шатой'!AQ12='Методика оценки (Отч.)'!$J$10,'Методика оценки (Отч.)'!$E$10,IF('ИД Шатой'!AQ12='Методика оценки (Отч.)'!$J$11,'Методика оценки (Отч.)'!$E$11,IF('ИД Шатой'!AQ12='Методика оценки (Отч.)'!$J$12,'Методика оценки (Отч.)'!$E$12,IF('ИД Шатой'!AQ12='Методика оценки (Отч.)'!$J$13,'Методика оценки (Отч.)'!$E$13,"ошибка")))))*$C$15</f>
        <v>0</v>
      </c>
      <c r="AR15" s="58">
        <f>IF('ИД Шатой'!AR12='Методика оценки (Отч.)'!$J$9,'Методика оценки (Отч.)'!$E$9,IF('ИД Шатой'!AR12='Методика оценки (Отч.)'!$J$10,'Методика оценки (Отч.)'!$E$10,IF('ИД Шатой'!AR12='Методика оценки (Отч.)'!$J$11,'Методика оценки (Отч.)'!$E$11,IF('ИД Шатой'!AR12='Методика оценки (Отч.)'!$J$12,'Методика оценки (Отч.)'!$E$12,IF('ИД Шатой'!AR12='Методика оценки (Отч.)'!$J$13,'Методика оценки (Отч.)'!$E$13,"ошибка")))))*$C$15</f>
        <v>1.25</v>
      </c>
      <c r="AS15" s="58">
        <f>IF('ИД Шатой'!AS12='Методика оценки (Отч.)'!$J$9,'Методика оценки (Отч.)'!$E$9,IF('ИД Шатой'!AS12='Методика оценки (Отч.)'!$J$10,'Методика оценки (Отч.)'!$E$10,IF('ИД Шатой'!AS12='Методика оценки (Отч.)'!$J$11,'Методика оценки (Отч.)'!$E$11,IF('ИД Шатой'!AS12='Методика оценки (Отч.)'!$J$12,'Методика оценки (Отч.)'!$E$12,IF('ИД Шатой'!AS12='Методика оценки (Отч.)'!$J$13,'Методика оценки (Отч.)'!$E$13,"ошибка")))))*$C$15</f>
        <v>1.25</v>
      </c>
      <c r="AT15" s="58">
        <f>IF('ИД Шатой'!AT12='Методика оценки (Отч.)'!$J$9,'Методика оценки (Отч.)'!$E$9,IF('ИД Шатой'!AT12='Методика оценки (Отч.)'!$J$10,'Методика оценки (Отч.)'!$E$10,IF('ИД Шатой'!AT12='Методика оценки (Отч.)'!$J$11,'Методика оценки (Отч.)'!$E$11,IF('ИД Шатой'!AT12='Методика оценки (Отч.)'!$J$12,'Методика оценки (Отч.)'!$E$12,IF('ИД Шатой'!AT12='Методика оценки (Отч.)'!$J$13,'Методика оценки (Отч.)'!$E$13,"ошибка")))))*$C$15</f>
        <v>0</v>
      </c>
      <c r="AU15" s="58">
        <f>IF('ИД Шатой'!AU12='Методика оценки (Отч.)'!$J$9,'Методика оценки (Отч.)'!$E$9,IF('ИД Шатой'!AU12='Методика оценки (Отч.)'!$J$10,'Методика оценки (Отч.)'!$E$10,IF('ИД Шатой'!AU12='Методика оценки (Отч.)'!$J$11,'Методика оценки (Отч.)'!$E$11,IF('ИД Шатой'!AU12='Методика оценки (Отч.)'!$J$12,'Методика оценки (Отч.)'!$E$12,IF('ИД Шатой'!AU12='Методика оценки (Отч.)'!$J$13,'Методика оценки (Отч.)'!$E$13,"ошибка")))))*$C$15</f>
        <v>1.25</v>
      </c>
      <c r="AV15" s="58">
        <f>IF('ИД Шатой'!AV12='Методика оценки (Отч.)'!$J$9,'Методика оценки (Отч.)'!$E$9,IF('ИД Шатой'!AV12='Методика оценки (Отч.)'!$J$10,'Методика оценки (Отч.)'!$E$10,IF('ИД Шатой'!AV12='Методика оценки (Отч.)'!$J$11,'Методика оценки (Отч.)'!$E$11,IF('ИД Шатой'!AV12='Методика оценки (Отч.)'!$J$12,'Методика оценки (Отч.)'!$E$12,IF('ИД Шатой'!AV12='Методика оценки (Отч.)'!$J$13,'Методика оценки (Отч.)'!$E$13,"ошибка")))))*$C$15</f>
        <v>1.25</v>
      </c>
      <c r="AW15" s="58">
        <f>IF('ИД Шатой'!AW12='Методика оценки (Отч.)'!$J$9,'Методика оценки (Отч.)'!$E$9,IF('ИД Шатой'!AW12='Методика оценки (Отч.)'!$J$10,'Методика оценки (Отч.)'!$E$10,IF('ИД Шатой'!AW12='Методика оценки (Отч.)'!$J$11,'Методика оценки (Отч.)'!$E$11,IF('ИД Шатой'!AW12='Методика оценки (Отч.)'!$J$12,'Методика оценки (Отч.)'!$E$12,IF('ИД Шатой'!AW12='Методика оценки (Отч.)'!$J$13,'Методика оценки (Отч.)'!$E$13,"ошибка")))))*$C$15</f>
        <v>2.5</v>
      </c>
      <c r="AX15" s="58">
        <f>IF('ИД Шатой'!AX12='Методика оценки (Отч.)'!$J$9,'Методика оценки (Отч.)'!$E$9,IF('ИД Шатой'!AX12='Методика оценки (Отч.)'!$J$10,'Методика оценки (Отч.)'!$E$10,IF('ИД Шатой'!AX12='Методика оценки (Отч.)'!$J$11,'Методика оценки (Отч.)'!$E$11,IF('ИД Шатой'!AX12='Методика оценки (Отч.)'!$J$12,'Методика оценки (Отч.)'!$E$12,IF('ИД Шатой'!AX12='Методика оценки (Отч.)'!$J$13,'Методика оценки (Отч.)'!$E$13,"ошибка")))))*$C$15</f>
        <v>0</v>
      </c>
      <c r="AY15" s="58">
        <f>IF('ИД Шатой'!AY12='Методика оценки (Отч.)'!$J$9,'Методика оценки (Отч.)'!$E$9,IF('ИД Шатой'!AY12='Методика оценки (Отч.)'!$J$10,'Методика оценки (Отч.)'!$E$10,IF('ИД Шатой'!AY12='Методика оценки (Отч.)'!$J$11,'Методика оценки (Отч.)'!$E$11,IF('ИД Шатой'!AY12='Методика оценки (Отч.)'!$J$12,'Методика оценки (Отч.)'!$E$12,IF('ИД Шатой'!AY12='Методика оценки (Отч.)'!$J$13,'Методика оценки (Отч.)'!$E$13,"ошибка")))))*$C$15</f>
        <v>0</v>
      </c>
      <c r="AZ15" s="58">
        <f>IF('ИД Шатой'!AZ12='Методика оценки (Отч.)'!$J$9,'Методика оценки (Отч.)'!$E$9,IF('ИД Шатой'!AZ12='Методика оценки (Отч.)'!$J$10,'Методика оценки (Отч.)'!$E$10,IF('ИД Шатой'!AZ12='Методика оценки (Отч.)'!$J$11,'Методика оценки (Отч.)'!$E$11,IF('ИД Шатой'!AZ12='Методика оценки (Отч.)'!$J$12,'Методика оценки (Отч.)'!$E$12,IF('ИД Шатой'!AZ12='Методика оценки (Отч.)'!$J$13,'Методика оценки (Отч.)'!$E$13,"ошибка")))))*$C$15</f>
        <v>1.25</v>
      </c>
      <c r="BA15" s="58">
        <f>IF('ИД Шатой'!BA12='Методика оценки (Отч.)'!$J$9,'Методика оценки (Отч.)'!$E$9,IF('ИД Шатой'!BA12='Методика оценки (Отч.)'!$J$10,'Методика оценки (Отч.)'!$E$10,IF('ИД Шатой'!BA12='Методика оценки (Отч.)'!$J$11,'Методика оценки (Отч.)'!$E$11,IF('ИД Шатой'!BA12='Методика оценки (Отч.)'!$J$12,'Методика оценки (Отч.)'!$E$12,IF('ИД Шатой'!BA12='Методика оценки (Отч.)'!$J$13,'Методика оценки (Отч.)'!$E$13,"ошибка")))))*$C$15</f>
        <v>1.25</v>
      </c>
      <c r="BB15" s="58">
        <f>IF('ИД Шатой'!BB12='Методика оценки (Отч.)'!$J$9,'Методика оценки (Отч.)'!$E$9,IF('ИД Шатой'!BB12='Методика оценки (Отч.)'!$J$10,'Методика оценки (Отч.)'!$E$10,IF('ИД Шатой'!BB12='Методика оценки (Отч.)'!$J$11,'Методика оценки (Отч.)'!$E$11,IF('ИД Шатой'!BB12='Методика оценки (Отч.)'!$J$12,'Методика оценки (Отч.)'!$E$12,IF('ИД Шатой'!BB12='Методика оценки (Отч.)'!$J$13,'Методика оценки (Отч.)'!$E$13,"ошибка")))))*$C$15</f>
        <v>0</v>
      </c>
      <c r="BC15" s="58">
        <f>IF('ИД Шатой'!BC12='Методика оценки (Отч.)'!$J$9,'Методика оценки (Отч.)'!$E$9,IF('ИД Шатой'!BC12='Методика оценки (Отч.)'!$J$10,'Методика оценки (Отч.)'!$E$10,IF('ИД Шатой'!BC12='Методика оценки (Отч.)'!$J$11,'Методика оценки (Отч.)'!$E$11,IF('ИД Шатой'!BC12='Методика оценки (Отч.)'!$J$12,'Методика оценки (Отч.)'!$E$12,IF('ИД Шатой'!BC12='Методика оценки (Отч.)'!$J$13,'Методика оценки (Отч.)'!$E$13,"ошибка")))))*$C$15</f>
        <v>2.5</v>
      </c>
      <c r="BD15" s="58">
        <f>IF('ИД Шатой'!BD12='Методика оценки (Отч.)'!$J$9,'Методика оценки (Отч.)'!$E$9,IF('ИД Шатой'!BD12='Методика оценки (Отч.)'!$J$10,'Методика оценки (Отч.)'!$E$10,IF('ИД Шатой'!BD12='Методика оценки (Отч.)'!$J$11,'Методика оценки (Отч.)'!$E$11,IF('ИД Шатой'!BD12='Методика оценки (Отч.)'!$J$12,'Методика оценки (Отч.)'!$E$12,IF('ИД Шатой'!BD12='Методика оценки (Отч.)'!$J$13,'Методика оценки (Отч.)'!$E$13,"ошибка")))))*$C$15</f>
        <v>2.5</v>
      </c>
      <c r="BE15" s="58">
        <f>IF('ИД Шатой'!BE12='Методика оценки (Отч.)'!$J$9,'Методика оценки (Отч.)'!$E$9,IF('ИД Шатой'!BE12='Методика оценки (Отч.)'!$J$10,'Методика оценки (Отч.)'!$E$10,IF('ИД Шатой'!BE12='Методика оценки (Отч.)'!$J$11,'Методика оценки (Отч.)'!$E$11,IF('ИД Шатой'!BE12='Методика оценки (Отч.)'!$J$12,'Методика оценки (Отч.)'!$E$12,IF('ИД Шатой'!BE12='Методика оценки (Отч.)'!$J$13,'Методика оценки (Отч.)'!$E$13,"ошибка")))))*$C$15</f>
        <v>1.25</v>
      </c>
      <c r="BF15" s="58">
        <f>IF('ИД Шатой'!BF12='Методика оценки (Отч.)'!$J$9,'Методика оценки (Отч.)'!$E$9,IF('ИД Шатой'!BF12='Методика оценки (Отч.)'!$J$10,'Методика оценки (Отч.)'!$E$10,IF('ИД Шатой'!BF12='Методика оценки (Отч.)'!$J$11,'Методика оценки (Отч.)'!$E$11,IF('ИД Шатой'!BF12='Методика оценки (Отч.)'!$J$12,'Методика оценки (Отч.)'!$E$12,IF('ИД Шатой'!BF12='Методика оценки (Отч.)'!$J$13,'Методика оценки (Отч.)'!$E$13,"ошибка")))))*$C$15</f>
        <v>0</v>
      </c>
      <c r="BG15" s="58">
        <f>IF('ИД Шатой'!BG12='Методика оценки (Отч.)'!$J$9,'Методика оценки (Отч.)'!$E$9,IF('ИД Шатой'!BG12='Методика оценки (Отч.)'!$J$10,'Методика оценки (Отч.)'!$E$10,IF('ИД Шатой'!BG12='Методика оценки (Отч.)'!$J$11,'Методика оценки (Отч.)'!$E$11,IF('ИД Шатой'!BG12='Методика оценки (Отч.)'!$J$12,'Методика оценки (Отч.)'!$E$12,IF('ИД Шатой'!BG12='Методика оценки (Отч.)'!$J$13,'Методика оценки (Отч.)'!$E$13,"ошибка")))))*$C$15</f>
        <v>2.5</v>
      </c>
      <c r="BH15" s="58">
        <f>IF('ИД Шатой'!BH12='Методика оценки (Отч.)'!$J$9,'Методика оценки (Отч.)'!$E$9,IF('ИД Шатой'!BH12='Методика оценки (Отч.)'!$J$10,'Методика оценки (Отч.)'!$E$10,IF('ИД Шатой'!BH12='Методика оценки (Отч.)'!$J$11,'Методика оценки (Отч.)'!$E$11,IF('ИД Шатой'!BH12='Методика оценки (Отч.)'!$J$12,'Методика оценки (Отч.)'!$E$12,IF('ИД Шатой'!BH12='Методика оценки (Отч.)'!$J$13,'Методика оценки (Отч.)'!$E$13,"ошибка")))))*$C$15</f>
        <v>0</v>
      </c>
      <c r="BI15" s="58">
        <f>IF('ИД Шатой'!BI12='Методика оценки (Отч.)'!$J$9,'Методика оценки (Отч.)'!$E$9,IF('ИД Шатой'!BI12='Методика оценки (Отч.)'!$J$10,'Методика оценки (Отч.)'!$E$10,IF('ИД Шатой'!BI12='Методика оценки (Отч.)'!$J$11,'Методика оценки (Отч.)'!$E$11,IF('ИД Шатой'!BI12='Методика оценки (Отч.)'!$J$12,'Методика оценки (Отч.)'!$E$12,IF('ИД Шатой'!BI12='Методика оценки (Отч.)'!$J$13,'Методика оценки (Отч.)'!$E$13,"ошибка")))))*$C$15</f>
        <v>1.25</v>
      </c>
      <c r="BJ15" s="58">
        <f>IF('ИД Шатой'!BJ12='Методика оценки (Отч.)'!$J$9,'Методика оценки (Отч.)'!$E$9,IF('ИД Шатой'!BJ12='Методика оценки (Отч.)'!$J$10,'Методика оценки (Отч.)'!$E$10,IF('ИД Шатой'!BJ12='Методика оценки (Отч.)'!$J$11,'Методика оценки (Отч.)'!$E$11,IF('ИД Шатой'!BJ12='Методика оценки (Отч.)'!$J$12,'Методика оценки (Отч.)'!$E$12,IF('ИД Шатой'!BJ12='Методика оценки (Отч.)'!$J$13,'Методика оценки (Отч.)'!$E$13,"ошибка")))))*$C$15</f>
        <v>2.5</v>
      </c>
      <c r="BK15" s="58">
        <f>IF('ИД Шатой'!BK12='Методика оценки (Отч.)'!$J$9,'Методика оценки (Отч.)'!$E$9,IF('ИД Шатой'!BK12='Методика оценки (Отч.)'!$J$10,'Методика оценки (Отч.)'!$E$10,IF('ИД Шатой'!BK12='Методика оценки (Отч.)'!$J$11,'Методика оценки (Отч.)'!$E$11,IF('ИД Шатой'!BK12='Методика оценки (Отч.)'!$J$12,'Методика оценки (Отч.)'!$E$12,IF('ИД Шатой'!BK12='Методика оценки (Отч.)'!$J$13,'Методика оценки (Отч.)'!$E$13,"ошибка")))))*$C$15</f>
        <v>1.25</v>
      </c>
      <c r="BL15" s="58">
        <f>IF('ИД Шатой'!BL12='Методика оценки (Отч.)'!$J$9,'Методика оценки (Отч.)'!$E$9,IF('ИД Шатой'!BL12='Методика оценки (Отч.)'!$J$10,'Методика оценки (Отч.)'!$E$10,IF('ИД Шатой'!BL12='Методика оценки (Отч.)'!$J$11,'Методика оценки (Отч.)'!$E$11,IF('ИД Шатой'!BL12='Методика оценки (Отч.)'!$J$12,'Методика оценки (Отч.)'!$E$12,IF('ИД Шатой'!BL12='Методика оценки (Отч.)'!$J$13,'Методика оценки (Отч.)'!$E$13,"ошибка")))))*$C$15</f>
        <v>1.25</v>
      </c>
      <c r="BM15" s="58">
        <f>IF('ИД Шатой'!BM12='Методика оценки (Отч.)'!$J$9,'Методика оценки (Отч.)'!$E$9,IF('ИД Шатой'!BM12='Методика оценки (Отч.)'!$J$10,'Методика оценки (Отч.)'!$E$10,IF('ИД Шатой'!BM12='Методика оценки (Отч.)'!$J$11,'Методика оценки (Отч.)'!$E$11,IF('ИД Шатой'!BM12='Методика оценки (Отч.)'!$J$12,'Методика оценки (Отч.)'!$E$12,IF('ИД Шатой'!BM12='Методика оценки (Отч.)'!$J$13,'Методика оценки (Отч.)'!$E$13,"ошибка")))))*$C$15</f>
        <v>2.5</v>
      </c>
      <c r="BN15" s="58">
        <f>IF('ИД Шатой'!BN12='Методика оценки (Отч.)'!$J$9,'Методика оценки (Отч.)'!$E$9,IF('ИД Шатой'!BN12='Методика оценки (Отч.)'!$J$10,'Методика оценки (Отч.)'!$E$10,IF('ИД Шатой'!BN12='Методика оценки (Отч.)'!$J$11,'Методика оценки (Отч.)'!$E$11,IF('ИД Шатой'!BN12='Методика оценки (Отч.)'!$J$12,'Методика оценки (Отч.)'!$E$12,IF('ИД Шатой'!BN12='Методика оценки (Отч.)'!$J$13,'Методика оценки (Отч.)'!$E$13,"ошибка")))))*$C$15</f>
        <v>1.25</v>
      </c>
      <c r="BO15" s="58">
        <f>IF('ИД Шатой'!BO12='Методика оценки (Отч.)'!$J$9,'Методика оценки (Отч.)'!$E$9,IF('ИД Шатой'!BO12='Методика оценки (Отч.)'!$J$10,'Методика оценки (Отч.)'!$E$10,IF('ИД Шатой'!BO12='Методика оценки (Отч.)'!$J$11,'Методика оценки (Отч.)'!$E$11,IF('ИД Шатой'!BO12='Методика оценки (Отч.)'!$J$12,'Методика оценки (Отч.)'!$E$12,IF('ИД Шатой'!BO12='Методика оценки (Отч.)'!$J$13,'Методика оценки (Отч.)'!$E$13,"ошибка")))))*$C$15</f>
        <v>1.25</v>
      </c>
      <c r="BP15" s="58">
        <f>IF('ИД Шатой'!BP12='Методика оценки (Отч.)'!$J$9,'Методика оценки (Отч.)'!$E$9,IF('ИД Шатой'!BP12='Методика оценки (Отч.)'!$J$10,'Методика оценки (Отч.)'!$E$10,IF('ИД Шатой'!BP12='Методика оценки (Отч.)'!$J$11,'Методика оценки (Отч.)'!$E$11,IF('ИД Шатой'!BP12='Методика оценки (Отч.)'!$J$12,'Методика оценки (Отч.)'!$E$12,IF('ИД Шатой'!BP12='Методика оценки (Отч.)'!$J$13,'Методика оценки (Отч.)'!$E$13,"ошибка")))))*$C$15</f>
        <v>1.25</v>
      </c>
      <c r="BQ15" s="58">
        <f t="shared" si="2"/>
        <v>1.3640151515151515</v>
      </c>
    </row>
    <row r="16" spans="1:69" x14ac:dyDescent="0.25">
      <c r="A16" s="74" t="str">
        <f>'Методика оценки (Отч.)'!A51</f>
        <v>N2</v>
      </c>
      <c r="B16" s="74" t="str">
        <f>'Методика оценки (Отч.)'!B51</f>
        <v>II. Качество услуг по присмотру и уходу за детьми</v>
      </c>
      <c r="C16" s="119">
        <f>'Методика оценки (Отч.)'!D51</f>
        <v>0.2</v>
      </c>
      <c r="D16" s="59">
        <f>(D17+D22)</f>
        <v>16.000000000000004</v>
      </c>
      <c r="E16" s="59">
        <f t="shared" ref="E16:BP16" si="5">(E17+E22)</f>
        <v>12.000000000000002</v>
      </c>
      <c r="F16" s="59">
        <f t="shared" si="5"/>
        <v>6.0000000000000018</v>
      </c>
      <c r="G16" s="59">
        <f t="shared" si="5"/>
        <v>18.000000000000004</v>
      </c>
      <c r="H16" s="59">
        <f t="shared" si="5"/>
        <v>16.000000000000004</v>
      </c>
      <c r="I16" s="59">
        <f t="shared" si="5"/>
        <v>12.000000000000002</v>
      </c>
      <c r="J16" s="59">
        <f t="shared" si="5"/>
        <v>12.000000000000002</v>
      </c>
      <c r="K16" s="59">
        <f t="shared" si="5"/>
        <v>20.000000000000004</v>
      </c>
      <c r="L16" s="59">
        <f t="shared" si="5"/>
        <v>20.000000000000004</v>
      </c>
      <c r="M16" s="59">
        <f t="shared" si="5"/>
        <v>19.000000000000004</v>
      </c>
      <c r="N16" s="59">
        <f t="shared" si="5"/>
        <v>14.000000000000002</v>
      </c>
      <c r="O16" s="59">
        <f t="shared" si="5"/>
        <v>11.000000000000002</v>
      </c>
      <c r="P16" s="59">
        <f t="shared" si="5"/>
        <v>15.000000000000004</v>
      </c>
      <c r="Q16" s="59">
        <f t="shared" si="5"/>
        <v>20.000000000000004</v>
      </c>
      <c r="R16" s="59">
        <f t="shared" si="5"/>
        <v>12.000000000000004</v>
      </c>
      <c r="S16" s="59">
        <f t="shared" si="5"/>
        <v>16.000000000000004</v>
      </c>
      <c r="T16" s="59">
        <f t="shared" si="5"/>
        <v>14.000000000000004</v>
      </c>
      <c r="U16" s="59">
        <f t="shared" si="5"/>
        <v>13.000000000000004</v>
      </c>
      <c r="V16" s="59">
        <f t="shared" si="5"/>
        <v>18.000000000000004</v>
      </c>
      <c r="W16" s="59">
        <f t="shared" si="5"/>
        <v>19.000000000000004</v>
      </c>
      <c r="X16" s="59">
        <f t="shared" si="5"/>
        <v>19.000000000000004</v>
      </c>
      <c r="Y16" s="59">
        <f t="shared" si="5"/>
        <v>19.000000000000004</v>
      </c>
      <c r="Z16" s="59">
        <f t="shared" si="5"/>
        <v>19.000000000000004</v>
      </c>
      <c r="AA16" s="59">
        <f t="shared" si="5"/>
        <v>17.000000000000004</v>
      </c>
      <c r="AB16" s="59">
        <f t="shared" si="5"/>
        <v>14.000000000000004</v>
      </c>
      <c r="AC16" s="59">
        <f t="shared" si="5"/>
        <v>13.000000000000002</v>
      </c>
      <c r="AD16" s="59">
        <f t="shared" si="5"/>
        <v>13.000000000000002</v>
      </c>
      <c r="AE16" s="59">
        <f t="shared" si="5"/>
        <v>16.000000000000004</v>
      </c>
      <c r="AF16" s="59">
        <f t="shared" si="5"/>
        <v>12.000000000000002</v>
      </c>
      <c r="AG16" s="59">
        <f t="shared" si="5"/>
        <v>12.000000000000002</v>
      </c>
      <c r="AH16" s="59">
        <f t="shared" si="5"/>
        <v>18.000000000000004</v>
      </c>
      <c r="AI16" s="59">
        <f t="shared" si="5"/>
        <v>12.000000000000002</v>
      </c>
      <c r="AJ16" s="59">
        <f t="shared" si="5"/>
        <v>13.000000000000002</v>
      </c>
      <c r="AK16" s="59">
        <f t="shared" si="5"/>
        <v>11.000000000000004</v>
      </c>
      <c r="AL16" s="59">
        <f t="shared" si="5"/>
        <v>12.000000000000002</v>
      </c>
      <c r="AM16" s="59">
        <f t="shared" si="5"/>
        <v>11.000000000000002</v>
      </c>
      <c r="AN16" s="59">
        <f t="shared" si="5"/>
        <v>15.000000000000004</v>
      </c>
      <c r="AO16" s="59">
        <f t="shared" si="5"/>
        <v>16.000000000000004</v>
      </c>
      <c r="AP16" s="59">
        <f t="shared" si="5"/>
        <v>11.000000000000002</v>
      </c>
      <c r="AQ16" s="59">
        <f t="shared" si="5"/>
        <v>19.000000000000004</v>
      </c>
      <c r="AR16" s="59">
        <f t="shared" si="5"/>
        <v>11.000000000000002</v>
      </c>
      <c r="AS16" s="59">
        <f t="shared" si="5"/>
        <v>16.000000000000004</v>
      </c>
      <c r="AT16" s="59">
        <f t="shared" si="5"/>
        <v>12.000000000000002</v>
      </c>
      <c r="AU16" s="59">
        <f t="shared" si="5"/>
        <v>14.000000000000002</v>
      </c>
      <c r="AV16" s="59">
        <f t="shared" si="5"/>
        <v>6.0000000000000018</v>
      </c>
      <c r="AW16" s="59">
        <f t="shared" si="5"/>
        <v>20.000000000000004</v>
      </c>
      <c r="AX16" s="59">
        <f t="shared" si="5"/>
        <v>11.000000000000004</v>
      </c>
      <c r="AY16" s="59">
        <f t="shared" si="5"/>
        <v>9.0000000000000018</v>
      </c>
      <c r="AZ16" s="59">
        <f t="shared" si="5"/>
        <v>10.000000000000002</v>
      </c>
      <c r="BA16" s="59">
        <f t="shared" si="5"/>
        <v>20.000000000000004</v>
      </c>
      <c r="BB16" s="59">
        <f t="shared" si="5"/>
        <v>7.0000000000000018</v>
      </c>
      <c r="BC16" s="59">
        <f t="shared" si="5"/>
        <v>20.000000000000004</v>
      </c>
      <c r="BD16" s="59">
        <f t="shared" si="5"/>
        <v>20.000000000000004</v>
      </c>
      <c r="BE16" s="59">
        <f t="shared" si="5"/>
        <v>18.000000000000004</v>
      </c>
      <c r="BF16" s="59">
        <f t="shared" si="5"/>
        <v>7.0000000000000018</v>
      </c>
      <c r="BG16" s="59">
        <f t="shared" si="5"/>
        <v>10.000000000000002</v>
      </c>
      <c r="BH16" s="59">
        <f t="shared" si="5"/>
        <v>3.0000000000000004</v>
      </c>
      <c r="BI16" s="59">
        <f t="shared" si="5"/>
        <v>13.000000000000004</v>
      </c>
      <c r="BJ16" s="59">
        <f t="shared" si="5"/>
        <v>20.000000000000004</v>
      </c>
      <c r="BK16" s="59">
        <f t="shared" si="5"/>
        <v>17.000000000000004</v>
      </c>
      <c r="BL16" s="59">
        <f t="shared" si="5"/>
        <v>12.000000000000004</v>
      </c>
      <c r="BM16" s="59">
        <f t="shared" si="5"/>
        <v>16.000000000000004</v>
      </c>
      <c r="BN16" s="59">
        <f t="shared" si="5"/>
        <v>13.000000000000002</v>
      </c>
      <c r="BO16" s="59">
        <f t="shared" si="5"/>
        <v>19.000000000000004</v>
      </c>
      <c r="BP16" s="59">
        <f t="shared" si="5"/>
        <v>16.000000000000004</v>
      </c>
      <c r="BQ16" s="59">
        <f t="shared" si="2"/>
        <v>14.16969696969697</v>
      </c>
    </row>
    <row r="17" spans="1:69" s="76" customFormat="1" x14ac:dyDescent="0.25">
      <c r="A17" s="75" t="str">
        <f>'Методика оценки (Отч.)'!A52</f>
        <v>N2.1.</v>
      </c>
      <c r="B17" s="75" t="str">
        <f>'Методика оценки (Отч.)'!C52</f>
        <v>Качество услуг по присмотру и уходу за детьми</v>
      </c>
      <c r="C17" s="120">
        <f>'Методика оценки (Отч.)'!D52*C16</f>
        <v>0.16000000000000003</v>
      </c>
      <c r="D17" s="60">
        <f>SUM(D18:D21)</f>
        <v>16.000000000000004</v>
      </c>
      <c r="E17" s="60">
        <f t="shared" ref="E17:BP17" si="6">SUM(E18:E21)</f>
        <v>12.000000000000002</v>
      </c>
      <c r="F17" s="60">
        <f t="shared" si="6"/>
        <v>6.0000000000000018</v>
      </c>
      <c r="G17" s="60">
        <f t="shared" si="6"/>
        <v>14.000000000000002</v>
      </c>
      <c r="H17" s="60">
        <f t="shared" si="6"/>
        <v>12.000000000000004</v>
      </c>
      <c r="I17" s="60">
        <f t="shared" si="6"/>
        <v>12.000000000000002</v>
      </c>
      <c r="J17" s="60">
        <f t="shared" si="6"/>
        <v>12.000000000000002</v>
      </c>
      <c r="K17" s="60">
        <f t="shared" si="6"/>
        <v>16.000000000000004</v>
      </c>
      <c r="L17" s="60">
        <f t="shared" si="6"/>
        <v>16.000000000000004</v>
      </c>
      <c r="M17" s="60">
        <f t="shared" si="6"/>
        <v>15.000000000000004</v>
      </c>
      <c r="N17" s="60">
        <f t="shared" si="6"/>
        <v>14.000000000000002</v>
      </c>
      <c r="O17" s="60">
        <f t="shared" si="6"/>
        <v>11.000000000000002</v>
      </c>
      <c r="P17" s="60">
        <f t="shared" si="6"/>
        <v>15.000000000000004</v>
      </c>
      <c r="Q17" s="60">
        <f t="shared" si="6"/>
        <v>16.000000000000004</v>
      </c>
      <c r="R17" s="60">
        <f t="shared" si="6"/>
        <v>12.000000000000004</v>
      </c>
      <c r="S17" s="60">
        <f t="shared" si="6"/>
        <v>12.000000000000002</v>
      </c>
      <c r="T17" s="60">
        <f t="shared" si="6"/>
        <v>10.000000000000002</v>
      </c>
      <c r="U17" s="60">
        <f t="shared" si="6"/>
        <v>13.000000000000004</v>
      </c>
      <c r="V17" s="60">
        <f t="shared" si="6"/>
        <v>14.000000000000002</v>
      </c>
      <c r="W17" s="60">
        <f t="shared" si="6"/>
        <v>15.000000000000004</v>
      </c>
      <c r="X17" s="60">
        <f t="shared" si="6"/>
        <v>15.000000000000004</v>
      </c>
      <c r="Y17" s="60">
        <f t="shared" si="6"/>
        <v>15.000000000000004</v>
      </c>
      <c r="Z17" s="60">
        <f t="shared" si="6"/>
        <v>15.000000000000004</v>
      </c>
      <c r="AA17" s="60">
        <f t="shared" si="6"/>
        <v>13.000000000000004</v>
      </c>
      <c r="AB17" s="60">
        <f t="shared" si="6"/>
        <v>14.000000000000004</v>
      </c>
      <c r="AC17" s="60">
        <f t="shared" si="6"/>
        <v>13.000000000000002</v>
      </c>
      <c r="AD17" s="60">
        <f t="shared" si="6"/>
        <v>13.000000000000002</v>
      </c>
      <c r="AE17" s="60">
        <f t="shared" si="6"/>
        <v>16.000000000000004</v>
      </c>
      <c r="AF17" s="60">
        <f t="shared" si="6"/>
        <v>12.000000000000002</v>
      </c>
      <c r="AG17" s="60">
        <f t="shared" si="6"/>
        <v>12.000000000000002</v>
      </c>
      <c r="AH17" s="60">
        <f t="shared" si="6"/>
        <v>14.000000000000004</v>
      </c>
      <c r="AI17" s="60">
        <f t="shared" si="6"/>
        <v>12.000000000000002</v>
      </c>
      <c r="AJ17" s="60">
        <f t="shared" si="6"/>
        <v>13.000000000000002</v>
      </c>
      <c r="AK17" s="60">
        <f t="shared" si="6"/>
        <v>11.000000000000004</v>
      </c>
      <c r="AL17" s="60">
        <f t="shared" si="6"/>
        <v>12.000000000000002</v>
      </c>
      <c r="AM17" s="60">
        <f t="shared" si="6"/>
        <v>11.000000000000002</v>
      </c>
      <c r="AN17" s="60">
        <f t="shared" si="6"/>
        <v>15.000000000000004</v>
      </c>
      <c r="AO17" s="60">
        <f t="shared" si="6"/>
        <v>16.000000000000004</v>
      </c>
      <c r="AP17" s="60">
        <f t="shared" si="6"/>
        <v>11.000000000000002</v>
      </c>
      <c r="AQ17" s="60">
        <f t="shared" si="6"/>
        <v>15.000000000000004</v>
      </c>
      <c r="AR17" s="60">
        <f t="shared" si="6"/>
        <v>11.000000000000002</v>
      </c>
      <c r="AS17" s="60">
        <f t="shared" si="6"/>
        <v>16.000000000000004</v>
      </c>
      <c r="AT17" s="60">
        <f t="shared" si="6"/>
        <v>12.000000000000002</v>
      </c>
      <c r="AU17" s="60">
        <f t="shared" si="6"/>
        <v>14.000000000000002</v>
      </c>
      <c r="AV17" s="60">
        <f t="shared" si="6"/>
        <v>6.0000000000000018</v>
      </c>
      <c r="AW17" s="60">
        <f t="shared" si="6"/>
        <v>16.000000000000004</v>
      </c>
      <c r="AX17" s="60">
        <f t="shared" si="6"/>
        <v>11.000000000000004</v>
      </c>
      <c r="AY17" s="60">
        <f t="shared" si="6"/>
        <v>9.0000000000000018</v>
      </c>
      <c r="AZ17" s="60">
        <f t="shared" si="6"/>
        <v>10.000000000000002</v>
      </c>
      <c r="BA17" s="60">
        <f t="shared" si="6"/>
        <v>16.000000000000004</v>
      </c>
      <c r="BB17" s="60">
        <f t="shared" si="6"/>
        <v>7.0000000000000018</v>
      </c>
      <c r="BC17" s="60">
        <f t="shared" si="6"/>
        <v>16.000000000000004</v>
      </c>
      <c r="BD17" s="60">
        <f t="shared" si="6"/>
        <v>16.000000000000004</v>
      </c>
      <c r="BE17" s="60">
        <f t="shared" si="6"/>
        <v>14.000000000000004</v>
      </c>
      <c r="BF17" s="60">
        <f t="shared" si="6"/>
        <v>7.0000000000000018</v>
      </c>
      <c r="BG17" s="60">
        <f t="shared" si="6"/>
        <v>10.000000000000002</v>
      </c>
      <c r="BH17" s="60">
        <f t="shared" si="6"/>
        <v>3.0000000000000004</v>
      </c>
      <c r="BI17" s="60">
        <f t="shared" si="6"/>
        <v>13.000000000000004</v>
      </c>
      <c r="BJ17" s="60">
        <f t="shared" si="6"/>
        <v>16.000000000000004</v>
      </c>
      <c r="BK17" s="60">
        <f t="shared" si="6"/>
        <v>13.000000000000002</v>
      </c>
      <c r="BL17" s="60">
        <f t="shared" si="6"/>
        <v>8.0000000000000018</v>
      </c>
      <c r="BM17" s="60">
        <f t="shared" si="6"/>
        <v>12.000000000000004</v>
      </c>
      <c r="BN17" s="60">
        <f t="shared" si="6"/>
        <v>13.000000000000002</v>
      </c>
      <c r="BO17" s="60">
        <f t="shared" si="6"/>
        <v>15.000000000000004</v>
      </c>
      <c r="BP17" s="60">
        <f t="shared" si="6"/>
        <v>12.000000000000002</v>
      </c>
      <c r="BQ17" s="60">
        <f t="shared" si="2"/>
        <v>12.532727272727273</v>
      </c>
    </row>
    <row r="18" spans="1:69" x14ac:dyDescent="0.25">
      <c r="A18" s="77" t="str">
        <f>'Методика оценки (Отч.)'!A53</f>
        <v>N2.1.1</v>
      </c>
      <c r="B18" s="77" t="str">
        <f>'Методика оценки (Отч.)'!C53</f>
        <v xml:space="preserve">Организация питания детей </v>
      </c>
      <c r="C18" s="121">
        <f>'Методика оценки (Отч.)'!D53*C17</f>
        <v>4.0000000000000008E-2</v>
      </c>
      <c r="D18" s="58">
        <f>IF('ИД Шатой'!D13='Методика оценки (Отч.)'!$J$9,'Методика оценки (Отч.)'!$E$9,IF('ИД Шатой'!D13='Методика оценки (Отч.)'!$J$10,'Методика оценки (Отч.)'!$E$10,IF('ИД Шатой'!D13='Методика оценки (Отч.)'!$J$11,'Методика оценки (Отч.)'!$E$11,IF('ИД Шатой'!D13='Методика оценки (Отч.)'!$J$12,'Методика оценки (Отч.)'!$E$12,IF('ИД Шатой'!D13='Методика оценки (Отч.)'!$J$13,'Методика оценки (Отч.)'!$E$13,"ошибка")))))*$C$18</f>
        <v>4.0000000000000009</v>
      </c>
      <c r="E18" s="58">
        <f>IF('ИД Шатой'!E13='Методика оценки (Отч.)'!$J$9,'Методика оценки (Отч.)'!$E$9,IF('ИД Шатой'!E13='Методика оценки (Отч.)'!$J$10,'Методика оценки (Отч.)'!$E$10,IF('ИД Шатой'!E13='Методика оценки (Отч.)'!$J$11,'Методика оценки (Отч.)'!$E$11,IF('ИД Шатой'!E13='Методика оценки (Отч.)'!$J$12,'Методика оценки (Отч.)'!$E$12,IF('ИД Шатой'!E13='Методика оценки (Отч.)'!$J$13,'Методика оценки (Отч.)'!$E$13,"ошибка")))))*$C$18</f>
        <v>3.0000000000000004</v>
      </c>
      <c r="F18" s="58">
        <f>IF('ИД Шатой'!F13='Методика оценки (Отч.)'!$J$9,'Методика оценки (Отч.)'!$E$9,IF('ИД Шатой'!F13='Методика оценки (Отч.)'!$J$10,'Методика оценки (Отч.)'!$E$10,IF('ИД Шатой'!F13='Методика оценки (Отч.)'!$J$11,'Методика оценки (Отч.)'!$E$11,IF('ИД Шатой'!F13='Методика оценки (Отч.)'!$J$12,'Методика оценки (Отч.)'!$E$12,IF('ИД Шатой'!F13='Методика оценки (Отч.)'!$J$13,'Методика оценки (Отч.)'!$E$13,"ошибка")))))*$C$18</f>
        <v>2.0000000000000004</v>
      </c>
      <c r="G18" s="58">
        <f>IF('ИД Шатой'!G13='Методика оценки (Отч.)'!$J$9,'Методика оценки (Отч.)'!$E$9,IF('ИД Шатой'!G13='Методика оценки (Отч.)'!$J$10,'Методика оценки (Отч.)'!$E$10,IF('ИД Шатой'!G13='Методика оценки (Отч.)'!$J$11,'Методика оценки (Отч.)'!$E$11,IF('ИД Шатой'!G13='Методика оценки (Отч.)'!$J$12,'Методика оценки (Отч.)'!$E$12,IF('ИД Шатой'!G13='Методика оценки (Отч.)'!$J$13,'Методика оценки (Отч.)'!$E$13,"ошибка")))))*$C$18</f>
        <v>4.0000000000000009</v>
      </c>
      <c r="H18" s="58">
        <f>IF('ИД Шатой'!H13='Методика оценки (Отч.)'!$J$9,'Методика оценки (Отч.)'!$E$9,IF('ИД Шатой'!H13='Методика оценки (Отч.)'!$J$10,'Методика оценки (Отч.)'!$E$10,IF('ИД Шатой'!H13='Методика оценки (Отч.)'!$J$11,'Методика оценки (Отч.)'!$E$11,IF('ИД Шатой'!H13='Методика оценки (Отч.)'!$J$12,'Методика оценки (Отч.)'!$E$12,IF('ИД Шатой'!H13='Методика оценки (Отч.)'!$J$13,'Методика оценки (Отч.)'!$E$13,"ошибка")))))*$C$18</f>
        <v>2.0000000000000004</v>
      </c>
      <c r="I18" s="58">
        <f>IF('ИД Шатой'!I13='Методика оценки (Отч.)'!$J$9,'Методика оценки (Отч.)'!$E$9,IF('ИД Шатой'!I13='Методика оценки (Отч.)'!$J$10,'Методика оценки (Отч.)'!$E$10,IF('ИД Шатой'!I13='Методика оценки (Отч.)'!$J$11,'Методика оценки (Отч.)'!$E$11,IF('ИД Шатой'!I13='Методика оценки (Отч.)'!$J$12,'Методика оценки (Отч.)'!$E$12,IF('ИД Шатой'!I13='Методика оценки (Отч.)'!$J$13,'Методика оценки (Отч.)'!$E$13,"ошибка")))))*$C$18</f>
        <v>3.0000000000000004</v>
      </c>
      <c r="J18" s="58">
        <f>IF('ИД Шатой'!J13='Методика оценки (Отч.)'!$J$9,'Методика оценки (Отч.)'!$E$9,IF('ИД Шатой'!J13='Методика оценки (Отч.)'!$J$10,'Методика оценки (Отч.)'!$E$10,IF('ИД Шатой'!J13='Методика оценки (Отч.)'!$J$11,'Методика оценки (Отч.)'!$E$11,IF('ИД Шатой'!J13='Методика оценки (Отч.)'!$J$12,'Методика оценки (Отч.)'!$E$12,IF('ИД Шатой'!J13='Методика оценки (Отч.)'!$J$13,'Методика оценки (Отч.)'!$E$13,"ошибка")))))*$C$18</f>
        <v>2.0000000000000004</v>
      </c>
      <c r="K18" s="58">
        <f>IF('ИД Шатой'!K13='Методика оценки (Отч.)'!$J$9,'Методика оценки (Отч.)'!$E$9,IF('ИД Шатой'!K13='Методика оценки (Отч.)'!$J$10,'Методика оценки (Отч.)'!$E$10,IF('ИД Шатой'!K13='Методика оценки (Отч.)'!$J$11,'Методика оценки (Отч.)'!$E$11,IF('ИД Шатой'!K13='Методика оценки (Отч.)'!$J$12,'Методика оценки (Отч.)'!$E$12,IF('ИД Шатой'!K13='Методика оценки (Отч.)'!$J$13,'Методика оценки (Отч.)'!$E$13,"ошибка")))))*$C$18</f>
        <v>4.0000000000000009</v>
      </c>
      <c r="L18" s="58">
        <f>IF('ИД Шатой'!L13='Методика оценки (Отч.)'!$J$9,'Методика оценки (Отч.)'!$E$9,IF('ИД Шатой'!L13='Методика оценки (Отч.)'!$J$10,'Методика оценки (Отч.)'!$E$10,IF('ИД Шатой'!L13='Методика оценки (Отч.)'!$J$11,'Методика оценки (Отч.)'!$E$11,IF('ИД Шатой'!L13='Методика оценки (Отч.)'!$J$12,'Методика оценки (Отч.)'!$E$12,IF('ИД Шатой'!L13='Методика оценки (Отч.)'!$J$13,'Методика оценки (Отч.)'!$E$13,"ошибка")))))*$C$18</f>
        <v>4.0000000000000009</v>
      </c>
      <c r="M18" s="58">
        <f>IF('ИД Шатой'!M13='Методика оценки (Отч.)'!$J$9,'Методика оценки (Отч.)'!$E$9,IF('ИД Шатой'!M13='Методика оценки (Отч.)'!$J$10,'Методика оценки (Отч.)'!$E$10,IF('ИД Шатой'!M13='Методика оценки (Отч.)'!$J$11,'Методика оценки (Отч.)'!$E$11,IF('ИД Шатой'!M13='Методика оценки (Отч.)'!$J$12,'Методика оценки (Отч.)'!$E$12,IF('ИД Шатой'!M13='Методика оценки (Отч.)'!$J$13,'Методика оценки (Отч.)'!$E$13,"ошибка")))))*$C$18</f>
        <v>4.0000000000000009</v>
      </c>
      <c r="N18" s="58">
        <f>IF('ИД Шатой'!N13='Методика оценки (Отч.)'!$J$9,'Методика оценки (Отч.)'!$E$9,IF('ИД Шатой'!N13='Методика оценки (Отч.)'!$J$10,'Методика оценки (Отч.)'!$E$10,IF('ИД Шатой'!N13='Методика оценки (Отч.)'!$J$11,'Методика оценки (Отч.)'!$E$11,IF('ИД Шатой'!N13='Методика оценки (Отч.)'!$J$12,'Методика оценки (Отч.)'!$E$12,IF('ИД Шатой'!N13='Методика оценки (Отч.)'!$J$13,'Методика оценки (Отч.)'!$E$13,"ошибка")))))*$C$18</f>
        <v>4.0000000000000009</v>
      </c>
      <c r="O18" s="58">
        <f>IF('ИД Шатой'!O13='Методика оценки (Отч.)'!$J$9,'Методика оценки (Отч.)'!$E$9,IF('ИД Шатой'!O13='Методика оценки (Отч.)'!$J$10,'Методика оценки (Отч.)'!$E$10,IF('ИД Шатой'!O13='Методика оценки (Отч.)'!$J$11,'Методика оценки (Отч.)'!$E$11,IF('ИД Шатой'!O13='Методика оценки (Отч.)'!$J$12,'Методика оценки (Отч.)'!$E$12,IF('ИД Шатой'!O13='Методика оценки (Отч.)'!$J$13,'Методика оценки (Отч.)'!$E$13,"ошибка")))))*$C$18</f>
        <v>3.0000000000000004</v>
      </c>
      <c r="P18" s="58">
        <f>IF('ИД Шатой'!P13='Методика оценки (Отч.)'!$J$9,'Методика оценки (Отч.)'!$E$9,IF('ИД Шатой'!P13='Методика оценки (Отч.)'!$J$10,'Методика оценки (Отч.)'!$E$10,IF('ИД Шатой'!P13='Методика оценки (Отч.)'!$J$11,'Методика оценки (Отч.)'!$E$11,IF('ИД Шатой'!P13='Методика оценки (Отч.)'!$J$12,'Методика оценки (Отч.)'!$E$12,IF('ИД Шатой'!P13='Методика оценки (Отч.)'!$J$13,'Методика оценки (Отч.)'!$E$13,"ошибка")))))*$C$18</f>
        <v>4.0000000000000009</v>
      </c>
      <c r="Q18" s="58">
        <f>IF('ИД Шатой'!Q13='Методика оценки (Отч.)'!$J$9,'Методика оценки (Отч.)'!$E$9,IF('ИД Шатой'!Q13='Методика оценки (Отч.)'!$J$10,'Методика оценки (Отч.)'!$E$10,IF('ИД Шатой'!Q13='Методика оценки (Отч.)'!$J$11,'Методика оценки (Отч.)'!$E$11,IF('ИД Шатой'!Q13='Методика оценки (Отч.)'!$J$12,'Методика оценки (Отч.)'!$E$12,IF('ИД Шатой'!Q13='Методика оценки (Отч.)'!$J$13,'Методика оценки (Отч.)'!$E$13,"ошибка")))))*$C$18</f>
        <v>4.0000000000000009</v>
      </c>
      <c r="R18" s="58">
        <f>IF('ИД Шатой'!R13='Методика оценки (Отч.)'!$J$9,'Методика оценки (Отч.)'!$E$9,IF('ИД Шатой'!R13='Методика оценки (Отч.)'!$J$10,'Методика оценки (Отч.)'!$E$10,IF('ИД Шатой'!R13='Методика оценки (Отч.)'!$J$11,'Методика оценки (Отч.)'!$E$11,IF('ИД Шатой'!R13='Методика оценки (Отч.)'!$J$12,'Методика оценки (Отч.)'!$E$12,IF('ИД Шатой'!R13='Методика оценки (Отч.)'!$J$13,'Методика оценки (Отч.)'!$E$13,"ошибка")))))*$C$18</f>
        <v>3.0000000000000004</v>
      </c>
      <c r="S18" s="58">
        <f>IF('ИД Шатой'!S13='Методика оценки (Отч.)'!$J$9,'Методика оценки (Отч.)'!$E$9,IF('ИД Шатой'!S13='Методика оценки (Отч.)'!$J$10,'Методика оценки (Отч.)'!$E$10,IF('ИД Шатой'!S13='Методика оценки (Отч.)'!$J$11,'Методика оценки (Отч.)'!$E$11,IF('ИД Шатой'!S13='Методика оценки (Отч.)'!$J$12,'Методика оценки (Отч.)'!$E$12,IF('ИД Шатой'!S13='Методика оценки (Отч.)'!$J$13,'Методика оценки (Отч.)'!$E$13,"ошибка")))))*$C$18</f>
        <v>4.0000000000000009</v>
      </c>
      <c r="T18" s="58">
        <f>IF('ИД Шатой'!T13='Методика оценки (Отч.)'!$J$9,'Методика оценки (Отч.)'!$E$9,IF('ИД Шатой'!T13='Методика оценки (Отч.)'!$J$10,'Методика оценки (Отч.)'!$E$10,IF('ИД Шатой'!T13='Методика оценки (Отч.)'!$J$11,'Методика оценки (Отч.)'!$E$11,IF('ИД Шатой'!T13='Методика оценки (Отч.)'!$J$12,'Методика оценки (Отч.)'!$E$12,IF('ИД Шатой'!T13='Методика оценки (Отч.)'!$J$13,'Методика оценки (Отч.)'!$E$13,"ошибка")))))*$C$18</f>
        <v>4.0000000000000009</v>
      </c>
      <c r="U18" s="58">
        <f>IF('ИД Шатой'!U13='Методика оценки (Отч.)'!$J$9,'Методика оценки (Отч.)'!$E$9,IF('ИД Шатой'!U13='Методика оценки (Отч.)'!$J$10,'Методика оценки (Отч.)'!$E$10,IF('ИД Шатой'!U13='Методика оценки (Отч.)'!$J$11,'Методика оценки (Отч.)'!$E$11,IF('ИД Шатой'!U13='Методика оценки (Отч.)'!$J$12,'Методика оценки (Отч.)'!$E$12,IF('ИД Шатой'!U13='Методика оценки (Отч.)'!$J$13,'Методика оценки (Отч.)'!$E$13,"ошибка")))))*$C$18</f>
        <v>3.0000000000000004</v>
      </c>
      <c r="V18" s="58">
        <f>IF('ИД Шатой'!V13='Методика оценки (Отч.)'!$J$9,'Методика оценки (Отч.)'!$E$9,IF('ИД Шатой'!V13='Методика оценки (Отч.)'!$J$10,'Методика оценки (Отч.)'!$E$10,IF('ИД Шатой'!V13='Методика оценки (Отч.)'!$J$11,'Методика оценки (Отч.)'!$E$11,IF('ИД Шатой'!V13='Методика оценки (Отч.)'!$J$12,'Методика оценки (Отч.)'!$E$12,IF('ИД Шатой'!V13='Методика оценки (Отч.)'!$J$13,'Методика оценки (Отч.)'!$E$13,"ошибка")))))*$C$18</f>
        <v>4.0000000000000009</v>
      </c>
      <c r="W18" s="58">
        <f>IF('ИД Шатой'!W13='Методика оценки (Отч.)'!$J$9,'Методика оценки (Отч.)'!$E$9,IF('ИД Шатой'!W13='Методика оценки (Отч.)'!$J$10,'Методика оценки (Отч.)'!$E$10,IF('ИД Шатой'!W13='Методика оценки (Отч.)'!$J$11,'Методика оценки (Отч.)'!$E$11,IF('ИД Шатой'!W13='Методика оценки (Отч.)'!$J$12,'Методика оценки (Отч.)'!$E$12,IF('ИД Шатой'!W13='Методика оценки (Отч.)'!$J$13,'Методика оценки (Отч.)'!$E$13,"ошибка")))))*$C$18</f>
        <v>4.0000000000000009</v>
      </c>
      <c r="X18" s="58">
        <f>IF('ИД Шатой'!X13='Методика оценки (Отч.)'!$J$9,'Методика оценки (Отч.)'!$E$9,IF('ИД Шатой'!X13='Методика оценки (Отч.)'!$J$10,'Методика оценки (Отч.)'!$E$10,IF('ИД Шатой'!X13='Методика оценки (Отч.)'!$J$11,'Методика оценки (Отч.)'!$E$11,IF('ИД Шатой'!X13='Методика оценки (Отч.)'!$J$12,'Методика оценки (Отч.)'!$E$12,IF('ИД Шатой'!X13='Методика оценки (Отч.)'!$J$13,'Методика оценки (Отч.)'!$E$13,"ошибка")))))*$C$18</f>
        <v>4.0000000000000009</v>
      </c>
      <c r="Y18" s="58">
        <f>IF('ИД Шатой'!Y13='Методика оценки (Отч.)'!$J$9,'Методика оценки (Отч.)'!$E$9,IF('ИД Шатой'!Y13='Методика оценки (Отч.)'!$J$10,'Методика оценки (Отч.)'!$E$10,IF('ИД Шатой'!Y13='Методика оценки (Отч.)'!$J$11,'Методика оценки (Отч.)'!$E$11,IF('ИД Шатой'!Y13='Методика оценки (Отч.)'!$J$12,'Методика оценки (Отч.)'!$E$12,IF('ИД Шатой'!Y13='Методика оценки (Отч.)'!$J$13,'Методика оценки (Отч.)'!$E$13,"ошибка")))))*$C$18</f>
        <v>4.0000000000000009</v>
      </c>
      <c r="Z18" s="58">
        <f>IF('ИД Шатой'!Z13='Методика оценки (Отч.)'!$J$9,'Методика оценки (Отч.)'!$E$9,IF('ИД Шатой'!Z13='Методика оценки (Отч.)'!$J$10,'Методика оценки (Отч.)'!$E$10,IF('ИД Шатой'!Z13='Методика оценки (Отч.)'!$J$11,'Методика оценки (Отч.)'!$E$11,IF('ИД Шатой'!Z13='Методика оценки (Отч.)'!$J$12,'Методика оценки (Отч.)'!$E$12,IF('ИД Шатой'!Z13='Методика оценки (Отч.)'!$J$13,'Методика оценки (Отч.)'!$E$13,"ошибка")))))*$C$18</f>
        <v>4.0000000000000009</v>
      </c>
      <c r="AA18" s="58">
        <f>IF('ИД Шатой'!AA13='Методика оценки (Отч.)'!$J$9,'Методика оценки (Отч.)'!$E$9,IF('ИД Шатой'!AA13='Методика оценки (Отч.)'!$J$10,'Методика оценки (Отч.)'!$E$10,IF('ИД Шатой'!AA13='Методика оценки (Отч.)'!$J$11,'Методика оценки (Отч.)'!$E$11,IF('ИД Шатой'!AA13='Методика оценки (Отч.)'!$J$12,'Методика оценки (Отч.)'!$E$12,IF('ИД Шатой'!AA13='Методика оценки (Отч.)'!$J$13,'Методика оценки (Отч.)'!$E$13,"ошибка")))))*$C$18</f>
        <v>2.0000000000000004</v>
      </c>
      <c r="AB18" s="58">
        <f>IF('ИД Шатой'!AB13='Методика оценки (Отч.)'!$J$9,'Методика оценки (Отч.)'!$E$9,IF('ИД Шатой'!AB13='Методика оценки (Отч.)'!$J$10,'Методика оценки (Отч.)'!$E$10,IF('ИД Шатой'!AB13='Методика оценки (Отч.)'!$J$11,'Методика оценки (Отч.)'!$E$11,IF('ИД Шатой'!AB13='Методика оценки (Отч.)'!$J$12,'Методика оценки (Отч.)'!$E$12,IF('ИД Шатой'!AB13='Методика оценки (Отч.)'!$J$13,'Методика оценки (Отч.)'!$E$13,"ошибка")))))*$C$18</f>
        <v>4.0000000000000009</v>
      </c>
      <c r="AC18" s="58">
        <f>IF('ИД Шатой'!AC13='Методика оценки (Отч.)'!$J$9,'Методика оценки (Отч.)'!$E$9,IF('ИД Шатой'!AC13='Методика оценки (Отч.)'!$J$10,'Методика оценки (Отч.)'!$E$10,IF('ИД Шатой'!AC13='Методика оценки (Отч.)'!$J$11,'Методика оценки (Отч.)'!$E$11,IF('ИД Шатой'!AC13='Методика оценки (Отч.)'!$J$12,'Методика оценки (Отч.)'!$E$12,IF('ИД Шатой'!AC13='Методика оценки (Отч.)'!$J$13,'Методика оценки (Отч.)'!$E$13,"ошибка")))))*$C$18</f>
        <v>4.0000000000000009</v>
      </c>
      <c r="AD18" s="58">
        <f>IF('ИД Шатой'!AD13='Методика оценки (Отч.)'!$J$9,'Методика оценки (Отч.)'!$E$9,IF('ИД Шатой'!AD13='Методика оценки (Отч.)'!$J$10,'Методика оценки (Отч.)'!$E$10,IF('ИД Шатой'!AD13='Методика оценки (Отч.)'!$J$11,'Методика оценки (Отч.)'!$E$11,IF('ИД Шатой'!AD13='Методика оценки (Отч.)'!$J$12,'Методика оценки (Отч.)'!$E$12,IF('ИД Шатой'!AD13='Методика оценки (Отч.)'!$J$13,'Методика оценки (Отч.)'!$E$13,"ошибка")))))*$C$18</f>
        <v>4.0000000000000009</v>
      </c>
      <c r="AE18" s="58">
        <f>IF('ИД Шатой'!AE13='Методика оценки (Отч.)'!$J$9,'Методика оценки (Отч.)'!$E$9,IF('ИД Шатой'!AE13='Методика оценки (Отч.)'!$J$10,'Методика оценки (Отч.)'!$E$10,IF('ИД Шатой'!AE13='Методика оценки (Отч.)'!$J$11,'Методика оценки (Отч.)'!$E$11,IF('ИД Шатой'!AE13='Методика оценки (Отч.)'!$J$12,'Методика оценки (Отч.)'!$E$12,IF('ИД Шатой'!AE13='Методика оценки (Отч.)'!$J$13,'Методика оценки (Отч.)'!$E$13,"ошибка")))))*$C$18</f>
        <v>4.0000000000000009</v>
      </c>
      <c r="AF18" s="58">
        <f>IF('ИД Шатой'!AF13='Методика оценки (Отч.)'!$J$9,'Методика оценки (Отч.)'!$E$9,IF('ИД Шатой'!AF13='Методика оценки (Отч.)'!$J$10,'Методика оценки (Отч.)'!$E$10,IF('ИД Шатой'!AF13='Методика оценки (Отч.)'!$J$11,'Методика оценки (Отч.)'!$E$11,IF('ИД Шатой'!AF13='Методика оценки (Отч.)'!$J$12,'Методика оценки (Отч.)'!$E$12,IF('ИД Шатой'!AF13='Методика оценки (Отч.)'!$J$13,'Методика оценки (Отч.)'!$E$13,"ошибка")))))*$C$18</f>
        <v>3.0000000000000004</v>
      </c>
      <c r="AG18" s="58">
        <f>IF('ИД Шатой'!AG13='Методика оценки (Отч.)'!$J$9,'Методика оценки (Отч.)'!$E$9,IF('ИД Шатой'!AG13='Методика оценки (Отч.)'!$J$10,'Методика оценки (Отч.)'!$E$10,IF('ИД Шатой'!AG13='Методика оценки (Отч.)'!$J$11,'Методика оценки (Отч.)'!$E$11,IF('ИД Шатой'!AG13='Методика оценки (Отч.)'!$J$12,'Методика оценки (Отч.)'!$E$12,IF('ИД Шатой'!AG13='Методика оценки (Отч.)'!$J$13,'Методика оценки (Отч.)'!$E$13,"ошибка")))))*$C$18</f>
        <v>3.0000000000000004</v>
      </c>
      <c r="AH18" s="58">
        <f>IF('ИД Шатой'!AH13='Методика оценки (Отч.)'!$J$9,'Методика оценки (Отч.)'!$E$9,IF('ИД Шатой'!AH13='Методика оценки (Отч.)'!$J$10,'Методика оценки (Отч.)'!$E$10,IF('ИД Шатой'!AH13='Методика оценки (Отч.)'!$J$11,'Методика оценки (Отч.)'!$E$11,IF('ИД Шатой'!AH13='Методика оценки (Отч.)'!$J$12,'Методика оценки (Отч.)'!$E$12,IF('ИД Шатой'!AH13='Методика оценки (Отч.)'!$J$13,'Методика оценки (Отч.)'!$E$13,"ошибка")))))*$C$18</f>
        <v>4.0000000000000009</v>
      </c>
      <c r="AI18" s="58">
        <f>IF('ИД Шатой'!AI13='Методика оценки (Отч.)'!$J$9,'Методика оценки (Отч.)'!$E$9,IF('ИД Шатой'!AI13='Методика оценки (Отч.)'!$J$10,'Методика оценки (Отч.)'!$E$10,IF('ИД Шатой'!AI13='Методика оценки (Отч.)'!$J$11,'Методика оценки (Отч.)'!$E$11,IF('ИД Шатой'!AI13='Методика оценки (Отч.)'!$J$12,'Методика оценки (Отч.)'!$E$12,IF('ИД Шатой'!AI13='Методика оценки (Отч.)'!$J$13,'Методика оценки (Отч.)'!$E$13,"ошибка")))))*$C$18</f>
        <v>3.0000000000000004</v>
      </c>
      <c r="AJ18" s="58">
        <f>IF('ИД Шатой'!AJ13='Методика оценки (Отч.)'!$J$9,'Методика оценки (Отч.)'!$E$9,IF('ИД Шатой'!AJ13='Методика оценки (Отч.)'!$J$10,'Методика оценки (Отч.)'!$E$10,IF('ИД Шатой'!AJ13='Методика оценки (Отч.)'!$J$11,'Методика оценки (Отч.)'!$E$11,IF('ИД Шатой'!AJ13='Методика оценки (Отч.)'!$J$12,'Методика оценки (Отч.)'!$E$12,IF('ИД Шатой'!AJ13='Методика оценки (Отч.)'!$J$13,'Методика оценки (Отч.)'!$E$13,"ошибка")))))*$C$18</f>
        <v>3.0000000000000004</v>
      </c>
      <c r="AK18" s="58">
        <f>IF('ИД Шатой'!AK13='Методика оценки (Отч.)'!$J$9,'Методика оценки (Отч.)'!$E$9,IF('ИД Шатой'!AK13='Методика оценки (Отч.)'!$J$10,'Методика оценки (Отч.)'!$E$10,IF('ИД Шатой'!AK13='Методика оценки (Отч.)'!$J$11,'Методика оценки (Отч.)'!$E$11,IF('ИД Шатой'!AK13='Методика оценки (Отч.)'!$J$12,'Методика оценки (Отч.)'!$E$12,IF('ИД Шатой'!AK13='Методика оценки (Отч.)'!$J$13,'Методика оценки (Отч.)'!$E$13,"ошибка")))))*$C$18</f>
        <v>4.0000000000000009</v>
      </c>
      <c r="AL18" s="58">
        <f>IF('ИД Шатой'!AL13='Методика оценки (Отч.)'!$J$9,'Методика оценки (Отч.)'!$E$9,IF('ИД Шатой'!AL13='Методика оценки (Отч.)'!$J$10,'Методика оценки (Отч.)'!$E$10,IF('ИД Шатой'!AL13='Методика оценки (Отч.)'!$J$11,'Методика оценки (Отч.)'!$E$11,IF('ИД Шатой'!AL13='Методика оценки (Отч.)'!$J$12,'Методика оценки (Отч.)'!$E$12,IF('ИД Шатой'!AL13='Методика оценки (Отч.)'!$J$13,'Методика оценки (Отч.)'!$E$13,"ошибка")))))*$C$18</f>
        <v>4.0000000000000009</v>
      </c>
      <c r="AM18" s="58">
        <f>IF('ИД Шатой'!AM13='Методика оценки (Отч.)'!$J$9,'Методика оценки (Отч.)'!$E$9,IF('ИД Шатой'!AM13='Методика оценки (Отч.)'!$J$10,'Методика оценки (Отч.)'!$E$10,IF('ИД Шатой'!AM13='Методика оценки (Отч.)'!$J$11,'Методика оценки (Отч.)'!$E$11,IF('ИД Шатой'!AM13='Методика оценки (Отч.)'!$J$12,'Методика оценки (Отч.)'!$E$12,IF('ИД Шатой'!AM13='Методика оценки (Отч.)'!$J$13,'Методика оценки (Отч.)'!$E$13,"ошибка")))))*$C$18</f>
        <v>3.0000000000000004</v>
      </c>
      <c r="AN18" s="58">
        <f>IF('ИД Шатой'!AN13='Методика оценки (Отч.)'!$J$9,'Методика оценки (Отч.)'!$E$9,IF('ИД Шатой'!AN13='Методика оценки (Отч.)'!$J$10,'Методика оценки (Отч.)'!$E$10,IF('ИД Шатой'!AN13='Методика оценки (Отч.)'!$J$11,'Методика оценки (Отч.)'!$E$11,IF('ИД Шатой'!AN13='Методика оценки (Отч.)'!$J$12,'Методика оценки (Отч.)'!$E$12,IF('ИД Шатой'!AN13='Методика оценки (Отч.)'!$J$13,'Методика оценки (Отч.)'!$E$13,"ошибка")))))*$C$18</f>
        <v>4.0000000000000009</v>
      </c>
      <c r="AO18" s="58">
        <f>IF('ИД Шатой'!AO13='Методика оценки (Отч.)'!$J$9,'Методика оценки (Отч.)'!$E$9,IF('ИД Шатой'!AO13='Методика оценки (Отч.)'!$J$10,'Методика оценки (Отч.)'!$E$10,IF('ИД Шатой'!AO13='Методика оценки (Отч.)'!$J$11,'Методика оценки (Отч.)'!$E$11,IF('ИД Шатой'!AO13='Методика оценки (Отч.)'!$J$12,'Методика оценки (Отч.)'!$E$12,IF('ИД Шатой'!AO13='Методика оценки (Отч.)'!$J$13,'Методика оценки (Отч.)'!$E$13,"ошибка")))))*$C$18</f>
        <v>4.0000000000000009</v>
      </c>
      <c r="AP18" s="58">
        <f>IF('ИД Шатой'!AP13='Методика оценки (Отч.)'!$J$9,'Методика оценки (Отч.)'!$E$9,IF('ИД Шатой'!AP13='Методика оценки (Отч.)'!$J$10,'Методика оценки (Отч.)'!$E$10,IF('ИД Шатой'!AP13='Методика оценки (Отч.)'!$J$11,'Методика оценки (Отч.)'!$E$11,IF('ИД Шатой'!AP13='Методика оценки (Отч.)'!$J$12,'Методика оценки (Отч.)'!$E$12,IF('ИД Шатой'!AP13='Методика оценки (Отч.)'!$J$13,'Методика оценки (Отч.)'!$E$13,"ошибка")))))*$C$18</f>
        <v>3.0000000000000004</v>
      </c>
      <c r="AQ18" s="58">
        <f>IF('ИД Шатой'!AQ13='Методика оценки (Отч.)'!$J$9,'Методика оценки (Отч.)'!$E$9,IF('ИД Шатой'!AQ13='Методика оценки (Отч.)'!$J$10,'Методика оценки (Отч.)'!$E$10,IF('ИД Шатой'!AQ13='Методика оценки (Отч.)'!$J$11,'Методика оценки (Отч.)'!$E$11,IF('ИД Шатой'!AQ13='Методика оценки (Отч.)'!$J$12,'Методика оценки (Отч.)'!$E$12,IF('ИД Шатой'!AQ13='Методика оценки (Отч.)'!$J$13,'Методика оценки (Отч.)'!$E$13,"ошибка")))))*$C$18</f>
        <v>3.0000000000000004</v>
      </c>
      <c r="AR18" s="58">
        <f>IF('ИД Шатой'!AR13='Методика оценки (Отч.)'!$J$9,'Методика оценки (Отч.)'!$E$9,IF('ИД Шатой'!AR13='Методика оценки (Отч.)'!$J$10,'Методика оценки (Отч.)'!$E$10,IF('ИД Шатой'!AR13='Методика оценки (Отч.)'!$J$11,'Методика оценки (Отч.)'!$E$11,IF('ИД Шатой'!AR13='Методика оценки (Отч.)'!$J$12,'Методика оценки (Отч.)'!$E$12,IF('ИД Шатой'!AR13='Методика оценки (Отч.)'!$J$13,'Методика оценки (Отч.)'!$E$13,"ошибка")))))*$C$18</f>
        <v>3.0000000000000004</v>
      </c>
      <c r="AS18" s="58">
        <f>IF('ИД Шатой'!AS13='Методика оценки (Отч.)'!$J$9,'Методика оценки (Отч.)'!$E$9,IF('ИД Шатой'!AS13='Методика оценки (Отч.)'!$J$10,'Методика оценки (Отч.)'!$E$10,IF('ИД Шатой'!AS13='Методика оценки (Отч.)'!$J$11,'Методика оценки (Отч.)'!$E$11,IF('ИД Шатой'!AS13='Методика оценки (Отч.)'!$J$12,'Методика оценки (Отч.)'!$E$12,IF('ИД Шатой'!AS13='Методика оценки (Отч.)'!$J$13,'Методика оценки (Отч.)'!$E$13,"ошибка")))))*$C$18</f>
        <v>4.0000000000000009</v>
      </c>
      <c r="AT18" s="58">
        <f>IF('ИД Шатой'!AT13='Методика оценки (Отч.)'!$J$9,'Методика оценки (Отч.)'!$E$9,IF('ИД Шатой'!AT13='Методика оценки (Отч.)'!$J$10,'Методика оценки (Отч.)'!$E$10,IF('ИД Шатой'!AT13='Методика оценки (Отч.)'!$J$11,'Методика оценки (Отч.)'!$E$11,IF('ИД Шатой'!AT13='Методика оценки (Отч.)'!$J$12,'Методика оценки (Отч.)'!$E$12,IF('ИД Шатой'!AT13='Методика оценки (Отч.)'!$J$13,'Методика оценки (Отч.)'!$E$13,"ошибка")))))*$C$18</f>
        <v>3.0000000000000004</v>
      </c>
      <c r="AU18" s="58">
        <f>IF('ИД Шатой'!AU13='Методика оценки (Отч.)'!$J$9,'Методика оценки (Отч.)'!$E$9,IF('ИД Шатой'!AU13='Методика оценки (Отч.)'!$J$10,'Методика оценки (Отч.)'!$E$10,IF('ИД Шатой'!AU13='Методика оценки (Отч.)'!$J$11,'Методика оценки (Отч.)'!$E$11,IF('ИД Шатой'!AU13='Методика оценки (Отч.)'!$J$12,'Методика оценки (Отч.)'!$E$12,IF('ИД Шатой'!AU13='Методика оценки (Отч.)'!$J$13,'Методика оценки (Отч.)'!$E$13,"ошибка")))))*$C$18</f>
        <v>4.0000000000000009</v>
      </c>
      <c r="AV18" s="58">
        <f>IF('ИД Шатой'!AV13='Методика оценки (Отч.)'!$J$9,'Методика оценки (Отч.)'!$E$9,IF('ИД Шатой'!AV13='Методика оценки (Отч.)'!$J$10,'Методика оценки (Отч.)'!$E$10,IF('ИД Шатой'!AV13='Методика оценки (Отч.)'!$J$11,'Методика оценки (Отч.)'!$E$11,IF('ИД Шатой'!AV13='Методика оценки (Отч.)'!$J$12,'Методика оценки (Отч.)'!$E$12,IF('ИД Шатой'!AV13='Методика оценки (Отч.)'!$J$13,'Методика оценки (Отч.)'!$E$13,"ошибка")))))*$C$18</f>
        <v>2.0000000000000004</v>
      </c>
      <c r="AW18" s="58">
        <f>IF('ИД Шатой'!AW13='Методика оценки (Отч.)'!$J$9,'Методика оценки (Отч.)'!$E$9,IF('ИД Шатой'!AW13='Методика оценки (Отч.)'!$J$10,'Методика оценки (Отч.)'!$E$10,IF('ИД Шатой'!AW13='Методика оценки (Отч.)'!$J$11,'Методика оценки (Отч.)'!$E$11,IF('ИД Шатой'!AW13='Методика оценки (Отч.)'!$J$12,'Методика оценки (Отч.)'!$E$12,IF('ИД Шатой'!AW13='Методика оценки (Отч.)'!$J$13,'Методика оценки (Отч.)'!$E$13,"ошибка")))))*$C$18</f>
        <v>4.0000000000000009</v>
      </c>
      <c r="AX18" s="58">
        <f>IF('ИД Шатой'!AX13='Методика оценки (Отч.)'!$J$9,'Методика оценки (Отч.)'!$E$9,IF('ИД Шатой'!AX13='Методика оценки (Отч.)'!$J$10,'Методика оценки (Отч.)'!$E$10,IF('ИД Шатой'!AX13='Методика оценки (Отч.)'!$J$11,'Методика оценки (Отч.)'!$E$11,IF('ИД Шатой'!AX13='Методика оценки (Отч.)'!$J$12,'Методика оценки (Отч.)'!$E$12,IF('ИД Шатой'!AX13='Методика оценки (Отч.)'!$J$13,'Методика оценки (Отч.)'!$E$13,"ошибка")))))*$C$18</f>
        <v>2.0000000000000004</v>
      </c>
      <c r="AY18" s="58">
        <f>IF('ИД Шатой'!AY13='Методика оценки (Отч.)'!$J$9,'Методика оценки (Отч.)'!$E$9,IF('ИД Шатой'!AY13='Методика оценки (Отч.)'!$J$10,'Методика оценки (Отч.)'!$E$10,IF('ИД Шатой'!AY13='Методика оценки (Отч.)'!$J$11,'Методика оценки (Отч.)'!$E$11,IF('ИД Шатой'!AY13='Методика оценки (Отч.)'!$J$12,'Методика оценки (Отч.)'!$E$12,IF('ИД Шатой'!AY13='Методика оценки (Отч.)'!$J$13,'Методика оценки (Отч.)'!$E$13,"ошибка")))))*$C$18</f>
        <v>3.0000000000000004</v>
      </c>
      <c r="AZ18" s="58">
        <f>IF('ИД Шатой'!AZ13='Методика оценки (Отч.)'!$J$9,'Методика оценки (Отч.)'!$E$9,IF('ИД Шатой'!AZ13='Методика оценки (Отч.)'!$J$10,'Методика оценки (Отч.)'!$E$10,IF('ИД Шатой'!AZ13='Методика оценки (Отч.)'!$J$11,'Методика оценки (Отч.)'!$E$11,IF('ИД Шатой'!AZ13='Методика оценки (Отч.)'!$J$12,'Методика оценки (Отч.)'!$E$12,IF('ИД Шатой'!AZ13='Методика оценки (Отч.)'!$J$13,'Методика оценки (Отч.)'!$E$13,"ошибка")))))*$C$18</f>
        <v>3.0000000000000004</v>
      </c>
      <c r="BA18" s="58">
        <f>IF('ИД Шатой'!BA13='Методика оценки (Отч.)'!$J$9,'Методика оценки (Отч.)'!$E$9,IF('ИД Шатой'!BA13='Методика оценки (Отч.)'!$J$10,'Методика оценки (Отч.)'!$E$10,IF('ИД Шатой'!BA13='Методика оценки (Отч.)'!$J$11,'Методика оценки (Отч.)'!$E$11,IF('ИД Шатой'!BA13='Методика оценки (Отч.)'!$J$12,'Методика оценки (Отч.)'!$E$12,IF('ИД Шатой'!BA13='Методика оценки (Отч.)'!$J$13,'Методика оценки (Отч.)'!$E$13,"ошибка")))))*$C$18</f>
        <v>4.0000000000000009</v>
      </c>
      <c r="BB18" s="58">
        <f>IF('ИД Шатой'!BB13='Методика оценки (Отч.)'!$J$9,'Методика оценки (Отч.)'!$E$9,IF('ИД Шатой'!BB13='Методика оценки (Отч.)'!$J$10,'Методика оценки (Отч.)'!$E$10,IF('ИД Шатой'!BB13='Методика оценки (Отч.)'!$J$11,'Методика оценки (Отч.)'!$E$11,IF('ИД Шатой'!BB13='Методика оценки (Отч.)'!$J$12,'Методика оценки (Отч.)'!$E$12,IF('ИД Шатой'!BB13='Методика оценки (Отч.)'!$J$13,'Методика оценки (Отч.)'!$E$13,"ошибка")))))*$C$18</f>
        <v>3.0000000000000004</v>
      </c>
      <c r="BC18" s="58">
        <f>IF('ИД Шатой'!BC13='Методика оценки (Отч.)'!$J$9,'Методика оценки (Отч.)'!$E$9,IF('ИД Шатой'!BC13='Методика оценки (Отч.)'!$J$10,'Методика оценки (Отч.)'!$E$10,IF('ИД Шатой'!BC13='Методика оценки (Отч.)'!$J$11,'Методика оценки (Отч.)'!$E$11,IF('ИД Шатой'!BC13='Методика оценки (Отч.)'!$J$12,'Методика оценки (Отч.)'!$E$12,IF('ИД Шатой'!BC13='Методика оценки (Отч.)'!$J$13,'Методика оценки (Отч.)'!$E$13,"ошибка")))))*$C$18</f>
        <v>4.0000000000000009</v>
      </c>
      <c r="BD18" s="58">
        <f>IF('ИД Шатой'!BD13='Методика оценки (Отч.)'!$J$9,'Методика оценки (Отч.)'!$E$9,IF('ИД Шатой'!BD13='Методика оценки (Отч.)'!$J$10,'Методика оценки (Отч.)'!$E$10,IF('ИД Шатой'!BD13='Методика оценки (Отч.)'!$J$11,'Методика оценки (Отч.)'!$E$11,IF('ИД Шатой'!BD13='Методика оценки (Отч.)'!$J$12,'Методика оценки (Отч.)'!$E$12,IF('ИД Шатой'!BD13='Методика оценки (Отч.)'!$J$13,'Методика оценки (Отч.)'!$E$13,"ошибка")))))*$C$18</f>
        <v>4.0000000000000009</v>
      </c>
      <c r="BE18" s="58">
        <f>IF('ИД Шатой'!BE13='Методика оценки (Отч.)'!$J$9,'Методика оценки (Отч.)'!$E$9,IF('ИД Шатой'!BE13='Методика оценки (Отч.)'!$J$10,'Методика оценки (Отч.)'!$E$10,IF('ИД Шатой'!BE13='Методика оценки (Отч.)'!$J$11,'Методика оценки (Отч.)'!$E$11,IF('ИД Шатой'!BE13='Методика оценки (Отч.)'!$J$12,'Методика оценки (Отч.)'!$E$12,IF('ИД Шатой'!BE13='Методика оценки (Отч.)'!$J$13,'Методика оценки (Отч.)'!$E$13,"ошибка")))))*$C$18</f>
        <v>3.0000000000000004</v>
      </c>
      <c r="BF18" s="58">
        <f>IF('ИД Шатой'!BF13='Методика оценки (Отч.)'!$J$9,'Методика оценки (Отч.)'!$E$9,IF('ИД Шатой'!BF13='Методика оценки (Отч.)'!$J$10,'Методика оценки (Отч.)'!$E$10,IF('ИД Шатой'!BF13='Методика оценки (Отч.)'!$J$11,'Методика оценки (Отч.)'!$E$11,IF('ИД Шатой'!BF13='Методика оценки (Отч.)'!$J$12,'Методика оценки (Отч.)'!$E$12,IF('ИД Шатой'!BF13='Методика оценки (Отч.)'!$J$13,'Методика оценки (Отч.)'!$E$13,"ошибка")))))*$C$18</f>
        <v>0</v>
      </c>
      <c r="BG18" s="58">
        <f>IF('ИД Шатой'!BG13='Методика оценки (Отч.)'!$J$9,'Методика оценки (Отч.)'!$E$9,IF('ИД Шатой'!BG13='Методика оценки (Отч.)'!$J$10,'Методика оценки (Отч.)'!$E$10,IF('ИД Шатой'!BG13='Методика оценки (Отч.)'!$J$11,'Методика оценки (Отч.)'!$E$11,IF('ИД Шатой'!BG13='Методика оценки (Отч.)'!$J$12,'Методика оценки (Отч.)'!$E$12,IF('ИД Шатой'!BG13='Методика оценки (Отч.)'!$J$13,'Методика оценки (Отч.)'!$E$13,"ошибка")))))*$C$18</f>
        <v>4.0000000000000009</v>
      </c>
      <c r="BH18" s="58">
        <f>IF('ИД Шатой'!BH13='Методика оценки (Отч.)'!$J$9,'Методика оценки (Отч.)'!$E$9,IF('ИД Шатой'!BH13='Методика оценки (Отч.)'!$J$10,'Методика оценки (Отч.)'!$E$10,IF('ИД Шатой'!BH13='Методика оценки (Отч.)'!$J$11,'Методика оценки (Отч.)'!$E$11,IF('ИД Шатой'!BH13='Методика оценки (Отч.)'!$J$12,'Методика оценки (Отч.)'!$E$12,IF('ИД Шатой'!BH13='Методика оценки (Отч.)'!$J$13,'Методика оценки (Отч.)'!$E$13,"ошибка")))))*$C$18</f>
        <v>3.0000000000000004</v>
      </c>
      <c r="BI18" s="58">
        <f>IF('ИД Шатой'!BI13='Методика оценки (Отч.)'!$J$9,'Методика оценки (Отч.)'!$E$9,IF('ИД Шатой'!BI13='Методика оценки (Отч.)'!$J$10,'Методика оценки (Отч.)'!$E$10,IF('ИД Шатой'!BI13='Методика оценки (Отч.)'!$J$11,'Методика оценки (Отч.)'!$E$11,IF('ИД Шатой'!BI13='Методика оценки (Отч.)'!$J$12,'Методика оценки (Отч.)'!$E$12,IF('ИД Шатой'!BI13='Методика оценки (Отч.)'!$J$13,'Методика оценки (Отч.)'!$E$13,"ошибка")))))*$C$18</f>
        <v>4.0000000000000009</v>
      </c>
      <c r="BJ18" s="58">
        <f>IF('ИД Шатой'!BJ13='Методика оценки (Отч.)'!$J$9,'Методика оценки (Отч.)'!$E$9,IF('ИД Шатой'!BJ13='Методика оценки (Отч.)'!$J$10,'Методика оценки (Отч.)'!$E$10,IF('ИД Шатой'!BJ13='Методика оценки (Отч.)'!$J$11,'Методика оценки (Отч.)'!$E$11,IF('ИД Шатой'!BJ13='Методика оценки (Отч.)'!$J$12,'Методика оценки (Отч.)'!$E$12,IF('ИД Шатой'!BJ13='Методика оценки (Отч.)'!$J$13,'Методика оценки (Отч.)'!$E$13,"ошибка")))))*$C$18</f>
        <v>4.0000000000000009</v>
      </c>
      <c r="BK18" s="58">
        <f>IF('ИД Шатой'!BK13='Методика оценки (Отч.)'!$J$9,'Методика оценки (Отч.)'!$E$9,IF('ИД Шатой'!BK13='Методика оценки (Отч.)'!$J$10,'Методика оценки (Отч.)'!$E$10,IF('ИД Шатой'!BK13='Методика оценки (Отч.)'!$J$11,'Методика оценки (Отч.)'!$E$11,IF('ИД Шатой'!BK13='Методика оценки (Отч.)'!$J$12,'Методика оценки (Отч.)'!$E$12,IF('ИД Шатой'!BK13='Методика оценки (Отч.)'!$J$13,'Методика оценки (Отч.)'!$E$13,"ошибка")))))*$C$18</f>
        <v>4.0000000000000009</v>
      </c>
      <c r="BL18" s="58">
        <f>IF('ИД Шатой'!BL13='Методика оценки (Отч.)'!$J$9,'Методика оценки (Отч.)'!$E$9,IF('ИД Шатой'!BL13='Методика оценки (Отч.)'!$J$10,'Методика оценки (Отч.)'!$E$10,IF('ИД Шатой'!BL13='Методика оценки (Отч.)'!$J$11,'Методика оценки (Отч.)'!$E$11,IF('ИД Шатой'!BL13='Методика оценки (Отч.)'!$J$12,'Методика оценки (Отч.)'!$E$12,IF('ИД Шатой'!BL13='Методика оценки (Отч.)'!$J$13,'Методика оценки (Отч.)'!$E$13,"ошибка")))))*$C$18</f>
        <v>2.0000000000000004</v>
      </c>
      <c r="BM18" s="58">
        <f>IF('ИД Шатой'!BM13='Методика оценки (Отч.)'!$J$9,'Методика оценки (Отч.)'!$E$9,IF('ИД Шатой'!BM13='Методика оценки (Отч.)'!$J$10,'Методика оценки (Отч.)'!$E$10,IF('ИД Шатой'!BM13='Методика оценки (Отч.)'!$J$11,'Методика оценки (Отч.)'!$E$11,IF('ИД Шатой'!BM13='Методика оценки (Отч.)'!$J$12,'Методика оценки (Отч.)'!$E$12,IF('ИД Шатой'!BM13='Методика оценки (Отч.)'!$J$13,'Методика оценки (Отч.)'!$E$13,"ошибка")))))*$C$18</f>
        <v>4.0000000000000009</v>
      </c>
      <c r="BN18" s="58">
        <f>IF('ИД Шатой'!BN13='Методика оценки (Отч.)'!$J$9,'Методика оценки (Отч.)'!$E$9,IF('ИД Шатой'!BN13='Методика оценки (Отч.)'!$J$10,'Методика оценки (Отч.)'!$E$10,IF('ИД Шатой'!BN13='Методика оценки (Отч.)'!$J$11,'Методика оценки (Отч.)'!$E$11,IF('ИД Шатой'!BN13='Методика оценки (Отч.)'!$J$12,'Методика оценки (Отч.)'!$E$12,IF('ИД Шатой'!BN13='Методика оценки (Отч.)'!$J$13,'Методика оценки (Отч.)'!$E$13,"ошибка")))))*$C$18</f>
        <v>4.0000000000000009</v>
      </c>
      <c r="BO18" s="58">
        <f>IF('ИД Шатой'!BO13='Методика оценки (Отч.)'!$J$9,'Методика оценки (Отч.)'!$E$9,IF('ИД Шатой'!BO13='Методика оценки (Отч.)'!$J$10,'Методика оценки (Отч.)'!$E$10,IF('ИД Шатой'!BO13='Методика оценки (Отч.)'!$J$11,'Методика оценки (Отч.)'!$E$11,IF('ИД Шатой'!BO13='Методика оценки (Отч.)'!$J$12,'Методика оценки (Отч.)'!$E$12,IF('ИД Шатой'!BO13='Методика оценки (Отч.)'!$J$13,'Методика оценки (Отч.)'!$E$13,"ошибка")))))*$C$18</f>
        <v>4.0000000000000009</v>
      </c>
      <c r="BP18" s="58">
        <f>IF('ИД Шатой'!BP13='Методика оценки (Отч.)'!$J$9,'Методика оценки (Отч.)'!$E$9,IF('ИД Шатой'!BP13='Методика оценки (Отч.)'!$J$10,'Методика оценки (Отч.)'!$E$10,IF('ИД Шатой'!BP13='Методика оценки (Отч.)'!$J$11,'Методика оценки (Отч.)'!$E$11,IF('ИД Шатой'!BP13='Методика оценки (Отч.)'!$J$12,'Методика оценки (Отч.)'!$E$12,IF('ИД Шатой'!BP13='Методика оценки (Отч.)'!$J$13,'Методика оценки (Отч.)'!$E$13,"ошибка")))))*$C$18</f>
        <v>3.0000000000000004</v>
      </c>
      <c r="BQ18" s="58">
        <f t="shared" si="2"/>
        <v>3.3642424242424247</v>
      </c>
    </row>
    <row r="19" spans="1:69" x14ac:dyDescent="0.25">
      <c r="A19" s="77" t="str">
        <f>'Методика оценки (Отч.)'!A59</f>
        <v>N2.1.2</v>
      </c>
      <c r="B19" s="77" t="str">
        <f>'Методика оценки (Отч.)'!C59</f>
        <v>Обеспечение здоровья и предотвращение травматизма детей</v>
      </c>
      <c r="C19" s="121">
        <f>'Методика оценки (Отч.)'!D59*C17</f>
        <v>4.0000000000000008E-2</v>
      </c>
      <c r="D19" s="58">
        <f>IF('ИД Шатой'!D14='Методика оценки (Отч.)'!$J$9,'Методика оценки (Отч.)'!$E$9,IF('ИД Шатой'!D14='Методика оценки (Отч.)'!$J$10,'Методика оценки (Отч.)'!$E$10,IF('ИД Шатой'!D14='Методика оценки (Отч.)'!$J$11,'Методика оценки (Отч.)'!$E$11,IF('ИД Шатой'!D14='Методика оценки (Отч.)'!$J$12,'Методика оценки (Отч.)'!$E$12,IF('ИД Шатой'!D14='Методика оценки (Отч.)'!$J$13,'Методика оценки (Отч.)'!$E$13,"ошибка")))))*$C$19</f>
        <v>4.0000000000000009</v>
      </c>
      <c r="E19" s="58">
        <f>IF('ИД Шатой'!E14='Методика оценки (Отч.)'!$J$9,'Методика оценки (Отч.)'!$E$9,IF('ИД Шатой'!E14='Методика оценки (Отч.)'!$J$10,'Методика оценки (Отч.)'!$E$10,IF('ИД Шатой'!E14='Методика оценки (Отч.)'!$J$11,'Методика оценки (Отч.)'!$E$11,IF('ИД Шатой'!E14='Методика оценки (Отч.)'!$J$12,'Методика оценки (Отч.)'!$E$12,IF('ИД Шатой'!E14='Методика оценки (Отч.)'!$J$13,'Методика оценки (Отч.)'!$E$13,"ошибка")))))*$C$19</f>
        <v>4.0000000000000009</v>
      </c>
      <c r="F19" s="58">
        <f>IF('ИД Шатой'!F14='Методика оценки (Отч.)'!$J$9,'Методика оценки (Отч.)'!$E$9,IF('ИД Шатой'!F14='Методика оценки (Отч.)'!$J$10,'Методика оценки (Отч.)'!$E$10,IF('ИД Шатой'!F14='Методика оценки (Отч.)'!$J$11,'Методика оценки (Отч.)'!$E$11,IF('ИД Шатой'!F14='Методика оценки (Отч.)'!$J$12,'Методика оценки (Отч.)'!$E$12,IF('ИД Шатой'!F14='Методика оценки (Отч.)'!$J$13,'Методика оценки (Отч.)'!$E$13,"ошибка")))))*$C$19</f>
        <v>2.0000000000000004</v>
      </c>
      <c r="G19" s="58">
        <f>IF('ИД Шатой'!G14='Методика оценки (Отч.)'!$J$9,'Методика оценки (Отч.)'!$E$9,IF('ИД Шатой'!G14='Методика оценки (Отч.)'!$J$10,'Методика оценки (Отч.)'!$E$10,IF('ИД Шатой'!G14='Методика оценки (Отч.)'!$J$11,'Методика оценки (Отч.)'!$E$11,IF('ИД Шатой'!G14='Методика оценки (Отч.)'!$J$12,'Методика оценки (Отч.)'!$E$12,IF('ИД Шатой'!G14='Методика оценки (Отч.)'!$J$13,'Методика оценки (Отч.)'!$E$13,"ошибка")))))*$C$19</f>
        <v>4.0000000000000009</v>
      </c>
      <c r="H19" s="58">
        <f>IF('ИД Шатой'!H14='Методика оценки (Отч.)'!$J$9,'Методика оценки (Отч.)'!$E$9,IF('ИД Шатой'!H14='Методика оценки (Отч.)'!$J$10,'Методика оценки (Отч.)'!$E$10,IF('ИД Шатой'!H14='Методика оценки (Отч.)'!$J$11,'Методика оценки (Отч.)'!$E$11,IF('ИД Шатой'!H14='Методика оценки (Отч.)'!$J$12,'Методика оценки (Отч.)'!$E$12,IF('ИД Шатой'!H14='Методика оценки (Отч.)'!$J$13,'Методика оценки (Отч.)'!$E$13,"ошибка")))))*$C$19</f>
        <v>2.0000000000000004</v>
      </c>
      <c r="I19" s="58">
        <f>IF('ИД Шатой'!I14='Методика оценки (Отч.)'!$J$9,'Методика оценки (Отч.)'!$E$9,IF('ИД Шатой'!I14='Методика оценки (Отч.)'!$J$10,'Методика оценки (Отч.)'!$E$10,IF('ИД Шатой'!I14='Методика оценки (Отч.)'!$J$11,'Методика оценки (Отч.)'!$E$11,IF('ИД Шатой'!I14='Методика оценки (Отч.)'!$J$12,'Методика оценки (Отч.)'!$E$12,IF('ИД Шатой'!I14='Методика оценки (Отч.)'!$J$13,'Методика оценки (Отч.)'!$E$13,"ошибка")))))*$C$19</f>
        <v>3.0000000000000004</v>
      </c>
      <c r="J19" s="58">
        <f>IF('ИД Шатой'!J14='Методика оценки (Отч.)'!$J$9,'Методика оценки (Отч.)'!$E$9,IF('ИД Шатой'!J14='Методика оценки (Отч.)'!$J$10,'Методика оценки (Отч.)'!$E$10,IF('ИД Шатой'!J14='Методика оценки (Отч.)'!$J$11,'Методика оценки (Отч.)'!$E$11,IF('ИД Шатой'!J14='Методика оценки (Отч.)'!$J$12,'Методика оценки (Отч.)'!$E$12,IF('ИД Шатой'!J14='Методика оценки (Отч.)'!$J$13,'Методика оценки (Отч.)'!$E$13,"ошибка")))))*$C$19</f>
        <v>4.0000000000000009</v>
      </c>
      <c r="K19" s="58">
        <f>IF('ИД Шатой'!K14='Методика оценки (Отч.)'!$J$9,'Методика оценки (Отч.)'!$E$9,IF('ИД Шатой'!K14='Методика оценки (Отч.)'!$J$10,'Методика оценки (Отч.)'!$E$10,IF('ИД Шатой'!K14='Методика оценки (Отч.)'!$J$11,'Методика оценки (Отч.)'!$E$11,IF('ИД Шатой'!K14='Методика оценки (Отч.)'!$J$12,'Методика оценки (Отч.)'!$E$12,IF('ИД Шатой'!K14='Методика оценки (Отч.)'!$J$13,'Методика оценки (Отч.)'!$E$13,"ошибка")))))*$C$19</f>
        <v>4.0000000000000009</v>
      </c>
      <c r="L19" s="58">
        <f>IF('ИД Шатой'!L14='Методика оценки (Отч.)'!$J$9,'Методика оценки (Отч.)'!$E$9,IF('ИД Шатой'!L14='Методика оценки (Отч.)'!$J$10,'Методика оценки (Отч.)'!$E$10,IF('ИД Шатой'!L14='Методика оценки (Отч.)'!$J$11,'Методика оценки (Отч.)'!$E$11,IF('ИД Шатой'!L14='Методика оценки (Отч.)'!$J$12,'Методика оценки (Отч.)'!$E$12,IF('ИД Шатой'!L14='Методика оценки (Отч.)'!$J$13,'Методика оценки (Отч.)'!$E$13,"ошибка")))))*$C$19</f>
        <v>4.0000000000000009</v>
      </c>
      <c r="M19" s="58">
        <f>IF('ИД Шатой'!M14='Методика оценки (Отч.)'!$J$9,'Методика оценки (Отч.)'!$E$9,IF('ИД Шатой'!M14='Методика оценки (Отч.)'!$J$10,'Методика оценки (Отч.)'!$E$10,IF('ИД Шатой'!M14='Методика оценки (Отч.)'!$J$11,'Методика оценки (Отч.)'!$E$11,IF('ИД Шатой'!M14='Методика оценки (Отч.)'!$J$12,'Методика оценки (Отч.)'!$E$12,IF('ИД Шатой'!M14='Методика оценки (Отч.)'!$J$13,'Методика оценки (Отч.)'!$E$13,"ошибка")))))*$C$19</f>
        <v>4.0000000000000009</v>
      </c>
      <c r="N19" s="58">
        <f>IF('ИД Шатой'!N14='Методика оценки (Отч.)'!$J$9,'Методика оценки (Отч.)'!$E$9,IF('ИД Шатой'!N14='Методика оценки (Отч.)'!$J$10,'Методика оценки (Отч.)'!$E$10,IF('ИД Шатой'!N14='Методика оценки (Отч.)'!$J$11,'Методика оценки (Отч.)'!$E$11,IF('ИД Шатой'!N14='Методика оценки (Отч.)'!$J$12,'Методика оценки (Отч.)'!$E$12,IF('ИД Шатой'!N14='Методика оценки (Отч.)'!$J$13,'Методика оценки (Отч.)'!$E$13,"ошибка")))))*$C$19</f>
        <v>4.0000000000000009</v>
      </c>
      <c r="O19" s="58">
        <f>IF('ИД Шатой'!O14='Методика оценки (Отч.)'!$J$9,'Методика оценки (Отч.)'!$E$9,IF('ИД Шатой'!O14='Методика оценки (Отч.)'!$J$10,'Методика оценки (Отч.)'!$E$10,IF('ИД Шатой'!O14='Методика оценки (Отч.)'!$J$11,'Методика оценки (Отч.)'!$E$11,IF('ИД Шатой'!O14='Методика оценки (Отч.)'!$J$12,'Методика оценки (Отч.)'!$E$12,IF('ИД Шатой'!O14='Методика оценки (Отч.)'!$J$13,'Методика оценки (Отч.)'!$E$13,"ошибка")))))*$C$19</f>
        <v>3.0000000000000004</v>
      </c>
      <c r="P19" s="58">
        <f>IF('ИД Шатой'!P14='Методика оценки (Отч.)'!$J$9,'Методика оценки (Отч.)'!$E$9,IF('ИД Шатой'!P14='Методика оценки (Отч.)'!$J$10,'Методика оценки (Отч.)'!$E$10,IF('ИД Шатой'!P14='Методика оценки (Отч.)'!$J$11,'Методика оценки (Отч.)'!$E$11,IF('ИД Шатой'!P14='Методика оценки (Отч.)'!$J$12,'Методика оценки (Отч.)'!$E$12,IF('ИД Шатой'!P14='Методика оценки (Отч.)'!$J$13,'Методика оценки (Отч.)'!$E$13,"ошибка")))))*$C$19</f>
        <v>4.0000000000000009</v>
      </c>
      <c r="Q19" s="58">
        <f>IF('ИД Шатой'!Q14='Методика оценки (Отч.)'!$J$9,'Методика оценки (Отч.)'!$E$9,IF('ИД Шатой'!Q14='Методика оценки (Отч.)'!$J$10,'Методика оценки (Отч.)'!$E$10,IF('ИД Шатой'!Q14='Методика оценки (Отч.)'!$J$11,'Методика оценки (Отч.)'!$E$11,IF('ИД Шатой'!Q14='Методика оценки (Отч.)'!$J$12,'Методика оценки (Отч.)'!$E$12,IF('ИД Шатой'!Q14='Методика оценки (Отч.)'!$J$13,'Методика оценки (Отч.)'!$E$13,"ошибка")))))*$C$19</f>
        <v>4.0000000000000009</v>
      </c>
      <c r="R19" s="58">
        <f>IF('ИД Шатой'!R14='Методика оценки (Отч.)'!$J$9,'Методика оценки (Отч.)'!$E$9,IF('ИД Шатой'!R14='Методика оценки (Отч.)'!$J$10,'Методика оценки (Отч.)'!$E$10,IF('ИД Шатой'!R14='Методика оценки (Отч.)'!$J$11,'Методика оценки (Отч.)'!$E$11,IF('ИД Шатой'!R14='Методика оценки (Отч.)'!$J$12,'Методика оценки (Отч.)'!$E$12,IF('ИД Шатой'!R14='Методика оценки (Отч.)'!$J$13,'Методика оценки (Отч.)'!$E$13,"ошибка")))))*$C$19</f>
        <v>2.0000000000000004</v>
      </c>
      <c r="S19" s="58">
        <f>IF('ИД Шатой'!S14='Методика оценки (Отч.)'!$J$9,'Методика оценки (Отч.)'!$E$9,IF('ИД Шатой'!S14='Методика оценки (Отч.)'!$J$10,'Методика оценки (Отч.)'!$E$10,IF('ИД Шатой'!S14='Методика оценки (Отч.)'!$J$11,'Методика оценки (Отч.)'!$E$11,IF('ИД Шатой'!S14='Методика оценки (Отч.)'!$J$12,'Методика оценки (Отч.)'!$E$12,IF('ИД Шатой'!S14='Методика оценки (Отч.)'!$J$13,'Методика оценки (Отч.)'!$E$13,"ошибка")))))*$C$19</f>
        <v>2.0000000000000004</v>
      </c>
      <c r="T19" s="58">
        <f>IF('ИД Шатой'!T14='Методика оценки (Отч.)'!$J$9,'Методика оценки (Отч.)'!$E$9,IF('ИД Шатой'!T14='Методика оценки (Отч.)'!$J$10,'Методика оценки (Отч.)'!$E$10,IF('ИД Шатой'!T14='Методика оценки (Отч.)'!$J$11,'Методика оценки (Отч.)'!$E$11,IF('ИД Шатой'!T14='Методика оценки (Отч.)'!$J$12,'Методика оценки (Отч.)'!$E$12,IF('ИД Шатой'!T14='Методика оценки (Отч.)'!$J$13,'Методика оценки (Отч.)'!$E$13,"ошибка")))))*$C$19</f>
        <v>3.0000000000000004</v>
      </c>
      <c r="U19" s="58">
        <f>IF('ИД Шатой'!U14='Методика оценки (Отч.)'!$J$9,'Методика оценки (Отч.)'!$E$9,IF('ИД Шатой'!U14='Методика оценки (Отч.)'!$J$10,'Методика оценки (Отч.)'!$E$10,IF('ИД Шатой'!U14='Методика оценки (Отч.)'!$J$11,'Методика оценки (Отч.)'!$E$11,IF('ИД Шатой'!U14='Методика оценки (Отч.)'!$J$12,'Методика оценки (Отч.)'!$E$12,IF('ИД Шатой'!U14='Методика оценки (Отч.)'!$J$13,'Методика оценки (Отч.)'!$E$13,"ошибка")))))*$C$19</f>
        <v>3.0000000000000004</v>
      </c>
      <c r="V19" s="58">
        <f>IF('ИД Шатой'!V14='Методика оценки (Отч.)'!$J$9,'Методика оценки (Отч.)'!$E$9,IF('ИД Шатой'!V14='Методика оценки (Отч.)'!$J$10,'Методика оценки (Отч.)'!$E$10,IF('ИД Шатой'!V14='Методика оценки (Отч.)'!$J$11,'Методика оценки (Отч.)'!$E$11,IF('ИД Шатой'!V14='Методика оценки (Отч.)'!$J$12,'Методика оценки (Отч.)'!$E$12,IF('ИД Шатой'!V14='Методика оценки (Отч.)'!$J$13,'Методика оценки (Отч.)'!$E$13,"ошибка")))))*$C$19</f>
        <v>4.0000000000000009</v>
      </c>
      <c r="W19" s="58">
        <f>IF('ИД Шатой'!W14='Методика оценки (Отч.)'!$J$9,'Методика оценки (Отч.)'!$E$9,IF('ИД Шатой'!W14='Методика оценки (Отч.)'!$J$10,'Методика оценки (Отч.)'!$E$10,IF('ИД Шатой'!W14='Методика оценки (Отч.)'!$J$11,'Методика оценки (Отч.)'!$E$11,IF('ИД Шатой'!W14='Методика оценки (Отч.)'!$J$12,'Методика оценки (Отч.)'!$E$12,IF('ИД Шатой'!W14='Методика оценки (Отч.)'!$J$13,'Методика оценки (Отч.)'!$E$13,"ошибка")))))*$C$19</f>
        <v>4.0000000000000009</v>
      </c>
      <c r="X19" s="58">
        <f>IF('ИД Шатой'!X14='Методика оценки (Отч.)'!$J$9,'Методика оценки (Отч.)'!$E$9,IF('ИД Шатой'!X14='Методика оценки (Отч.)'!$J$10,'Методика оценки (Отч.)'!$E$10,IF('ИД Шатой'!X14='Методика оценки (Отч.)'!$J$11,'Методика оценки (Отч.)'!$E$11,IF('ИД Шатой'!X14='Методика оценки (Отч.)'!$J$12,'Методика оценки (Отч.)'!$E$12,IF('ИД Шатой'!X14='Методика оценки (Отч.)'!$J$13,'Методика оценки (Отч.)'!$E$13,"ошибка")))))*$C$19</f>
        <v>4.0000000000000009</v>
      </c>
      <c r="Y19" s="58">
        <f>IF('ИД Шатой'!Y14='Методика оценки (Отч.)'!$J$9,'Методика оценки (Отч.)'!$E$9,IF('ИД Шатой'!Y14='Методика оценки (Отч.)'!$J$10,'Методика оценки (Отч.)'!$E$10,IF('ИД Шатой'!Y14='Методика оценки (Отч.)'!$J$11,'Методика оценки (Отч.)'!$E$11,IF('ИД Шатой'!Y14='Методика оценки (Отч.)'!$J$12,'Методика оценки (Отч.)'!$E$12,IF('ИД Шатой'!Y14='Методика оценки (Отч.)'!$J$13,'Методика оценки (Отч.)'!$E$13,"ошибка")))))*$C$19</f>
        <v>3.0000000000000004</v>
      </c>
      <c r="Z19" s="58">
        <f>IF('ИД Шатой'!Z14='Методика оценки (Отч.)'!$J$9,'Методика оценки (Отч.)'!$E$9,IF('ИД Шатой'!Z14='Методика оценки (Отч.)'!$J$10,'Методика оценки (Отч.)'!$E$10,IF('ИД Шатой'!Z14='Методика оценки (Отч.)'!$J$11,'Методика оценки (Отч.)'!$E$11,IF('ИД Шатой'!Z14='Методика оценки (Отч.)'!$J$12,'Методика оценки (Отч.)'!$E$12,IF('ИД Шатой'!Z14='Методика оценки (Отч.)'!$J$13,'Методика оценки (Отч.)'!$E$13,"ошибка")))))*$C$19</f>
        <v>3.0000000000000004</v>
      </c>
      <c r="AA19" s="58">
        <f>IF('ИД Шатой'!AA14='Методика оценки (Отч.)'!$J$9,'Методика оценки (Отч.)'!$E$9,IF('ИД Шатой'!AA14='Методика оценки (Отч.)'!$J$10,'Методика оценки (Отч.)'!$E$10,IF('ИД Шатой'!AA14='Методика оценки (Отч.)'!$J$11,'Методика оценки (Отч.)'!$E$11,IF('ИД Шатой'!AA14='Методика оценки (Отч.)'!$J$12,'Методика оценки (Отч.)'!$E$12,IF('ИД Шатой'!AA14='Методика оценки (Отч.)'!$J$13,'Методика оценки (Отч.)'!$E$13,"ошибка")))))*$C$19</f>
        <v>3.0000000000000004</v>
      </c>
      <c r="AB19" s="58">
        <f>IF('ИД Шатой'!AB14='Методика оценки (Отч.)'!$J$9,'Методика оценки (Отч.)'!$E$9,IF('ИД Шатой'!AB14='Методика оценки (Отч.)'!$J$10,'Методика оценки (Отч.)'!$E$10,IF('ИД Шатой'!AB14='Методика оценки (Отч.)'!$J$11,'Методика оценки (Отч.)'!$E$11,IF('ИД Шатой'!AB14='Методика оценки (Отч.)'!$J$12,'Методика оценки (Отч.)'!$E$12,IF('ИД Шатой'!AB14='Методика оценки (Отч.)'!$J$13,'Методика оценки (Отч.)'!$E$13,"ошибка")))))*$C$19</f>
        <v>3.0000000000000004</v>
      </c>
      <c r="AC19" s="58">
        <f>IF('ИД Шатой'!AC14='Методика оценки (Отч.)'!$J$9,'Методика оценки (Отч.)'!$E$9,IF('ИД Шатой'!AC14='Методика оценки (Отч.)'!$J$10,'Методика оценки (Отч.)'!$E$10,IF('ИД Шатой'!AC14='Методика оценки (Отч.)'!$J$11,'Методика оценки (Отч.)'!$E$11,IF('ИД Шатой'!AC14='Методика оценки (Отч.)'!$J$12,'Методика оценки (Отч.)'!$E$12,IF('ИД Шатой'!AC14='Методика оценки (Отч.)'!$J$13,'Методика оценки (Отч.)'!$E$13,"ошибка")))))*$C$19</f>
        <v>4.0000000000000009</v>
      </c>
      <c r="AD19" s="58">
        <f>IF('ИД Шатой'!AD14='Методика оценки (Отч.)'!$J$9,'Методика оценки (Отч.)'!$E$9,IF('ИД Шатой'!AD14='Методика оценки (Отч.)'!$J$10,'Методика оценки (Отч.)'!$E$10,IF('ИД Шатой'!AD14='Методика оценки (Отч.)'!$J$11,'Методика оценки (Отч.)'!$E$11,IF('ИД Шатой'!AD14='Методика оценки (Отч.)'!$J$12,'Методика оценки (Отч.)'!$E$12,IF('ИД Шатой'!AD14='Методика оценки (Отч.)'!$J$13,'Методика оценки (Отч.)'!$E$13,"ошибка")))))*$C$19</f>
        <v>4.0000000000000009</v>
      </c>
      <c r="AE19" s="58">
        <f>IF('ИД Шатой'!AE14='Методика оценки (Отч.)'!$J$9,'Методика оценки (Отч.)'!$E$9,IF('ИД Шатой'!AE14='Методика оценки (Отч.)'!$J$10,'Методика оценки (Отч.)'!$E$10,IF('ИД Шатой'!AE14='Методика оценки (Отч.)'!$J$11,'Методика оценки (Отч.)'!$E$11,IF('ИД Шатой'!AE14='Методика оценки (Отч.)'!$J$12,'Методика оценки (Отч.)'!$E$12,IF('ИД Шатой'!AE14='Методика оценки (Отч.)'!$J$13,'Методика оценки (Отч.)'!$E$13,"ошибка")))))*$C$19</f>
        <v>4.0000000000000009</v>
      </c>
      <c r="AF19" s="58">
        <f>IF('ИД Шатой'!AF14='Методика оценки (Отч.)'!$J$9,'Методика оценки (Отч.)'!$E$9,IF('ИД Шатой'!AF14='Методика оценки (Отч.)'!$J$10,'Методика оценки (Отч.)'!$E$10,IF('ИД Шатой'!AF14='Методика оценки (Отч.)'!$J$11,'Методика оценки (Отч.)'!$E$11,IF('ИД Шатой'!AF14='Методика оценки (Отч.)'!$J$12,'Методика оценки (Отч.)'!$E$12,IF('ИД Шатой'!AF14='Методика оценки (Отч.)'!$J$13,'Методика оценки (Отч.)'!$E$13,"ошибка")))))*$C$19</f>
        <v>3.0000000000000004</v>
      </c>
      <c r="AG19" s="58">
        <f>IF('ИД Шатой'!AG14='Методика оценки (Отч.)'!$J$9,'Методика оценки (Отч.)'!$E$9,IF('ИД Шатой'!AG14='Методика оценки (Отч.)'!$J$10,'Методика оценки (Отч.)'!$E$10,IF('ИД Шатой'!AG14='Методика оценки (Отч.)'!$J$11,'Методика оценки (Отч.)'!$E$11,IF('ИД Шатой'!AG14='Методика оценки (Отч.)'!$J$12,'Методика оценки (Отч.)'!$E$12,IF('ИД Шатой'!AG14='Методика оценки (Отч.)'!$J$13,'Методика оценки (Отч.)'!$E$13,"ошибка")))))*$C$19</f>
        <v>3.0000000000000004</v>
      </c>
      <c r="AH19" s="58">
        <f>IF('ИД Шатой'!AH14='Методика оценки (Отч.)'!$J$9,'Методика оценки (Отч.)'!$E$9,IF('ИД Шатой'!AH14='Методика оценки (Отч.)'!$J$10,'Методика оценки (Отч.)'!$E$10,IF('ИД Шатой'!AH14='Методика оценки (Отч.)'!$J$11,'Методика оценки (Отч.)'!$E$11,IF('ИД Шатой'!AH14='Методика оценки (Отч.)'!$J$12,'Методика оценки (Отч.)'!$E$12,IF('ИД Шатой'!AH14='Методика оценки (Отч.)'!$J$13,'Методика оценки (Отч.)'!$E$13,"ошибка")))))*$C$19</f>
        <v>2.0000000000000004</v>
      </c>
      <c r="AI19" s="58">
        <f>IF('ИД Шатой'!AI14='Методика оценки (Отч.)'!$J$9,'Методика оценки (Отч.)'!$E$9,IF('ИД Шатой'!AI14='Методика оценки (Отч.)'!$J$10,'Методика оценки (Отч.)'!$E$10,IF('ИД Шатой'!AI14='Методика оценки (Отч.)'!$J$11,'Методика оценки (Отч.)'!$E$11,IF('ИД Шатой'!AI14='Методика оценки (Отч.)'!$J$12,'Методика оценки (Отч.)'!$E$12,IF('ИД Шатой'!AI14='Методика оценки (Отч.)'!$J$13,'Методика оценки (Отч.)'!$E$13,"ошибка")))))*$C$19</f>
        <v>3.0000000000000004</v>
      </c>
      <c r="AJ19" s="58">
        <f>IF('ИД Шатой'!AJ14='Методика оценки (Отч.)'!$J$9,'Методика оценки (Отч.)'!$E$9,IF('ИД Шатой'!AJ14='Методика оценки (Отч.)'!$J$10,'Методика оценки (Отч.)'!$E$10,IF('ИД Шатой'!AJ14='Методика оценки (Отч.)'!$J$11,'Методика оценки (Отч.)'!$E$11,IF('ИД Шатой'!AJ14='Методика оценки (Отч.)'!$J$12,'Методика оценки (Отч.)'!$E$12,IF('ИД Шатой'!AJ14='Методика оценки (Отч.)'!$J$13,'Методика оценки (Отч.)'!$E$13,"ошибка")))))*$C$19</f>
        <v>4.0000000000000009</v>
      </c>
      <c r="AK19" s="58">
        <f>IF('ИД Шатой'!AK14='Методика оценки (Отч.)'!$J$9,'Методика оценки (Отч.)'!$E$9,IF('ИД Шатой'!AK14='Методика оценки (Отч.)'!$J$10,'Методика оценки (Отч.)'!$E$10,IF('ИД Шатой'!AK14='Методика оценки (Отч.)'!$J$11,'Методика оценки (Отч.)'!$E$11,IF('ИД Шатой'!AK14='Методика оценки (Отч.)'!$J$12,'Методика оценки (Отч.)'!$E$12,IF('ИД Шатой'!AK14='Методика оценки (Отч.)'!$J$13,'Методика оценки (Отч.)'!$E$13,"ошибка")))))*$C$19</f>
        <v>0</v>
      </c>
      <c r="AL19" s="58">
        <f>IF('ИД Шатой'!AL14='Методика оценки (Отч.)'!$J$9,'Методика оценки (Отч.)'!$E$9,IF('ИД Шатой'!AL14='Методика оценки (Отч.)'!$J$10,'Методика оценки (Отч.)'!$E$10,IF('ИД Шатой'!AL14='Методика оценки (Отч.)'!$J$11,'Методика оценки (Отч.)'!$E$11,IF('ИД Шатой'!AL14='Методика оценки (Отч.)'!$J$12,'Методика оценки (Отч.)'!$E$12,IF('ИД Шатой'!AL14='Методика оценки (Отч.)'!$J$13,'Методика оценки (Отч.)'!$E$13,"ошибка")))))*$C$19</f>
        <v>3.0000000000000004</v>
      </c>
      <c r="AM19" s="58">
        <f>IF('ИД Шатой'!AM14='Методика оценки (Отч.)'!$J$9,'Методика оценки (Отч.)'!$E$9,IF('ИД Шатой'!AM14='Методика оценки (Отч.)'!$J$10,'Методика оценки (Отч.)'!$E$10,IF('ИД Шатой'!AM14='Методика оценки (Отч.)'!$J$11,'Методика оценки (Отч.)'!$E$11,IF('ИД Шатой'!AM14='Методика оценки (Отч.)'!$J$12,'Методика оценки (Отч.)'!$E$12,IF('ИД Шатой'!AM14='Методика оценки (Отч.)'!$J$13,'Методика оценки (Отч.)'!$E$13,"ошибка")))))*$C$19</f>
        <v>2.0000000000000004</v>
      </c>
      <c r="AN19" s="58">
        <f>IF('ИД Шатой'!AN14='Методика оценки (Отч.)'!$J$9,'Методика оценки (Отч.)'!$E$9,IF('ИД Шатой'!AN14='Методика оценки (Отч.)'!$J$10,'Методика оценки (Отч.)'!$E$10,IF('ИД Шатой'!AN14='Методика оценки (Отч.)'!$J$11,'Методика оценки (Отч.)'!$E$11,IF('ИД Шатой'!AN14='Методика оценки (Отч.)'!$J$12,'Методика оценки (Отч.)'!$E$12,IF('ИД Шатой'!AN14='Методика оценки (Отч.)'!$J$13,'Методика оценки (Отч.)'!$E$13,"ошибка")))))*$C$19</f>
        <v>4.0000000000000009</v>
      </c>
      <c r="AO19" s="58">
        <f>IF('ИД Шатой'!AO14='Методика оценки (Отч.)'!$J$9,'Методика оценки (Отч.)'!$E$9,IF('ИД Шатой'!AO14='Методика оценки (Отч.)'!$J$10,'Методика оценки (Отч.)'!$E$10,IF('ИД Шатой'!AO14='Методика оценки (Отч.)'!$J$11,'Методика оценки (Отч.)'!$E$11,IF('ИД Шатой'!AO14='Методика оценки (Отч.)'!$J$12,'Методика оценки (Отч.)'!$E$12,IF('ИД Шатой'!AO14='Методика оценки (Отч.)'!$J$13,'Методика оценки (Отч.)'!$E$13,"ошибка")))))*$C$19</f>
        <v>4.0000000000000009</v>
      </c>
      <c r="AP19" s="58">
        <f>IF('ИД Шатой'!AP14='Методика оценки (Отч.)'!$J$9,'Методика оценки (Отч.)'!$E$9,IF('ИД Шатой'!AP14='Методика оценки (Отч.)'!$J$10,'Методика оценки (Отч.)'!$E$10,IF('ИД Шатой'!AP14='Методика оценки (Отч.)'!$J$11,'Методика оценки (Отч.)'!$E$11,IF('ИД Шатой'!AP14='Методика оценки (Отч.)'!$J$12,'Методика оценки (Отч.)'!$E$12,IF('ИД Шатой'!AP14='Методика оценки (Отч.)'!$J$13,'Методика оценки (Отч.)'!$E$13,"ошибка")))))*$C$19</f>
        <v>3.0000000000000004</v>
      </c>
      <c r="AQ19" s="58">
        <f>IF('ИД Шатой'!AQ14='Методика оценки (Отч.)'!$J$9,'Методика оценки (Отч.)'!$E$9,IF('ИД Шатой'!AQ14='Методика оценки (Отч.)'!$J$10,'Методика оценки (Отч.)'!$E$10,IF('ИД Шатой'!AQ14='Методика оценки (Отч.)'!$J$11,'Методика оценки (Отч.)'!$E$11,IF('ИД Шатой'!AQ14='Методика оценки (Отч.)'!$J$12,'Методика оценки (Отч.)'!$E$12,IF('ИД Шатой'!AQ14='Методика оценки (Отч.)'!$J$13,'Методика оценки (Отч.)'!$E$13,"ошибка")))))*$C$19</f>
        <v>4.0000000000000009</v>
      </c>
      <c r="AR19" s="58">
        <f>IF('ИД Шатой'!AR14='Методика оценки (Отч.)'!$J$9,'Методика оценки (Отч.)'!$E$9,IF('ИД Шатой'!AR14='Методика оценки (Отч.)'!$J$10,'Методика оценки (Отч.)'!$E$10,IF('ИД Шатой'!AR14='Методика оценки (Отч.)'!$J$11,'Методика оценки (Отч.)'!$E$11,IF('ИД Шатой'!AR14='Методика оценки (Отч.)'!$J$12,'Методика оценки (Отч.)'!$E$12,IF('ИД Шатой'!AR14='Методика оценки (Отч.)'!$J$13,'Методика оценки (Отч.)'!$E$13,"ошибка")))))*$C$19</f>
        <v>2.0000000000000004</v>
      </c>
      <c r="AS19" s="58">
        <f>IF('ИД Шатой'!AS14='Методика оценки (Отч.)'!$J$9,'Методика оценки (Отч.)'!$E$9,IF('ИД Шатой'!AS14='Методика оценки (Отч.)'!$J$10,'Методика оценки (Отч.)'!$E$10,IF('ИД Шатой'!AS14='Методика оценки (Отч.)'!$J$11,'Методика оценки (Отч.)'!$E$11,IF('ИД Шатой'!AS14='Методика оценки (Отч.)'!$J$12,'Методика оценки (Отч.)'!$E$12,IF('ИД Шатой'!AS14='Методика оценки (Отч.)'!$J$13,'Методика оценки (Отч.)'!$E$13,"ошибка")))))*$C$19</f>
        <v>4.0000000000000009</v>
      </c>
      <c r="AT19" s="58">
        <f>IF('ИД Шатой'!AT14='Методика оценки (Отч.)'!$J$9,'Методика оценки (Отч.)'!$E$9,IF('ИД Шатой'!AT14='Методика оценки (Отч.)'!$J$10,'Методика оценки (Отч.)'!$E$10,IF('ИД Шатой'!AT14='Методика оценки (Отч.)'!$J$11,'Методика оценки (Отч.)'!$E$11,IF('ИД Шатой'!AT14='Методика оценки (Отч.)'!$J$12,'Методика оценки (Отч.)'!$E$12,IF('ИД Шатой'!AT14='Методика оценки (Отч.)'!$J$13,'Методика оценки (Отч.)'!$E$13,"ошибка")))))*$C$19</f>
        <v>3.0000000000000004</v>
      </c>
      <c r="AU19" s="58">
        <f>IF('ИД Шатой'!AU14='Методика оценки (Отч.)'!$J$9,'Методика оценки (Отч.)'!$E$9,IF('ИД Шатой'!AU14='Методика оценки (Отч.)'!$J$10,'Методика оценки (Отч.)'!$E$10,IF('ИД Шатой'!AU14='Методика оценки (Отч.)'!$J$11,'Методика оценки (Отч.)'!$E$11,IF('ИД Шатой'!AU14='Методика оценки (Отч.)'!$J$12,'Методика оценки (Отч.)'!$E$12,IF('ИД Шатой'!AU14='Методика оценки (Отч.)'!$J$13,'Методика оценки (Отч.)'!$E$13,"ошибка")))))*$C$19</f>
        <v>4.0000000000000009</v>
      </c>
      <c r="AV19" s="58">
        <f>IF('ИД Шатой'!AV14='Методика оценки (Отч.)'!$J$9,'Методика оценки (Отч.)'!$E$9,IF('ИД Шатой'!AV14='Методика оценки (Отч.)'!$J$10,'Методика оценки (Отч.)'!$E$10,IF('ИД Шатой'!AV14='Методика оценки (Отч.)'!$J$11,'Методика оценки (Отч.)'!$E$11,IF('ИД Шатой'!AV14='Методика оценки (Отч.)'!$J$12,'Методика оценки (Отч.)'!$E$12,IF('ИД Шатой'!AV14='Методика оценки (Отч.)'!$J$13,'Методика оценки (Отч.)'!$E$13,"ошибка")))))*$C$19</f>
        <v>2.0000000000000004</v>
      </c>
      <c r="AW19" s="58">
        <f>IF('ИД Шатой'!AW14='Методика оценки (Отч.)'!$J$9,'Методика оценки (Отч.)'!$E$9,IF('ИД Шатой'!AW14='Методика оценки (Отч.)'!$J$10,'Методика оценки (Отч.)'!$E$10,IF('ИД Шатой'!AW14='Методика оценки (Отч.)'!$J$11,'Методика оценки (Отч.)'!$E$11,IF('ИД Шатой'!AW14='Методика оценки (Отч.)'!$J$12,'Методика оценки (Отч.)'!$E$12,IF('ИД Шатой'!AW14='Методика оценки (Отч.)'!$J$13,'Методика оценки (Отч.)'!$E$13,"ошибка")))))*$C$19</f>
        <v>4.0000000000000009</v>
      </c>
      <c r="AX19" s="58">
        <f>IF('ИД Шатой'!AX14='Методика оценки (Отч.)'!$J$9,'Методика оценки (Отч.)'!$E$9,IF('ИД Шатой'!AX14='Методика оценки (Отч.)'!$J$10,'Методика оценки (Отч.)'!$E$10,IF('ИД Шатой'!AX14='Методика оценки (Отч.)'!$J$11,'Методика оценки (Отч.)'!$E$11,IF('ИД Шатой'!AX14='Методика оценки (Отч.)'!$J$12,'Методика оценки (Отч.)'!$E$12,IF('ИД Шатой'!AX14='Методика оценки (Отч.)'!$J$13,'Методика оценки (Отч.)'!$E$13,"ошибка")))))*$C$19</f>
        <v>2.0000000000000004</v>
      </c>
      <c r="AY19" s="58">
        <f>IF('ИД Шатой'!AY14='Методика оценки (Отч.)'!$J$9,'Методика оценки (Отч.)'!$E$9,IF('ИД Шатой'!AY14='Методика оценки (Отч.)'!$J$10,'Методика оценки (Отч.)'!$E$10,IF('ИД Шатой'!AY14='Методика оценки (Отч.)'!$J$11,'Методика оценки (Отч.)'!$E$11,IF('ИД Шатой'!AY14='Методика оценки (Отч.)'!$J$12,'Методика оценки (Отч.)'!$E$12,IF('ИД Шатой'!AY14='Методика оценки (Отч.)'!$J$13,'Методика оценки (Отч.)'!$E$13,"ошибка")))))*$C$19</f>
        <v>2.0000000000000004</v>
      </c>
      <c r="AZ19" s="58">
        <f>IF('ИД Шатой'!AZ14='Методика оценки (Отч.)'!$J$9,'Методика оценки (Отч.)'!$E$9,IF('ИД Шатой'!AZ14='Методика оценки (Отч.)'!$J$10,'Методика оценки (Отч.)'!$E$10,IF('ИД Шатой'!AZ14='Методика оценки (Отч.)'!$J$11,'Методика оценки (Отч.)'!$E$11,IF('ИД Шатой'!AZ14='Методика оценки (Отч.)'!$J$12,'Методика оценки (Отч.)'!$E$12,IF('ИД Шатой'!AZ14='Методика оценки (Отч.)'!$J$13,'Методика оценки (Отч.)'!$E$13,"ошибка")))))*$C$19</f>
        <v>2.0000000000000004</v>
      </c>
      <c r="BA19" s="58">
        <f>IF('ИД Шатой'!BA14='Методика оценки (Отч.)'!$J$9,'Методика оценки (Отч.)'!$E$9,IF('ИД Шатой'!BA14='Методика оценки (Отч.)'!$J$10,'Методика оценки (Отч.)'!$E$10,IF('ИД Шатой'!BA14='Методика оценки (Отч.)'!$J$11,'Методика оценки (Отч.)'!$E$11,IF('ИД Шатой'!BA14='Методика оценки (Отч.)'!$J$12,'Методика оценки (Отч.)'!$E$12,IF('ИД Шатой'!BA14='Методика оценки (Отч.)'!$J$13,'Методика оценки (Отч.)'!$E$13,"ошибка")))))*$C$19</f>
        <v>4.0000000000000009</v>
      </c>
      <c r="BB19" s="58">
        <f>IF('ИД Шатой'!BB14='Методика оценки (Отч.)'!$J$9,'Методика оценки (Отч.)'!$E$9,IF('ИД Шатой'!BB14='Методика оценки (Отч.)'!$J$10,'Методика оценки (Отч.)'!$E$10,IF('ИД Шатой'!BB14='Методика оценки (Отч.)'!$J$11,'Методика оценки (Отч.)'!$E$11,IF('ИД Шатой'!BB14='Методика оценки (Отч.)'!$J$12,'Методика оценки (Отч.)'!$E$12,IF('ИД Шатой'!BB14='Методика оценки (Отч.)'!$J$13,'Методика оценки (Отч.)'!$E$13,"ошибка")))))*$C$19</f>
        <v>0</v>
      </c>
      <c r="BC19" s="58">
        <f>IF('ИД Шатой'!BC14='Методика оценки (Отч.)'!$J$9,'Методика оценки (Отч.)'!$E$9,IF('ИД Шатой'!BC14='Методика оценки (Отч.)'!$J$10,'Методика оценки (Отч.)'!$E$10,IF('ИД Шатой'!BC14='Методика оценки (Отч.)'!$J$11,'Методика оценки (Отч.)'!$E$11,IF('ИД Шатой'!BC14='Методика оценки (Отч.)'!$J$12,'Методика оценки (Отч.)'!$E$12,IF('ИД Шатой'!BC14='Методика оценки (Отч.)'!$J$13,'Методика оценки (Отч.)'!$E$13,"ошибка")))))*$C$19</f>
        <v>4.0000000000000009</v>
      </c>
      <c r="BD19" s="58">
        <f>IF('ИД Шатой'!BD14='Методика оценки (Отч.)'!$J$9,'Методика оценки (Отч.)'!$E$9,IF('ИД Шатой'!BD14='Методика оценки (Отч.)'!$J$10,'Методика оценки (Отч.)'!$E$10,IF('ИД Шатой'!BD14='Методика оценки (Отч.)'!$J$11,'Методика оценки (Отч.)'!$E$11,IF('ИД Шатой'!BD14='Методика оценки (Отч.)'!$J$12,'Методика оценки (Отч.)'!$E$12,IF('ИД Шатой'!BD14='Методика оценки (Отч.)'!$J$13,'Методика оценки (Отч.)'!$E$13,"ошибка")))))*$C$19</f>
        <v>4.0000000000000009</v>
      </c>
      <c r="BE19" s="58">
        <f>IF('ИД Шатой'!BE14='Методика оценки (Отч.)'!$J$9,'Методика оценки (Отч.)'!$E$9,IF('ИД Шатой'!BE14='Методика оценки (Отч.)'!$J$10,'Методика оценки (Отч.)'!$E$10,IF('ИД Шатой'!BE14='Методика оценки (Отч.)'!$J$11,'Методика оценки (Отч.)'!$E$11,IF('ИД Шатой'!BE14='Методика оценки (Отч.)'!$J$12,'Методика оценки (Отч.)'!$E$12,IF('ИД Шатой'!BE14='Методика оценки (Отч.)'!$J$13,'Методика оценки (Отч.)'!$E$13,"ошибка")))))*$C$19</f>
        <v>4.0000000000000009</v>
      </c>
      <c r="BF19" s="58">
        <f>IF('ИД Шатой'!BF14='Методика оценки (Отч.)'!$J$9,'Методика оценки (Отч.)'!$E$9,IF('ИД Шатой'!BF14='Методика оценки (Отч.)'!$J$10,'Методика оценки (Отч.)'!$E$10,IF('ИД Шатой'!BF14='Методика оценки (Отч.)'!$J$11,'Методика оценки (Отч.)'!$E$11,IF('ИД Шатой'!BF14='Методика оценки (Отч.)'!$J$12,'Методика оценки (Отч.)'!$E$12,IF('ИД Шатой'!BF14='Методика оценки (Отч.)'!$J$13,'Методика оценки (Отч.)'!$E$13,"ошибка")))))*$C$19</f>
        <v>2.0000000000000004</v>
      </c>
      <c r="BG19" s="58">
        <f>IF('ИД Шатой'!BG14='Методика оценки (Отч.)'!$J$9,'Методика оценки (Отч.)'!$E$9,IF('ИД Шатой'!BG14='Методика оценки (Отч.)'!$J$10,'Методика оценки (Отч.)'!$E$10,IF('ИД Шатой'!BG14='Методика оценки (Отч.)'!$J$11,'Методика оценки (Отч.)'!$E$11,IF('ИД Шатой'!BG14='Методика оценки (Отч.)'!$J$12,'Методика оценки (Отч.)'!$E$12,IF('ИД Шатой'!BG14='Методика оценки (Отч.)'!$J$13,'Методика оценки (Отч.)'!$E$13,"ошибка")))))*$C$19</f>
        <v>3.0000000000000004</v>
      </c>
      <c r="BH19" s="58">
        <f>IF('ИД Шатой'!BH14='Методика оценки (Отч.)'!$J$9,'Методика оценки (Отч.)'!$E$9,IF('ИД Шатой'!BH14='Методика оценки (Отч.)'!$J$10,'Методика оценки (Отч.)'!$E$10,IF('ИД Шатой'!BH14='Методика оценки (Отч.)'!$J$11,'Методика оценки (Отч.)'!$E$11,IF('ИД Шатой'!BH14='Методика оценки (Отч.)'!$J$12,'Методика оценки (Отч.)'!$E$12,IF('ИД Шатой'!BH14='Методика оценки (Отч.)'!$J$13,'Методика оценки (Отч.)'!$E$13,"ошибка")))))*$C$19</f>
        <v>0</v>
      </c>
      <c r="BI19" s="58">
        <f>IF('ИД Шатой'!BI14='Методика оценки (Отч.)'!$J$9,'Методика оценки (Отч.)'!$E$9,IF('ИД Шатой'!BI14='Методика оценки (Отч.)'!$J$10,'Методика оценки (Отч.)'!$E$10,IF('ИД Шатой'!BI14='Методика оценки (Отч.)'!$J$11,'Методика оценки (Отч.)'!$E$11,IF('ИД Шатой'!BI14='Методика оценки (Отч.)'!$J$12,'Методика оценки (Отч.)'!$E$12,IF('ИД Шатой'!BI14='Методика оценки (Отч.)'!$J$13,'Методика оценки (Отч.)'!$E$13,"ошибка")))))*$C$19</f>
        <v>2.0000000000000004</v>
      </c>
      <c r="BJ19" s="58">
        <f>IF('ИД Шатой'!BJ14='Методика оценки (Отч.)'!$J$9,'Методика оценки (Отч.)'!$E$9,IF('ИД Шатой'!BJ14='Методика оценки (Отч.)'!$J$10,'Методика оценки (Отч.)'!$E$10,IF('ИД Шатой'!BJ14='Методика оценки (Отч.)'!$J$11,'Методика оценки (Отч.)'!$E$11,IF('ИД Шатой'!BJ14='Методика оценки (Отч.)'!$J$12,'Методика оценки (Отч.)'!$E$12,IF('ИД Шатой'!BJ14='Методика оценки (Отч.)'!$J$13,'Методика оценки (Отч.)'!$E$13,"ошибка")))))*$C$19</f>
        <v>4.0000000000000009</v>
      </c>
      <c r="BK19" s="58">
        <f>IF('ИД Шатой'!BK14='Методика оценки (Отч.)'!$J$9,'Методика оценки (Отч.)'!$E$9,IF('ИД Шатой'!BK14='Методика оценки (Отч.)'!$J$10,'Методика оценки (Отч.)'!$E$10,IF('ИД Шатой'!BK14='Методика оценки (Отч.)'!$J$11,'Методика оценки (Отч.)'!$E$11,IF('ИД Шатой'!BK14='Методика оценки (Отч.)'!$J$12,'Методика оценки (Отч.)'!$E$12,IF('ИД Шатой'!BK14='Методика оценки (Отч.)'!$J$13,'Методика оценки (Отч.)'!$E$13,"ошибка")))))*$C$19</f>
        <v>3.0000000000000004</v>
      </c>
      <c r="BL19" s="58">
        <f>IF('ИД Шатой'!BL14='Методика оценки (Отч.)'!$J$9,'Методика оценки (Отч.)'!$E$9,IF('ИД Шатой'!BL14='Методика оценки (Отч.)'!$J$10,'Методика оценки (Отч.)'!$E$10,IF('ИД Шатой'!BL14='Методика оценки (Отч.)'!$J$11,'Методика оценки (Отч.)'!$E$11,IF('ИД Шатой'!BL14='Методика оценки (Отч.)'!$J$12,'Методика оценки (Отч.)'!$E$12,IF('ИД Шатой'!BL14='Методика оценки (Отч.)'!$J$13,'Методика оценки (Отч.)'!$E$13,"ошибка")))))*$C$19</f>
        <v>2.0000000000000004</v>
      </c>
      <c r="BM19" s="58">
        <f>IF('ИД Шатой'!BM14='Методика оценки (Отч.)'!$J$9,'Методика оценки (Отч.)'!$E$9,IF('ИД Шатой'!BM14='Методика оценки (Отч.)'!$J$10,'Методика оценки (Отч.)'!$E$10,IF('ИД Шатой'!BM14='Методика оценки (Отч.)'!$J$11,'Методика оценки (Отч.)'!$E$11,IF('ИД Шатой'!BM14='Методика оценки (Отч.)'!$J$12,'Методика оценки (Отч.)'!$E$12,IF('ИД Шатой'!BM14='Методика оценки (Отч.)'!$J$13,'Методика оценки (Отч.)'!$E$13,"ошибка")))))*$C$19</f>
        <v>4.0000000000000009</v>
      </c>
      <c r="BN19" s="58">
        <f>IF('ИД Шатой'!BN14='Методика оценки (Отч.)'!$J$9,'Методика оценки (Отч.)'!$E$9,IF('ИД Шатой'!BN14='Методика оценки (Отч.)'!$J$10,'Методика оценки (Отч.)'!$E$10,IF('ИД Шатой'!BN14='Методика оценки (Отч.)'!$J$11,'Методика оценки (Отч.)'!$E$11,IF('ИД Шатой'!BN14='Методика оценки (Отч.)'!$J$12,'Методика оценки (Отч.)'!$E$12,IF('ИД Шатой'!BN14='Методика оценки (Отч.)'!$J$13,'Методика оценки (Отч.)'!$E$13,"ошибка")))))*$C$19</f>
        <v>4.0000000000000009</v>
      </c>
      <c r="BO19" s="58">
        <f>IF('ИД Шатой'!BO14='Методика оценки (Отч.)'!$J$9,'Методика оценки (Отч.)'!$E$9,IF('ИД Шатой'!BO14='Методика оценки (Отч.)'!$J$10,'Методика оценки (Отч.)'!$E$10,IF('ИД Шатой'!BO14='Методика оценки (Отч.)'!$J$11,'Методика оценки (Отч.)'!$E$11,IF('ИД Шатой'!BO14='Методика оценки (Отч.)'!$J$12,'Методика оценки (Отч.)'!$E$12,IF('ИД Шатой'!BO14='Методика оценки (Отч.)'!$J$13,'Методика оценки (Отч.)'!$E$13,"ошибка")))))*$C$19</f>
        <v>4.0000000000000009</v>
      </c>
      <c r="BP19" s="58">
        <f>IF('ИД Шатой'!BP14='Методика оценки (Отч.)'!$J$9,'Методика оценки (Отч.)'!$E$9,IF('ИД Шатой'!BP14='Методика оценки (Отч.)'!$J$10,'Методика оценки (Отч.)'!$E$10,IF('ИД Шатой'!BP14='Методика оценки (Отч.)'!$J$11,'Методика оценки (Отч.)'!$E$11,IF('ИД Шатой'!BP14='Методика оценки (Отч.)'!$J$12,'Методика оценки (Отч.)'!$E$12,IF('ИД Шатой'!BP14='Методика оценки (Отч.)'!$J$13,'Методика оценки (Отч.)'!$E$13,"ошибка")))))*$C$19</f>
        <v>3.0000000000000004</v>
      </c>
      <c r="BQ19" s="58">
        <f t="shared" si="2"/>
        <v>3.0763636363636366</v>
      </c>
    </row>
    <row r="20" spans="1:69" x14ac:dyDescent="0.25">
      <c r="A20" s="77" t="str">
        <f>'Методика оценки (Отч.)'!A65</f>
        <v>N2.1.3</v>
      </c>
      <c r="B20" s="77" t="str">
        <f>'Методика оценки (Отч.)'!C65</f>
        <v>Организация охраны здания детского сада и прилегающей территории</v>
      </c>
      <c r="C20" s="121">
        <f>'Методика оценки (Отч.)'!D65*C17</f>
        <v>4.0000000000000008E-2</v>
      </c>
      <c r="D20" s="58">
        <f>IF('ИД Шатой'!D15='Методика оценки (Отч.)'!$J$9,'Методика оценки (Отч.)'!$E$9,IF('ИД Шатой'!D15='Методика оценки (Отч.)'!$J$10,'Методика оценки (Отч.)'!$E$10,IF('ИД Шатой'!D15='Методика оценки (Отч.)'!$J$11,'Методика оценки (Отч.)'!$E$11,IF('ИД Шатой'!D15='Методика оценки (Отч.)'!$J$12,'Методика оценки (Отч.)'!$E$12,IF('ИД Шатой'!D15='Методика оценки (Отч.)'!$J$13,'Методика оценки (Отч.)'!$E$13,"ошибка")))))*$C$20</f>
        <v>4.0000000000000009</v>
      </c>
      <c r="E20" s="58">
        <f>IF('ИД Шатой'!E15='Методика оценки (Отч.)'!$J$9,'Методика оценки (Отч.)'!$E$9,IF('ИД Шатой'!E15='Методика оценки (Отч.)'!$J$10,'Методика оценки (Отч.)'!$E$10,IF('ИД Шатой'!E15='Методика оценки (Отч.)'!$J$11,'Методика оценки (Отч.)'!$E$11,IF('ИД Шатой'!E15='Методика оценки (Отч.)'!$J$12,'Методика оценки (Отч.)'!$E$12,IF('ИД Шатой'!E15='Методика оценки (Отч.)'!$J$13,'Методика оценки (Отч.)'!$E$13,"ошибка")))))*$C$20</f>
        <v>3.0000000000000004</v>
      </c>
      <c r="F20" s="58">
        <f>IF('ИД Шатой'!F15='Методика оценки (Отч.)'!$J$9,'Методика оценки (Отч.)'!$E$9,IF('ИД Шатой'!F15='Методика оценки (Отч.)'!$J$10,'Методика оценки (Отч.)'!$E$10,IF('ИД Шатой'!F15='Методика оценки (Отч.)'!$J$11,'Методика оценки (Отч.)'!$E$11,IF('ИД Шатой'!F15='Методика оценки (Отч.)'!$J$12,'Методика оценки (Отч.)'!$E$12,IF('ИД Шатой'!F15='Методика оценки (Отч.)'!$J$13,'Методика оценки (Отч.)'!$E$13,"ошибка")))))*$C$20</f>
        <v>0</v>
      </c>
      <c r="G20" s="58">
        <f>IF('ИД Шатой'!G15='Методика оценки (Отч.)'!$J$9,'Методика оценки (Отч.)'!$E$9,IF('ИД Шатой'!G15='Методика оценки (Отч.)'!$J$10,'Методика оценки (Отч.)'!$E$10,IF('ИД Шатой'!G15='Методика оценки (Отч.)'!$J$11,'Методика оценки (Отч.)'!$E$11,IF('ИД Шатой'!G15='Методика оценки (Отч.)'!$J$12,'Методика оценки (Отч.)'!$E$12,IF('ИД Шатой'!G15='Методика оценки (Отч.)'!$J$13,'Методика оценки (Отч.)'!$E$13,"ошибка")))))*$C$20</f>
        <v>3.0000000000000004</v>
      </c>
      <c r="H20" s="58">
        <f>IF('ИД Шатой'!H15='Методика оценки (Отч.)'!$J$9,'Методика оценки (Отч.)'!$E$9,IF('ИД Шатой'!H15='Методика оценки (Отч.)'!$J$10,'Методика оценки (Отч.)'!$E$10,IF('ИД Шатой'!H15='Методика оценки (Отч.)'!$J$11,'Методика оценки (Отч.)'!$E$11,IF('ИД Шатой'!H15='Методика оценки (Отч.)'!$J$12,'Методика оценки (Отч.)'!$E$12,IF('ИД Шатой'!H15='Методика оценки (Отч.)'!$J$13,'Методика оценки (Отч.)'!$E$13,"ошибка")))))*$C$20</f>
        <v>4.0000000000000009</v>
      </c>
      <c r="I20" s="58">
        <f>IF('ИД Шатой'!I15='Методика оценки (Отч.)'!$J$9,'Методика оценки (Отч.)'!$E$9,IF('ИД Шатой'!I15='Методика оценки (Отч.)'!$J$10,'Методика оценки (Отч.)'!$E$10,IF('ИД Шатой'!I15='Методика оценки (Отч.)'!$J$11,'Методика оценки (Отч.)'!$E$11,IF('ИД Шатой'!I15='Методика оценки (Отч.)'!$J$12,'Методика оценки (Отч.)'!$E$12,IF('ИД Шатой'!I15='Методика оценки (Отч.)'!$J$13,'Методика оценки (Отч.)'!$E$13,"ошибка")))))*$C$20</f>
        <v>3.0000000000000004</v>
      </c>
      <c r="J20" s="58">
        <f>IF('ИД Шатой'!J15='Методика оценки (Отч.)'!$J$9,'Методика оценки (Отч.)'!$E$9,IF('ИД Шатой'!J15='Методика оценки (Отч.)'!$J$10,'Методика оценки (Отч.)'!$E$10,IF('ИД Шатой'!J15='Методика оценки (Отч.)'!$J$11,'Методика оценки (Отч.)'!$E$11,IF('ИД Шатой'!J15='Методика оценки (Отч.)'!$J$12,'Методика оценки (Отч.)'!$E$12,IF('ИД Шатой'!J15='Методика оценки (Отч.)'!$J$13,'Методика оценки (Отч.)'!$E$13,"ошибка")))))*$C$20</f>
        <v>3.0000000000000004</v>
      </c>
      <c r="K20" s="58">
        <f>IF('ИД Шатой'!K15='Методика оценки (Отч.)'!$J$9,'Методика оценки (Отч.)'!$E$9,IF('ИД Шатой'!K15='Методика оценки (Отч.)'!$J$10,'Методика оценки (Отч.)'!$E$10,IF('ИД Шатой'!K15='Методика оценки (Отч.)'!$J$11,'Методика оценки (Отч.)'!$E$11,IF('ИД Шатой'!K15='Методика оценки (Отч.)'!$J$12,'Методика оценки (Отч.)'!$E$12,IF('ИД Шатой'!K15='Методика оценки (Отч.)'!$J$13,'Методика оценки (Отч.)'!$E$13,"ошибка")))))*$C$20</f>
        <v>4.0000000000000009</v>
      </c>
      <c r="L20" s="58">
        <f>IF('ИД Шатой'!L15='Методика оценки (Отч.)'!$J$9,'Методика оценки (Отч.)'!$E$9,IF('ИД Шатой'!L15='Методика оценки (Отч.)'!$J$10,'Методика оценки (Отч.)'!$E$10,IF('ИД Шатой'!L15='Методика оценки (Отч.)'!$J$11,'Методика оценки (Отч.)'!$E$11,IF('ИД Шатой'!L15='Методика оценки (Отч.)'!$J$12,'Методика оценки (Отч.)'!$E$12,IF('ИД Шатой'!L15='Методика оценки (Отч.)'!$J$13,'Методика оценки (Отч.)'!$E$13,"ошибка")))))*$C$20</f>
        <v>4.0000000000000009</v>
      </c>
      <c r="M20" s="58">
        <f>IF('ИД Шатой'!M15='Методика оценки (Отч.)'!$J$9,'Методика оценки (Отч.)'!$E$9,IF('ИД Шатой'!M15='Методика оценки (Отч.)'!$J$10,'Методика оценки (Отч.)'!$E$10,IF('ИД Шатой'!M15='Методика оценки (Отч.)'!$J$11,'Методика оценки (Отч.)'!$E$11,IF('ИД Шатой'!M15='Методика оценки (Отч.)'!$J$12,'Методика оценки (Отч.)'!$E$12,IF('ИД Шатой'!M15='Методика оценки (Отч.)'!$J$13,'Методика оценки (Отч.)'!$E$13,"ошибка")))))*$C$20</f>
        <v>4.0000000000000009</v>
      </c>
      <c r="N20" s="58">
        <f>IF('ИД Шатой'!N15='Методика оценки (Отч.)'!$J$9,'Методика оценки (Отч.)'!$E$9,IF('ИД Шатой'!N15='Методика оценки (Отч.)'!$J$10,'Методика оценки (Отч.)'!$E$10,IF('ИД Шатой'!N15='Методика оценки (Отч.)'!$J$11,'Методика оценки (Отч.)'!$E$11,IF('ИД Шатой'!N15='Методика оценки (Отч.)'!$J$12,'Методика оценки (Отч.)'!$E$12,IF('ИД Шатой'!N15='Методика оценки (Отч.)'!$J$13,'Методика оценки (Отч.)'!$E$13,"ошибка")))))*$C$20</f>
        <v>3.0000000000000004</v>
      </c>
      <c r="O20" s="58">
        <f>IF('ИД Шатой'!O15='Методика оценки (Отч.)'!$J$9,'Методика оценки (Отч.)'!$E$9,IF('ИД Шатой'!O15='Методика оценки (Отч.)'!$J$10,'Методика оценки (Отч.)'!$E$10,IF('ИД Шатой'!O15='Методика оценки (Отч.)'!$J$11,'Методика оценки (Отч.)'!$E$11,IF('ИД Шатой'!O15='Методика оценки (Отч.)'!$J$12,'Методика оценки (Отч.)'!$E$12,IF('ИД Шатой'!O15='Методика оценки (Отч.)'!$J$13,'Методика оценки (Отч.)'!$E$13,"ошибка")))))*$C$20</f>
        <v>2.0000000000000004</v>
      </c>
      <c r="P20" s="58">
        <f>IF('ИД Шатой'!P15='Методика оценки (Отч.)'!$J$9,'Методика оценки (Отч.)'!$E$9,IF('ИД Шатой'!P15='Методика оценки (Отч.)'!$J$10,'Методика оценки (Отч.)'!$E$10,IF('ИД Шатой'!P15='Методика оценки (Отч.)'!$J$11,'Методика оценки (Отч.)'!$E$11,IF('ИД Шатой'!P15='Методика оценки (Отч.)'!$J$12,'Методика оценки (Отч.)'!$E$12,IF('ИД Шатой'!P15='Методика оценки (Отч.)'!$J$13,'Методика оценки (Отч.)'!$E$13,"ошибка")))))*$C$20</f>
        <v>3.0000000000000004</v>
      </c>
      <c r="Q20" s="58">
        <f>IF('ИД Шатой'!Q15='Методика оценки (Отч.)'!$J$9,'Методика оценки (Отч.)'!$E$9,IF('ИД Шатой'!Q15='Методика оценки (Отч.)'!$J$10,'Методика оценки (Отч.)'!$E$10,IF('ИД Шатой'!Q15='Методика оценки (Отч.)'!$J$11,'Методика оценки (Отч.)'!$E$11,IF('ИД Шатой'!Q15='Методика оценки (Отч.)'!$J$12,'Методика оценки (Отч.)'!$E$12,IF('ИД Шатой'!Q15='Методика оценки (Отч.)'!$J$13,'Методика оценки (Отч.)'!$E$13,"ошибка")))))*$C$20</f>
        <v>4.0000000000000009</v>
      </c>
      <c r="R20" s="58">
        <f>IF('ИД Шатой'!R15='Методика оценки (Отч.)'!$J$9,'Методика оценки (Отч.)'!$E$9,IF('ИД Шатой'!R15='Методика оценки (Отч.)'!$J$10,'Методика оценки (Отч.)'!$E$10,IF('ИД Шатой'!R15='Методика оценки (Отч.)'!$J$11,'Методика оценки (Отч.)'!$E$11,IF('ИД Шатой'!R15='Методика оценки (Отч.)'!$J$12,'Методика оценки (Отч.)'!$E$12,IF('ИД Шатой'!R15='Методика оценки (Отч.)'!$J$13,'Методика оценки (Отч.)'!$E$13,"ошибка")))))*$C$20</f>
        <v>3.0000000000000004</v>
      </c>
      <c r="S20" s="58">
        <f>IF('ИД Шатой'!S15='Методика оценки (Отч.)'!$J$9,'Методика оценки (Отч.)'!$E$9,IF('ИД Шатой'!S15='Методика оценки (Отч.)'!$J$10,'Методика оценки (Отч.)'!$E$10,IF('ИД Шатой'!S15='Методика оценки (Отч.)'!$J$11,'Методика оценки (Отч.)'!$E$11,IF('ИД Шатой'!S15='Методика оценки (Отч.)'!$J$12,'Методика оценки (Отч.)'!$E$12,IF('ИД Шатой'!S15='Методика оценки (Отч.)'!$J$13,'Методика оценки (Отч.)'!$E$13,"ошибка")))))*$C$20</f>
        <v>3.0000000000000004</v>
      </c>
      <c r="T20" s="58">
        <f>IF('ИД Шатой'!T15='Методика оценки (Отч.)'!$J$9,'Методика оценки (Отч.)'!$E$9,IF('ИД Шатой'!T15='Методика оценки (Отч.)'!$J$10,'Методика оценки (Отч.)'!$E$10,IF('ИД Шатой'!T15='Методика оценки (Отч.)'!$J$11,'Методика оценки (Отч.)'!$E$11,IF('ИД Шатой'!T15='Методика оценки (Отч.)'!$J$12,'Методика оценки (Отч.)'!$E$12,IF('ИД Шатой'!T15='Методика оценки (Отч.)'!$J$13,'Методика оценки (Отч.)'!$E$13,"ошибка")))))*$C$20</f>
        <v>0</v>
      </c>
      <c r="U20" s="58">
        <f>IF('ИД Шатой'!U15='Методика оценки (Отч.)'!$J$9,'Методика оценки (Отч.)'!$E$9,IF('ИД Шатой'!U15='Методика оценки (Отч.)'!$J$10,'Методика оценки (Отч.)'!$E$10,IF('ИД Шатой'!U15='Методика оценки (Отч.)'!$J$11,'Методика оценки (Отч.)'!$E$11,IF('ИД Шатой'!U15='Методика оценки (Отч.)'!$J$12,'Методика оценки (Отч.)'!$E$12,IF('ИД Шатой'!U15='Методика оценки (Отч.)'!$J$13,'Методика оценки (Отч.)'!$E$13,"ошибка")))))*$C$20</f>
        <v>3.0000000000000004</v>
      </c>
      <c r="V20" s="58">
        <f>IF('ИД Шатой'!V15='Методика оценки (Отч.)'!$J$9,'Методика оценки (Отч.)'!$E$9,IF('ИД Шатой'!V15='Методика оценки (Отч.)'!$J$10,'Методика оценки (Отч.)'!$E$10,IF('ИД Шатой'!V15='Методика оценки (Отч.)'!$J$11,'Методика оценки (Отч.)'!$E$11,IF('ИД Шатой'!V15='Методика оценки (Отч.)'!$J$12,'Методика оценки (Отч.)'!$E$12,IF('ИД Шатой'!V15='Методика оценки (Отч.)'!$J$13,'Методика оценки (Отч.)'!$E$13,"ошибка")))))*$C$20</f>
        <v>3.0000000000000004</v>
      </c>
      <c r="W20" s="58">
        <f>IF('ИД Шатой'!W15='Методика оценки (Отч.)'!$J$9,'Методика оценки (Отч.)'!$E$9,IF('ИД Шатой'!W15='Методика оценки (Отч.)'!$J$10,'Методика оценки (Отч.)'!$E$10,IF('ИД Шатой'!W15='Методика оценки (Отч.)'!$J$11,'Методика оценки (Отч.)'!$E$11,IF('ИД Шатой'!W15='Методика оценки (Отч.)'!$J$12,'Методика оценки (Отч.)'!$E$12,IF('ИД Шатой'!W15='Методика оценки (Отч.)'!$J$13,'Методика оценки (Отч.)'!$E$13,"ошибка")))))*$C$20</f>
        <v>3.0000000000000004</v>
      </c>
      <c r="X20" s="58">
        <f>IF('ИД Шатой'!X15='Методика оценки (Отч.)'!$J$9,'Методика оценки (Отч.)'!$E$9,IF('ИД Шатой'!X15='Методика оценки (Отч.)'!$J$10,'Методика оценки (Отч.)'!$E$10,IF('ИД Шатой'!X15='Методика оценки (Отч.)'!$J$11,'Методика оценки (Отч.)'!$E$11,IF('ИД Шатой'!X15='Методика оценки (Отч.)'!$J$12,'Методика оценки (Отч.)'!$E$12,IF('ИД Шатой'!X15='Методика оценки (Отч.)'!$J$13,'Методика оценки (Отч.)'!$E$13,"ошибка")))))*$C$20</f>
        <v>4.0000000000000009</v>
      </c>
      <c r="Y20" s="58">
        <f>IF('ИД Шатой'!Y15='Методика оценки (Отч.)'!$J$9,'Методика оценки (Отч.)'!$E$9,IF('ИД Шатой'!Y15='Методика оценки (Отч.)'!$J$10,'Методика оценки (Отч.)'!$E$10,IF('ИД Шатой'!Y15='Методика оценки (Отч.)'!$J$11,'Методика оценки (Отч.)'!$E$11,IF('ИД Шатой'!Y15='Методика оценки (Отч.)'!$J$12,'Методика оценки (Отч.)'!$E$12,IF('ИД Шатой'!Y15='Методика оценки (Отч.)'!$J$13,'Методика оценки (Отч.)'!$E$13,"ошибка")))))*$C$20</f>
        <v>4.0000000000000009</v>
      </c>
      <c r="Z20" s="58">
        <f>IF('ИД Шатой'!Z15='Методика оценки (Отч.)'!$J$9,'Методика оценки (Отч.)'!$E$9,IF('ИД Шатой'!Z15='Методика оценки (Отч.)'!$J$10,'Методика оценки (Отч.)'!$E$10,IF('ИД Шатой'!Z15='Методика оценки (Отч.)'!$J$11,'Методика оценки (Отч.)'!$E$11,IF('ИД Шатой'!Z15='Методика оценки (Отч.)'!$J$12,'Методика оценки (Отч.)'!$E$12,IF('ИД Шатой'!Z15='Методика оценки (Отч.)'!$J$13,'Методика оценки (Отч.)'!$E$13,"ошибка")))))*$C$20</f>
        <v>4.0000000000000009</v>
      </c>
      <c r="AA20" s="58">
        <f>IF('ИД Шатой'!AA15='Методика оценки (Отч.)'!$J$9,'Методика оценки (Отч.)'!$E$9,IF('ИД Шатой'!AA15='Методика оценки (Отч.)'!$J$10,'Методика оценки (Отч.)'!$E$10,IF('ИД Шатой'!AA15='Методика оценки (Отч.)'!$J$11,'Методика оценки (Отч.)'!$E$11,IF('ИД Шатой'!AA15='Методика оценки (Отч.)'!$J$12,'Методика оценки (Отч.)'!$E$12,IF('ИД Шатой'!AA15='Методика оценки (Отч.)'!$J$13,'Методика оценки (Отч.)'!$E$13,"ошибка")))))*$C$20</f>
        <v>4.0000000000000009</v>
      </c>
      <c r="AB20" s="58">
        <f>IF('ИД Шатой'!AB15='Методика оценки (Отч.)'!$J$9,'Методика оценки (Отч.)'!$E$9,IF('ИД Шатой'!AB15='Методика оценки (Отч.)'!$J$10,'Методика оценки (Отч.)'!$E$10,IF('ИД Шатой'!AB15='Методика оценки (Отч.)'!$J$11,'Методика оценки (Отч.)'!$E$11,IF('ИД Шатой'!AB15='Методика оценки (Отч.)'!$J$12,'Методика оценки (Отч.)'!$E$12,IF('ИД Шатой'!AB15='Методика оценки (Отч.)'!$J$13,'Методика оценки (Отч.)'!$E$13,"ошибка")))))*$C$20</f>
        <v>4.0000000000000009</v>
      </c>
      <c r="AC20" s="58">
        <f>IF('ИД Шатой'!AC15='Методика оценки (Отч.)'!$J$9,'Методика оценки (Отч.)'!$E$9,IF('ИД Шатой'!AC15='Методика оценки (Отч.)'!$J$10,'Методика оценки (Отч.)'!$E$10,IF('ИД Шатой'!AC15='Методика оценки (Отч.)'!$J$11,'Методика оценки (Отч.)'!$E$11,IF('ИД Шатой'!AC15='Методика оценки (Отч.)'!$J$12,'Методика оценки (Отч.)'!$E$12,IF('ИД Шатой'!AC15='Методика оценки (Отч.)'!$J$13,'Методика оценки (Отч.)'!$E$13,"ошибка")))))*$C$20</f>
        <v>3.0000000000000004</v>
      </c>
      <c r="AD20" s="58">
        <f>IF('ИД Шатой'!AD15='Методика оценки (Отч.)'!$J$9,'Методика оценки (Отч.)'!$E$9,IF('ИД Шатой'!AD15='Методика оценки (Отч.)'!$J$10,'Методика оценки (Отч.)'!$E$10,IF('ИД Шатой'!AD15='Методика оценки (Отч.)'!$J$11,'Методика оценки (Отч.)'!$E$11,IF('ИД Шатой'!AD15='Методика оценки (Отч.)'!$J$12,'Методика оценки (Отч.)'!$E$12,IF('ИД Шатой'!AD15='Методика оценки (Отч.)'!$J$13,'Методика оценки (Отч.)'!$E$13,"ошибка")))))*$C$20</f>
        <v>3.0000000000000004</v>
      </c>
      <c r="AE20" s="58">
        <f>IF('ИД Шатой'!AE15='Методика оценки (Отч.)'!$J$9,'Методика оценки (Отч.)'!$E$9,IF('ИД Шатой'!AE15='Методика оценки (Отч.)'!$J$10,'Методика оценки (Отч.)'!$E$10,IF('ИД Шатой'!AE15='Методика оценки (Отч.)'!$J$11,'Методика оценки (Отч.)'!$E$11,IF('ИД Шатой'!AE15='Методика оценки (Отч.)'!$J$12,'Методика оценки (Отч.)'!$E$12,IF('ИД Шатой'!AE15='Методика оценки (Отч.)'!$J$13,'Методика оценки (Отч.)'!$E$13,"ошибка")))))*$C$20</f>
        <v>4.0000000000000009</v>
      </c>
      <c r="AF20" s="58">
        <f>IF('ИД Шатой'!AF15='Методика оценки (Отч.)'!$J$9,'Методика оценки (Отч.)'!$E$9,IF('ИД Шатой'!AF15='Методика оценки (Отч.)'!$J$10,'Методика оценки (Отч.)'!$E$10,IF('ИД Шатой'!AF15='Методика оценки (Отч.)'!$J$11,'Методика оценки (Отч.)'!$E$11,IF('ИД Шатой'!AF15='Методика оценки (Отч.)'!$J$12,'Методика оценки (Отч.)'!$E$12,IF('ИД Шатой'!AF15='Методика оценки (Отч.)'!$J$13,'Методика оценки (Отч.)'!$E$13,"ошибка")))))*$C$20</f>
        <v>3.0000000000000004</v>
      </c>
      <c r="AG20" s="58">
        <f>IF('ИД Шатой'!AG15='Методика оценки (Отч.)'!$J$9,'Методика оценки (Отч.)'!$E$9,IF('ИД Шатой'!AG15='Методика оценки (Отч.)'!$J$10,'Методика оценки (Отч.)'!$E$10,IF('ИД Шатой'!AG15='Методика оценки (Отч.)'!$J$11,'Методика оценки (Отч.)'!$E$11,IF('ИД Шатой'!AG15='Методика оценки (Отч.)'!$J$12,'Методика оценки (Отч.)'!$E$12,IF('ИД Шатой'!AG15='Методика оценки (Отч.)'!$J$13,'Методика оценки (Отч.)'!$E$13,"ошибка")))))*$C$20</f>
        <v>3.0000000000000004</v>
      </c>
      <c r="AH20" s="58">
        <f>IF('ИД Шатой'!AH15='Методика оценки (Отч.)'!$J$9,'Методика оценки (Отч.)'!$E$9,IF('ИД Шатой'!AH15='Методика оценки (Отч.)'!$J$10,'Методика оценки (Отч.)'!$E$10,IF('ИД Шатой'!AH15='Методика оценки (Отч.)'!$J$11,'Методика оценки (Отч.)'!$E$11,IF('ИД Шатой'!AH15='Методика оценки (Отч.)'!$J$12,'Методика оценки (Отч.)'!$E$12,IF('ИД Шатой'!AH15='Методика оценки (Отч.)'!$J$13,'Методика оценки (Отч.)'!$E$13,"ошибка")))))*$C$20</f>
        <v>4.0000000000000009</v>
      </c>
      <c r="AI20" s="58">
        <f>IF('ИД Шатой'!AI15='Методика оценки (Отч.)'!$J$9,'Методика оценки (Отч.)'!$E$9,IF('ИД Шатой'!AI15='Методика оценки (Отч.)'!$J$10,'Методика оценки (Отч.)'!$E$10,IF('ИД Шатой'!AI15='Методика оценки (Отч.)'!$J$11,'Методика оценки (Отч.)'!$E$11,IF('ИД Шатой'!AI15='Методика оценки (Отч.)'!$J$12,'Методика оценки (Отч.)'!$E$12,IF('ИД Шатой'!AI15='Методика оценки (Отч.)'!$J$13,'Методика оценки (Отч.)'!$E$13,"ошибка")))))*$C$20</f>
        <v>3.0000000000000004</v>
      </c>
      <c r="AJ20" s="58">
        <f>IF('ИД Шатой'!AJ15='Методика оценки (Отч.)'!$J$9,'Методика оценки (Отч.)'!$E$9,IF('ИД Шатой'!AJ15='Методика оценки (Отч.)'!$J$10,'Методика оценки (Отч.)'!$E$10,IF('ИД Шатой'!AJ15='Методика оценки (Отч.)'!$J$11,'Методика оценки (Отч.)'!$E$11,IF('ИД Шатой'!AJ15='Методика оценки (Отч.)'!$J$12,'Методика оценки (Отч.)'!$E$12,IF('ИД Шатой'!AJ15='Методика оценки (Отч.)'!$J$13,'Методика оценки (Отч.)'!$E$13,"ошибка")))))*$C$20</f>
        <v>3.0000000000000004</v>
      </c>
      <c r="AK20" s="58">
        <f>IF('ИД Шатой'!AK15='Методика оценки (Отч.)'!$J$9,'Методика оценки (Отч.)'!$E$9,IF('ИД Шатой'!AK15='Методика оценки (Отч.)'!$J$10,'Методика оценки (Отч.)'!$E$10,IF('ИД Шатой'!AK15='Методика оценки (Отч.)'!$J$11,'Методика оценки (Отч.)'!$E$11,IF('ИД Шатой'!AK15='Методика оценки (Отч.)'!$J$12,'Методика оценки (Отч.)'!$E$12,IF('ИД Шатой'!AK15='Методика оценки (Отч.)'!$J$13,'Методика оценки (Отч.)'!$E$13,"ошибка")))))*$C$20</f>
        <v>3.0000000000000004</v>
      </c>
      <c r="AL20" s="58">
        <f>IF('ИД Шатой'!AL15='Методика оценки (Отч.)'!$J$9,'Методика оценки (Отч.)'!$E$9,IF('ИД Шатой'!AL15='Методика оценки (Отч.)'!$J$10,'Методика оценки (Отч.)'!$E$10,IF('ИД Шатой'!AL15='Методика оценки (Отч.)'!$J$11,'Методика оценки (Отч.)'!$E$11,IF('ИД Шатой'!AL15='Методика оценки (Отч.)'!$J$12,'Методика оценки (Отч.)'!$E$12,IF('ИД Шатой'!AL15='Методика оценки (Отч.)'!$J$13,'Методика оценки (Отч.)'!$E$13,"ошибка")))))*$C$20</f>
        <v>3.0000000000000004</v>
      </c>
      <c r="AM20" s="58">
        <f>IF('ИД Шатой'!AM15='Методика оценки (Отч.)'!$J$9,'Методика оценки (Отч.)'!$E$9,IF('ИД Шатой'!AM15='Методика оценки (Отч.)'!$J$10,'Методика оценки (Отч.)'!$E$10,IF('ИД Шатой'!AM15='Методика оценки (Отч.)'!$J$11,'Методика оценки (Отч.)'!$E$11,IF('ИД Шатой'!AM15='Методика оценки (Отч.)'!$J$12,'Методика оценки (Отч.)'!$E$12,IF('ИД Шатой'!AM15='Методика оценки (Отч.)'!$J$13,'Методика оценки (Отч.)'!$E$13,"ошибка")))))*$C$20</f>
        <v>3.0000000000000004</v>
      </c>
      <c r="AN20" s="58">
        <f>IF('ИД Шатой'!AN15='Методика оценки (Отч.)'!$J$9,'Методика оценки (Отч.)'!$E$9,IF('ИД Шатой'!AN15='Методика оценки (Отч.)'!$J$10,'Методика оценки (Отч.)'!$E$10,IF('ИД Шатой'!AN15='Методика оценки (Отч.)'!$J$11,'Методика оценки (Отч.)'!$E$11,IF('ИД Шатой'!AN15='Методика оценки (Отч.)'!$J$12,'Методика оценки (Отч.)'!$E$12,IF('ИД Шатой'!AN15='Методика оценки (Отч.)'!$J$13,'Методика оценки (Отч.)'!$E$13,"ошибка")))))*$C$20</f>
        <v>4.0000000000000009</v>
      </c>
      <c r="AO20" s="58">
        <f>IF('ИД Шатой'!AO15='Методика оценки (Отч.)'!$J$9,'Методика оценки (Отч.)'!$E$9,IF('ИД Шатой'!AO15='Методика оценки (Отч.)'!$J$10,'Методика оценки (Отч.)'!$E$10,IF('ИД Шатой'!AO15='Методика оценки (Отч.)'!$J$11,'Методика оценки (Отч.)'!$E$11,IF('ИД Шатой'!AO15='Методика оценки (Отч.)'!$J$12,'Методика оценки (Отч.)'!$E$12,IF('ИД Шатой'!AO15='Методика оценки (Отч.)'!$J$13,'Методика оценки (Отч.)'!$E$13,"ошибка")))))*$C$20</f>
        <v>4.0000000000000009</v>
      </c>
      <c r="AP20" s="58">
        <f>IF('ИД Шатой'!AP15='Методика оценки (Отч.)'!$J$9,'Методика оценки (Отч.)'!$E$9,IF('ИД Шатой'!AP15='Методика оценки (Отч.)'!$J$10,'Методика оценки (Отч.)'!$E$10,IF('ИД Шатой'!AP15='Методика оценки (Отч.)'!$J$11,'Методика оценки (Отч.)'!$E$11,IF('ИД Шатой'!AP15='Методика оценки (Отч.)'!$J$12,'Методика оценки (Отч.)'!$E$12,IF('ИД Шатой'!AP15='Методика оценки (Отч.)'!$J$13,'Методика оценки (Отч.)'!$E$13,"ошибка")))))*$C$20</f>
        <v>2.0000000000000004</v>
      </c>
      <c r="AQ20" s="58">
        <f>IF('ИД Шатой'!AQ15='Методика оценки (Отч.)'!$J$9,'Методика оценки (Отч.)'!$E$9,IF('ИД Шатой'!AQ15='Методика оценки (Отч.)'!$J$10,'Методика оценки (Отч.)'!$E$10,IF('ИД Шатой'!AQ15='Методика оценки (Отч.)'!$J$11,'Методика оценки (Отч.)'!$E$11,IF('ИД Шатой'!AQ15='Методика оценки (Отч.)'!$J$12,'Методика оценки (Отч.)'!$E$12,IF('ИД Шатой'!AQ15='Методика оценки (Отч.)'!$J$13,'Методика оценки (Отч.)'!$E$13,"ошибка")))))*$C$20</f>
        <v>4.0000000000000009</v>
      </c>
      <c r="AR20" s="58">
        <f>IF('ИД Шатой'!AR15='Методика оценки (Отч.)'!$J$9,'Методика оценки (Отч.)'!$E$9,IF('ИД Шатой'!AR15='Методика оценки (Отч.)'!$J$10,'Методика оценки (Отч.)'!$E$10,IF('ИД Шатой'!AR15='Методика оценки (Отч.)'!$J$11,'Методика оценки (Отч.)'!$E$11,IF('ИД Шатой'!AR15='Методика оценки (Отч.)'!$J$12,'Методика оценки (Отч.)'!$E$12,IF('ИД Шатой'!AR15='Методика оценки (Отч.)'!$J$13,'Методика оценки (Отч.)'!$E$13,"ошибка")))))*$C$20</f>
        <v>3.0000000000000004</v>
      </c>
      <c r="AS20" s="58">
        <f>IF('ИД Шатой'!AS15='Методика оценки (Отч.)'!$J$9,'Методика оценки (Отч.)'!$E$9,IF('ИД Шатой'!AS15='Методика оценки (Отч.)'!$J$10,'Методика оценки (Отч.)'!$E$10,IF('ИД Шатой'!AS15='Методика оценки (Отч.)'!$J$11,'Методика оценки (Отч.)'!$E$11,IF('ИД Шатой'!AS15='Методика оценки (Отч.)'!$J$12,'Методика оценки (Отч.)'!$E$12,IF('ИД Шатой'!AS15='Методика оценки (Отч.)'!$J$13,'Методика оценки (Отч.)'!$E$13,"ошибка")))))*$C$20</f>
        <v>4.0000000000000009</v>
      </c>
      <c r="AT20" s="58">
        <f>IF('ИД Шатой'!AT15='Методика оценки (Отч.)'!$J$9,'Методика оценки (Отч.)'!$E$9,IF('ИД Шатой'!AT15='Методика оценки (Отч.)'!$J$10,'Методика оценки (Отч.)'!$E$10,IF('ИД Шатой'!AT15='Методика оценки (Отч.)'!$J$11,'Методика оценки (Отч.)'!$E$11,IF('ИД Шатой'!AT15='Методика оценки (Отч.)'!$J$12,'Методика оценки (Отч.)'!$E$12,IF('ИД Шатой'!AT15='Методика оценки (Отч.)'!$J$13,'Методика оценки (Отч.)'!$E$13,"ошибка")))))*$C$20</f>
        <v>3.0000000000000004</v>
      </c>
      <c r="AU20" s="58">
        <f>IF('ИД Шатой'!AU15='Методика оценки (Отч.)'!$J$9,'Методика оценки (Отч.)'!$E$9,IF('ИД Шатой'!AU15='Методика оценки (Отч.)'!$J$10,'Методика оценки (Отч.)'!$E$10,IF('ИД Шатой'!AU15='Методика оценки (Отч.)'!$J$11,'Методика оценки (Отч.)'!$E$11,IF('ИД Шатой'!AU15='Методика оценки (Отч.)'!$J$12,'Методика оценки (Отч.)'!$E$12,IF('ИД Шатой'!AU15='Методика оценки (Отч.)'!$J$13,'Методика оценки (Отч.)'!$E$13,"ошибка")))))*$C$20</f>
        <v>3.0000000000000004</v>
      </c>
      <c r="AV20" s="58">
        <f>IF('ИД Шатой'!AV15='Методика оценки (Отч.)'!$J$9,'Методика оценки (Отч.)'!$E$9,IF('ИД Шатой'!AV15='Методика оценки (Отч.)'!$J$10,'Методика оценки (Отч.)'!$E$10,IF('ИД Шатой'!AV15='Методика оценки (Отч.)'!$J$11,'Методика оценки (Отч.)'!$E$11,IF('ИД Шатой'!AV15='Методика оценки (Отч.)'!$J$12,'Методика оценки (Отч.)'!$E$12,IF('ИД Шатой'!AV15='Методика оценки (Отч.)'!$J$13,'Методика оценки (Отч.)'!$E$13,"ошибка")))))*$C$20</f>
        <v>0</v>
      </c>
      <c r="AW20" s="58">
        <f>IF('ИД Шатой'!AW15='Методика оценки (Отч.)'!$J$9,'Методика оценки (Отч.)'!$E$9,IF('ИД Шатой'!AW15='Методика оценки (Отч.)'!$J$10,'Методика оценки (Отч.)'!$E$10,IF('ИД Шатой'!AW15='Методика оценки (Отч.)'!$J$11,'Методика оценки (Отч.)'!$E$11,IF('ИД Шатой'!AW15='Методика оценки (Отч.)'!$J$12,'Методика оценки (Отч.)'!$E$12,IF('ИД Шатой'!AW15='Методика оценки (Отч.)'!$J$13,'Методика оценки (Отч.)'!$E$13,"ошибка")))))*$C$20</f>
        <v>4.0000000000000009</v>
      </c>
      <c r="AX20" s="58">
        <f>IF('ИД Шатой'!AX15='Методика оценки (Отч.)'!$J$9,'Методика оценки (Отч.)'!$E$9,IF('ИД Шатой'!AX15='Методика оценки (Отч.)'!$J$10,'Методика оценки (Отч.)'!$E$10,IF('ИД Шатой'!AX15='Методика оценки (Отч.)'!$J$11,'Методика оценки (Отч.)'!$E$11,IF('ИД Шатой'!AX15='Методика оценки (Отч.)'!$J$12,'Методика оценки (Отч.)'!$E$12,IF('ИД Шатой'!AX15='Методика оценки (Отч.)'!$J$13,'Методика оценки (Отч.)'!$E$13,"ошибка")))))*$C$20</f>
        <v>3.0000000000000004</v>
      </c>
      <c r="AY20" s="58">
        <f>IF('ИД Шатой'!AY15='Методика оценки (Отч.)'!$J$9,'Методика оценки (Отч.)'!$E$9,IF('ИД Шатой'!AY15='Методика оценки (Отч.)'!$J$10,'Методика оценки (Отч.)'!$E$10,IF('ИД Шатой'!AY15='Методика оценки (Отч.)'!$J$11,'Методика оценки (Отч.)'!$E$11,IF('ИД Шатой'!AY15='Методика оценки (Отч.)'!$J$12,'Методика оценки (Отч.)'!$E$12,IF('ИД Шатой'!AY15='Методика оценки (Отч.)'!$J$13,'Методика оценки (Отч.)'!$E$13,"ошибка")))))*$C$20</f>
        <v>2.0000000000000004</v>
      </c>
      <c r="AZ20" s="58">
        <f>IF('ИД Шатой'!AZ15='Методика оценки (Отч.)'!$J$9,'Методика оценки (Отч.)'!$E$9,IF('ИД Шатой'!AZ15='Методика оценки (Отч.)'!$J$10,'Методика оценки (Отч.)'!$E$10,IF('ИД Шатой'!AZ15='Методика оценки (Отч.)'!$J$11,'Методика оценки (Отч.)'!$E$11,IF('ИД Шатой'!AZ15='Методика оценки (Отч.)'!$J$12,'Методика оценки (Отч.)'!$E$12,IF('ИД Шатой'!AZ15='Методика оценки (Отч.)'!$J$13,'Методика оценки (Отч.)'!$E$13,"ошибка")))))*$C$20</f>
        <v>2.0000000000000004</v>
      </c>
      <c r="BA20" s="58">
        <f>IF('ИД Шатой'!BA15='Методика оценки (Отч.)'!$J$9,'Методика оценки (Отч.)'!$E$9,IF('ИД Шатой'!BA15='Методика оценки (Отч.)'!$J$10,'Методика оценки (Отч.)'!$E$10,IF('ИД Шатой'!BA15='Методика оценки (Отч.)'!$J$11,'Методика оценки (Отч.)'!$E$11,IF('ИД Шатой'!BA15='Методика оценки (Отч.)'!$J$12,'Методика оценки (Отч.)'!$E$12,IF('ИД Шатой'!BA15='Методика оценки (Отч.)'!$J$13,'Методика оценки (Отч.)'!$E$13,"ошибка")))))*$C$20</f>
        <v>4.0000000000000009</v>
      </c>
      <c r="BB20" s="58">
        <f>IF('ИД Шатой'!BB15='Методика оценки (Отч.)'!$J$9,'Методика оценки (Отч.)'!$E$9,IF('ИД Шатой'!BB15='Методика оценки (Отч.)'!$J$10,'Методика оценки (Отч.)'!$E$10,IF('ИД Шатой'!BB15='Методика оценки (Отч.)'!$J$11,'Методика оценки (Отч.)'!$E$11,IF('ИД Шатой'!BB15='Методика оценки (Отч.)'!$J$12,'Методика оценки (Отч.)'!$E$12,IF('ИД Шатой'!BB15='Методика оценки (Отч.)'!$J$13,'Методика оценки (Отч.)'!$E$13,"ошибка")))))*$C$20</f>
        <v>2.0000000000000004</v>
      </c>
      <c r="BC20" s="58">
        <f>IF('ИД Шатой'!BC15='Методика оценки (Отч.)'!$J$9,'Методика оценки (Отч.)'!$E$9,IF('ИД Шатой'!BC15='Методика оценки (Отч.)'!$J$10,'Методика оценки (Отч.)'!$E$10,IF('ИД Шатой'!BC15='Методика оценки (Отч.)'!$J$11,'Методика оценки (Отч.)'!$E$11,IF('ИД Шатой'!BC15='Методика оценки (Отч.)'!$J$12,'Методика оценки (Отч.)'!$E$12,IF('ИД Шатой'!BC15='Методика оценки (Отч.)'!$J$13,'Методика оценки (Отч.)'!$E$13,"ошибка")))))*$C$20</f>
        <v>4.0000000000000009</v>
      </c>
      <c r="BD20" s="58">
        <f>IF('ИД Шатой'!BD15='Методика оценки (Отч.)'!$J$9,'Методика оценки (Отч.)'!$E$9,IF('ИД Шатой'!BD15='Методика оценки (Отч.)'!$J$10,'Методика оценки (Отч.)'!$E$10,IF('ИД Шатой'!BD15='Методика оценки (Отч.)'!$J$11,'Методика оценки (Отч.)'!$E$11,IF('ИД Шатой'!BD15='Методика оценки (Отч.)'!$J$12,'Методика оценки (Отч.)'!$E$12,IF('ИД Шатой'!BD15='Методика оценки (Отч.)'!$J$13,'Методика оценки (Отч.)'!$E$13,"ошибка")))))*$C$20</f>
        <v>4.0000000000000009</v>
      </c>
      <c r="BE20" s="58">
        <f>IF('ИД Шатой'!BE15='Методика оценки (Отч.)'!$J$9,'Методика оценки (Отч.)'!$E$9,IF('ИД Шатой'!BE15='Методика оценки (Отч.)'!$J$10,'Методика оценки (Отч.)'!$E$10,IF('ИД Шатой'!BE15='Методика оценки (Отч.)'!$J$11,'Методика оценки (Отч.)'!$E$11,IF('ИД Шатой'!BE15='Методика оценки (Отч.)'!$J$12,'Методика оценки (Отч.)'!$E$12,IF('ИД Шатой'!BE15='Методика оценки (Отч.)'!$J$13,'Методика оценки (Отч.)'!$E$13,"ошибка")))))*$C$20</f>
        <v>3.0000000000000004</v>
      </c>
      <c r="BF20" s="58">
        <f>IF('ИД Шатой'!BF15='Методика оценки (Отч.)'!$J$9,'Методика оценки (Отч.)'!$E$9,IF('ИД Шатой'!BF15='Методика оценки (Отч.)'!$J$10,'Методика оценки (Отч.)'!$E$10,IF('ИД Шатой'!BF15='Методика оценки (Отч.)'!$J$11,'Методика оценки (Отч.)'!$E$11,IF('ИД Шатой'!BF15='Методика оценки (Отч.)'!$J$12,'Методика оценки (Отч.)'!$E$12,IF('ИД Шатой'!BF15='Методика оценки (Отч.)'!$J$13,'Методика оценки (Отч.)'!$E$13,"ошибка")))))*$C$20</f>
        <v>3.0000000000000004</v>
      </c>
      <c r="BG20" s="58">
        <f>IF('ИД Шатой'!BG15='Методика оценки (Отч.)'!$J$9,'Методика оценки (Отч.)'!$E$9,IF('ИД Шатой'!BG15='Методика оценки (Отч.)'!$J$10,'Методика оценки (Отч.)'!$E$10,IF('ИД Шатой'!BG15='Методика оценки (Отч.)'!$J$11,'Методика оценки (Отч.)'!$E$11,IF('ИД Шатой'!BG15='Методика оценки (Отч.)'!$J$12,'Методика оценки (Отч.)'!$E$12,IF('ИД Шатой'!BG15='Методика оценки (Отч.)'!$J$13,'Методика оценки (Отч.)'!$E$13,"ошибка")))))*$C$20</f>
        <v>0</v>
      </c>
      <c r="BH20" s="58">
        <f>IF('ИД Шатой'!BH15='Методика оценки (Отч.)'!$J$9,'Методика оценки (Отч.)'!$E$9,IF('ИД Шатой'!BH15='Методика оценки (Отч.)'!$J$10,'Методика оценки (Отч.)'!$E$10,IF('ИД Шатой'!BH15='Методика оценки (Отч.)'!$J$11,'Методика оценки (Отч.)'!$E$11,IF('ИД Шатой'!BH15='Методика оценки (Отч.)'!$J$12,'Методика оценки (Отч.)'!$E$12,IF('ИД Шатой'!BH15='Методика оценки (Отч.)'!$J$13,'Методика оценки (Отч.)'!$E$13,"ошибка")))))*$C$20</f>
        <v>0</v>
      </c>
      <c r="BI20" s="58">
        <f>IF('ИД Шатой'!BI15='Методика оценки (Отч.)'!$J$9,'Методика оценки (Отч.)'!$E$9,IF('ИД Шатой'!BI15='Методика оценки (Отч.)'!$J$10,'Методика оценки (Отч.)'!$E$10,IF('ИД Шатой'!BI15='Методика оценки (Отч.)'!$J$11,'Методика оценки (Отч.)'!$E$11,IF('ИД Шатой'!BI15='Методика оценки (Отч.)'!$J$12,'Методика оценки (Отч.)'!$E$12,IF('ИД Шатой'!BI15='Методика оценки (Отч.)'!$J$13,'Методика оценки (Отч.)'!$E$13,"ошибка")))))*$C$20</f>
        <v>3.0000000000000004</v>
      </c>
      <c r="BJ20" s="58">
        <f>IF('ИД Шатой'!BJ15='Методика оценки (Отч.)'!$J$9,'Методика оценки (Отч.)'!$E$9,IF('ИД Шатой'!BJ15='Методика оценки (Отч.)'!$J$10,'Методика оценки (Отч.)'!$E$10,IF('ИД Шатой'!BJ15='Методика оценки (Отч.)'!$J$11,'Методика оценки (Отч.)'!$E$11,IF('ИД Шатой'!BJ15='Методика оценки (Отч.)'!$J$12,'Методика оценки (Отч.)'!$E$12,IF('ИД Шатой'!BJ15='Методика оценки (Отч.)'!$J$13,'Методика оценки (Отч.)'!$E$13,"ошибка")))))*$C$20</f>
        <v>4.0000000000000009</v>
      </c>
      <c r="BK20" s="58">
        <f>IF('ИД Шатой'!BK15='Методика оценки (Отч.)'!$J$9,'Методика оценки (Отч.)'!$E$9,IF('ИД Шатой'!BK15='Методика оценки (Отч.)'!$J$10,'Методика оценки (Отч.)'!$E$10,IF('ИД Шатой'!BK15='Методика оценки (Отч.)'!$J$11,'Методика оценки (Отч.)'!$E$11,IF('ИД Шатой'!BK15='Методика оценки (Отч.)'!$J$12,'Методика оценки (Отч.)'!$E$12,IF('ИД Шатой'!BK15='Методика оценки (Отч.)'!$J$13,'Методика оценки (Отч.)'!$E$13,"ошибка")))))*$C$20</f>
        <v>3.0000000000000004</v>
      </c>
      <c r="BL20" s="58">
        <f>IF('ИД Шатой'!BL15='Методика оценки (Отч.)'!$J$9,'Методика оценки (Отч.)'!$E$9,IF('ИД Шатой'!BL15='Методика оценки (Отч.)'!$J$10,'Методика оценки (Отч.)'!$E$10,IF('ИД Шатой'!BL15='Методика оценки (Отч.)'!$J$11,'Методика оценки (Отч.)'!$E$11,IF('ИД Шатой'!BL15='Методика оценки (Отч.)'!$J$12,'Методика оценки (Отч.)'!$E$12,IF('ИД Шатой'!BL15='Методика оценки (Отч.)'!$J$13,'Методика оценки (Отч.)'!$E$13,"ошибка")))))*$C$20</f>
        <v>2.0000000000000004</v>
      </c>
      <c r="BM20" s="58">
        <f>IF('ИД Шатой'!BM15='Методика оценки (Отч.)'!$J$9,'Методика оценки (Отч.)'!$E$9,IF('ИД Шатой'!BM15='Методика оценки (Отч.)'!$J$10,'Методика оценки (Отч.)'!$E$10,IF('ИД Шатой'!BM15='Методика оценки (Отч.)'!$J$11,'Методика оценки (Отч.)'!$E$11,IF('ИД Шатой'!BM15='Методика оценки (Отч.)'!$J$12,'Методика оценки (Отч.)'!$E$12,IF('ИД Шатой'!BM15='Методика оценки (Отч.)'!$J$13,'Методика оценки (Отч.)'!$E$13,"ошибка")))))*$C$20</f>
        <v>0</v>
      </c>
      <c r="BN20" s="58">
        <f>IF('ИД Шатой'!BN15='Методика оценки (Отч.)'!$J$9,'Методика оценки (Отч.)'!$E$9,IF('ИД Шатой'!BN15='Методика оценки (Отч.)'!$J$10,'Методика оценки (Отч.)'!$E$10,IF('ИД Шатой'!BN15='Методика оценки (Отч.)'!$J$11,'Методика оценки (Отч.)'!$E$11,IF('ИД Шатой'!BN15='Методика оценки (Отч.)'!$J$12,'Методика оценки (Отч.)'!$E$12,IF('ИД Шатой'!BN15='Методика оценки (Отч.)'!$J$13,'Методика оценки (Отч.)'!$E$13,"ошибка")))))*$C$20</f>
        <v>3.0000000000000004</v>
      </c>
      <c r="BO20" s="58">
        <f>IF('ИД Шатой'!BO15='Методика оценки (Отч.)'!$J$9,'Методика оценки (Отч.)'!$E$9,IF('ИД Шатой'!BO15='Методика оценки (Отч.)'!$J$10,'Методика оценки (Отч.)'!$E$10,IF('ИД Шатой'!BO15='Методика оценки (Отч.)'!$J$11,'Методика оценки (Отч.)'!$E$11,IF('ИД Шатой'!BO15='Методика оценки (Отч.)'!$J$12,'Методика оценки (Отч.)'!$E$12,IF('ИД Шатой'!BO15='Методика оценки (Отч.)'!$J$13,'Методика оценки (Отч.)'!$E$13,"ошибка")))))*$C$20</f>
        <v>4.0000000000000009</v>
      </c>
      <c r="BP20" s="58">
        <f>IF('ИД Шатой'!BP15='Методика оценки (Отч.)'!$J$9,'Методика оценки (Отч.)'!$E$9,IF('ИД Шатой'!BP15='Методика оценки (Отч.)'!$J$10,'Методика оценки (Отч.)'!$E$10,IF('ИД Шатой'!BP15='Методика оценки (Отч.)'!$J$11,'Методика оценки (Отч.)'!$E$11,IF('ИД Шатой'!BP15='Методика оценки (Отч.)'!$J$12,'Методика оценки (Отч.)'!$E$12,IF('ИД Шатой'!BP15='Методика оценки (Отч.)'!$J$13,'Методика оценки (Отч.)'!$E$13,"ошибка")))))*$C$20</f>
        <v>3.0000000000000004</v>
      </c>
      <c r="BQ20" s="58">
        <f t="shared" si="2"/>
        <v>2.9400000000000004</v>
      </c>
    </row>
    <row r="21" spans="1:69" x14ac:dyDescent="0.25">
      <c r="A21" s="77" t="str">
        <f>'Методика оценки (Отч.)'!A71</f>
        <v>N2.1.4</v>
      </c>
      <c r="B21" s="77" t="str">
        <f>'Методика оценки (Отч.)'!C71</f>
        <v>Соотношение времени занятий и отдыха</v>
      </c>
      <c r="C21" s="121">
        <f>'Методика оценки (Отч.)'!D71*C17</f>
        <v>4.0000000000000008E-2</v>
      </c>
      <c r="D21" s="58">
        <f>IF('ИД Шатой'!D16='Методика оценки (Отч.)'!$J$9,'Методика оценки (Отч.)'!$E$9,IF('ИД Шатой'!D16='Методика оценки (Отч.)'!$J$10,'Методика оценки (Отч.)'!$E$10,IF('ИД Шатой'!D16='Методика оценки (Отч.)'!$J$11,'Методика оценки (Отч.)'!$E$11,IF('ИД Шатой'!D16='Методика оценки (Отч.)'!$J$12,'Методика оценки (Отч.)'!$E$12,IF('ИД Шатой'!D16='Методика оценки (Отч.)'!$J$13,'Методика оценки (Отч.)'!$E$13,"ошибка")))))*$C$21</f>
        <v>4.0000000000000009</v>
      </c>
      <c r="E21" s="58">
        <f>IF('ИД Шатой'!E16='Методика оценки (Отч.)'!$J$9,'Методика оценки (Отч.)'!$E$9,IF('ИД Шатой'!E16='Методика оценки (Отч.)'!$J$10,'Методика оценки (Отч.)'!$E$10,IF('ИД Шатой'!E16='Методика оценки (Отч.)'!$J$11,'Методика оценки (Отч.)'!$E$11,IF('ИД Шатой'!E16='Методика оценки (Отч.)'!$J$12,'Методика оценки (Отч.)'!$E$12,IF('ИД Шатой'!E16='Методика оценки (Отч.)'!$J$13,'Методика оценки (Отч.)'!$E$13,"ошибка")))))*$C$21</f>
        <v>2.0000000000000004</v>
      </c>
      <c r="F21" s="58">
        <f>IF('ИД Шатой'!F16='Методика оценки (Отч.)'!$J$9,'Методика оценки (Отч.)'!$E$9,IF('ИД Шатой'!F16='Методика оценки (Отч.)'!$J$10,'Методика оценки (Отч.)'!$E$10,IF('ИД Шатой'!F16='Методика оценки (Отч.)'!$J$11,'Методика оценки (Отч.)'!$E$11,IF('ИД Шатой'!F16='Методика оценки (Отч.)'!$J$12,'Методика оценки (Отч.)'!$E$12,IF('ИД Шатой'!F16='Методика оценки (Отч.)'!$J$13,'Методика оценки (Отч.)'!$E$13,"ошибка")))))*$C$21</f>
        <v>2.0000000000000004</v>
      </c>
      <c r="G21" s="58">
        <f>IF('ИД Шатой'!G16='Методика оценки (Отч.)'!$J$9,'Методика оценки (Отч.)'!$E$9,IF('ИД Шатой'!G16='Методика оценки (Отч.)'!$J$10,'Методика оценки (Отч.)'!$E$10,IF('ИД Шатой'!G16='Методика оценки (Отч.)'!$J$11,'Методика оценки (Отч.)'!$E$11,IF('ИД Шатой'!G16='Методика оценки (Отч.)'!$J$12,'Методика оценки (Отч.)'!$E$12,IF('ИД Шатой'!G16='Методика оценки (Отч.)'!$J$13,'Методика оценки (Отч.)'!$E$13,"ошибка")))))*$C$21</f>
        <v>3.0000000000000004</v>
      </c>
      <c r="H21" s="58">
        <f>IF('ИД Шатой'!H16='Методика оценки (Отч.)'!$J$9,'Методика оценки (Отч.)'!$E$9,IF('ИД Шатой'!H16='Методика оценки (Отч.)'!$J$10,'Методика оценки (Отч.)'!$E$10,IF('ИД Шатой'!H16='Методика оценки (Отч.)'!$J$11,'Методика оценки (Отч.)'!$E$11,IF('ИД Шатой'!H16='Методика оценки (Отч.)'!$J$12,'Методика оценки (Отч.)'!$E$12,IF('ИД Шатой'!H16='Методика оценки (Отч.)'!$J$13,'Методика оценки (Отч.)'!$E$13,"ошибка")))))*$C$21</f>
        <v>4.0000000000000009</v>
      </c>
      <c r="I21" s="58">
        <f>IF('ИД Шатой'!I16='Методика оценки (Отч.)'!$J$9,'Методика оценки (Отч.)'!$E$9,IF('ИД Шатой'!I16='Методика оценки (Отч.)'!$J$10,'Методика оценки (Отч.)'!$E$10,IF('ИД Шатой'!I16='Методика оценки (Отч.)'!$J$11,'Методика оценки (Отч.)'!$E$11,IF('ИД Шатой'!I16='Методика оценки (Отч.)'!$J$12,'Методика оценки (Отч.)'!$E$12,IF('ИД Шатой'!I16='Методика оценки (Отч.)'!$J$13,'Методика оценки (Отч.)'!$E$13,"ошибка")))))*$C$21</f>
        <v>3.0000000000000004</v>
      </c>
      <c r="J21" s="58">
        <f>IF('ИД Шатой'!J16='Методика оценки (Отч.)'!$J$9,'Методика оценки (Отч.)'!$E$9,IF('ИД Шатой'!J16='Методика оценки (Отч.)'!$J$10,'Методика оценки (Отч.)'!$E$10,IF('ИД Шатой'!J16='Методика оценки (Отч.)'!$J$11,'Методика оценки (Отч.)'!$E$11,IF('ИД Шатой'!J16='Методика оценки (Отч.)'!$J$12,'Методика оценки (Отч.)'!$E$12,IF('ИД Шатой'!J16='Методика оценки (Отч.)'!$J$13,'Методика оценки (Отч.)'!$E$13,"ошибка")))))*$C$21</f>
        <v>3.0000000000000004</v>
      </c>
      <c r="K21" s="58">
        <f>IF('ИД Шатой'!K16='Методика оценки (Отч.)'!$J$9,'Методика оценки (Отч.)'!$E$9,IF('ИД Шатой'!K16='Методика оценки (Отч.)'!$J$10,'Методика оценки (Отч.)'!$E$10,IF('ИД Шатой'!K16='Методика оценки (Отч.)'!$J$11,'Методика оценки (Отч.)'!$E$11,IF('ИД Шатой'!K16='Методика оценки (Отч.)'!$J$12,'Методика оценки (Отч.)'!$E$12,IF('ИД Шатой'!K16='Методика оценки (Отч.)'!$J$13,'Методика оценки (Отч.)'!$E$13,"ошибка")))))*$C$21</f>
        <v>4.0000000000000009</v>
      </c>
      <c r="L21" s="58">
        <f>IF('ИД Шатой'!L16='Методика оценки (Отч.)'!$J$9,'Методика оценки (Отч.)'!$E$9,IF('ИД Шатой'!L16='Методика оценки (Отч.)'!$J$10,'Методика оценки (Отч.)'!$E$10,IF('ИД Шатой'!L16='Методика оценки (Отч.)'!$J$11,'Методика оценки (Отч.)'!$E$11,IF('ИД Шатой'!L16='Методика оценки (Отч.)'!$J$12,'Методика оценки (Отч.)'!$E$12,IF('ИД Шатой'!L16='Методика оценки (Отч.)'!$J$13,'Методика оценки (Отч.)'!$E$13,"ошибка")))))*$C$21</f>
        <v>4.0000000000000009</v>
      </c>
      <c r="M21" s="58">
        <f>IF('ИД Шатой'!M16='Методика оценки (Отч.)'!$J$9,'Методика оценки (Отч.)'!$E$9,IF('ИД Шатой'!M16='Методика оценки (Отч.)'!$J$10,'Методика оценки (Отч.)'!$E$10,IF('ИД Шатой'!M16='Методика оценки (Отч.)'!$J$11,'Методика оценки (Отч.)'!$E$11,IF('ИД Шатой'!M16='Методика оценки (Отч.)'!$J$12,'Методика оценки (Отч.)'!$E$12,IF('ИД Шатой'!M16='Методика оценки (Отч.)'!$J$13,'Методика оценки (Отч.)'!$E$13,"ошибка")))))*$C$21</f>
        <v>3.0000000000000004</v>
      </c>
      <c r="N21" s="58">
        <f>IF('ИД Шатой'!N16='Методика оценки (Отч.)'!$J$9,'Методика оценки (Отч.)'!$E$9,IF('ИД Шатой'!N16='Методика оценки (Отч.)'!$J$10,'Методика оценки (Отч.)'!$E$10,IF('ИД Шатой'!N16='Методика оценки (Отч.)'!$J$11,'Методика оценки (Отч.)'!$E$11,IF('ИД Шатой'!N16='Методика оценки (Отч.)'!$J$12,'Методика оценки (Отч.)'!$E$12,IF('ИД Шатой'!N16='Методика оценки (Отч.)'!$J$13,'Методика оценки (Отч.)'!$E$13,"ошибка")))))*$C$21</f>
        <v>3.0000000000000004</v>
      </c>
      <c r="O21" s="58">
        <f>IF('ИД Шатой'!O16='Методика оценки (Отч.)'!$J$9,'Методика оценки (Отч.)'!$E$9,IF('ИД Шатой'!O16='Методика оценки (Отч.)'!$J$10,'Методика оценки (Отч.)'!$E$10,IF('ИД Шатой'!O16='Методика оценки (Отч.)'!$J$11,'Методика оценки (Отч.)'!$E$11,IF('ИД Шатой'!O16='Методика оценки (Отч.)'!$J$12,'Методика оценки (Отч.)'!$E$12,IF('ИД Шатой'!O16='Методика оценки (Отч.)'!$J$13,'Методика оценки (Отч.)'!$E$13,"ошибка")))))*$C$21</f>
        <v>3.0000000000000004</v>
      </c>
      <c r="P21" s="58">
        <f>IF('ИД Шатой'!P16='Методика оценки (Отч.)'!$J$9,'Методика оценки (Отч.)'!$E$9,IF('ИД Шатой'!P16='Методика оценки (Отч.)'!$J$10,'Методика оценки (Отч.)'!$E$10,IF('ИД Шатой'!P16='Методика оценки (Отч.)'!$J$11,'Методика оценки (Отч.)'!$E$11,IF('ИД Шатой'!P16='Методика оценки (Отч.)'!$J$12,'Методика оценки (Отч.)'!$E$12,IF('ИД Шатой'!P16='Методика оценки (Отч.)'!$J$13,'Методика оценки (Отч.)'!$E$13,"ошибка")))))*$C$21</f>
        <v>4.0000000000000009</v>
      </c>
      <c r="Q21" s="58">
        <f>IF('ИД Шатой'!Q16='Методика оценки (Отч.)'!$J$9,'Методика оценки (Отч.)'!$E$9,IF('ИД Шатой'!Q16='Методика оценки (Отч.)'!$J$10,'Методика оценки (Отч.)'!$E$10,IF('ИД Шатой'!Q16='Методика оценки (Отч.)'!$J$11,'Методика оценки (Отч.)'!$E$11,IF('ИД Шатой'!Q16='Методика оценки (Отч.)'!$J$12,'Методика оценки (Отч.)'!$E$12,IF('ИД Шатой'!Q16='Методика оценки (Отч.)'!$J$13,'Методика оценки (Отч.)'!$E$13,"ошибка")))))*$C$21</f>
        <v>4.0000000000000009</v>
      </c>
      <c r="R21" s="58">
        <f>IF('ИД Шатой'!R16='Методика оценки (Отч.)'!$J$9,'Методика оценки (Отч.)'!$E$9,IF('ИД Шатой'!R16='Методика оценки (Отч.)'!$J$10,'Методика оценки (Отч.)'!$E$10,IF('ИД Шатой'!R16='Методика оценки (Отч.)'!$J$11,'Методика оценки (Отч.)'!$E$11,IF('ИД Шатой'!R16='Методика оценки (Отч.)'!$J$12,'Методика оценки (Отч.)'!$E$12,IF('ИД Шатой'!R16='Методика оценки (Отч.)'!$J$13,'Методика оценки (Отч.)'!$E$13,"ошибка")))))*$C$21</f>
        <v>4.0000000000000009</v>
      </c>
      <c r="S21" s="58">
        <f>IF('ИД Шатой'!S16='Методика оценки (Отч.)'!$J$9,'Методика оценки (Отч.)'!$E$9,IF('ИД Шатой'!S16='Методика оценки (Отч.)'!$J$10,'Методика оценки (Отч.)'!$E$10,IF('ИД Шатой'!S16='Методика оценки (Отч.)'!$J$11,'Методика оценки (Отч.)'!$E$11,IF('ИД Шатой'!S16='Методика оценки (Отч.)'!$J$12,'Методика оценки (Отч.)'!$E$12,IF('ИД Шатой'!S16='Методика оценки (Отч.)'!$J$13,'Методика оценки (Отч.)'!$E$13,"ошибка")))))*$C$21</f>
        <v>3.0000000000000004</v>
      </c>
      <c r="T21" s="58">
        <f>IF('ИД Шатой'!T16='Методика оценки (Отч.)'!$J$9,'Методика оценки (Отч.)'!$E$9,IF('ИД Шатой'!T16='Методика оценки (Отч.)'!$J$10,'Методика оценки (Отч.)'!$E$10,IF('ИД Шатой'!T16='Методика оценки (Отч.)'!$J$11,'Методика оценки (Отч.)'!$E$11,IF('ИД Шатой'!T16='Методика оценки (Отч.)'!$J$12,'Методика оценки (Отч.)'!$E$12,IF('ИД Шатой'!T16='Методика оценки (Отч.)'!$J$13,'Методика оценки (Отч.)'!$E$13,"ошибка")))))*$C$21</f>
        <v>3.0000000000000004</v>
      </c>
      <c r="U21" s="58">
        <f>IF('ИД Шатой'!U16='Методика оценки (Отч.)'!$J$9,'Методика оценки (Отч.)'!$E$9,IF('ИД Шатой'!U16='Методика оценки (Отч.)'!$J$10,'Методика оценки (Отч.)'!$E$10,IF('ИД Шатой'!U16='Методика оценки (Отч.)'!$J$11,'Методика оценки (Отч.)'!$E$11,IF('ИД Шатой'!U16='Методика оценки (Отч.)'!$J$12,'Методика оценки (Отч.)'!$E$12,IF('ИД Шатой'!U16='Методика оценки (Отч.)'!$J$13,'Методика оценки (Отч.)'!$E$13,"ошибка")))))*$C$21</f>
        <v>4.0000000000000009</v>
      </c>
      <c r="V21" s="58">
        <f>IF('ИД Шатой'!V16='Методика оценки (Отч.)'!$J$9,'Методика оценки (Отч.)'!$E$9,IF('ИД Шатой'!V16='Методика оценки (Отч.)'!$J$10,'Методика оценки (Отч.)'!$E$10,IF('ИД Шатой'!V16='Методика оценки (Отч.)'!$J$11,'Методика оценки (Отч.)'!$E$11,IF('ИД Шатой'!V16='Методика оценки (Отч.)'!$J$12,'Методика оценки (Отч.)'!$E$12,IF('ИД Шатой'!V16='Методика оценки (Отч.)'!$J$13,'Методика оценки (Отч.)'!$E$13,"ошибка")))))*$C$21</f>
        <v>3.0000000000000004</v>
      </c>
      <c r="W21" s="58">
        <f>IF('ИД Шатой'!W16='Методика оценки (Отч.)'!$J$9,'Методика оценки (Отч.)'!$E$9,IF('ИД Шатой'!W16='Методика оценки (Отч.)'!$J$10,'Методика оценки (Отч.)'!$E$10,IF('ИД Шатой'!W16='Методика оценки (Отч.)'!$J$11,'Методика оценки (Отч.)'!$E$11,IF('ИД Шатой'!W16='Методика оценки (Отч.)'!$J$12,'Методика оценки (Отч.)'!$E$12,IF('ИД Шатой'!W16='Методика оценки (Отч.)'!$J$13,'Методика оценки (Отч.)'!$E$13,"ошибка")))))*$C$21</f>
        <v>4.0000000000000009</v>
      </c>
      <c r="X21" s="58">
        <f>IF('ИД Шатой'!X16='Методика оценки (Отч.)'!$J$9,'Методика оценки (Отч.)'!$E$9,IF('ИД Шатой'!X16='Методика оценки (Отч.)'!$J$10,'Методика оценки (Отч.)'!$E$10,IF('ИД Шатой'!X16='Методика оценки (Отч.)'!$J$11,'Методика оценки (Отч.)'!$E$11,IF('ИД Шатой'!X16='Методика оценки (Отч.)'!$J$12,'Методика оценки (Отч.)'!$E$12,IF('ИД Шатой'!X16='Методика оценки (Отч.)'!$J$13,'Методика оценки (Отч.)'!$E$13,"ошибка")))))*$C$21</f>
        <v>3.0000000000000004</v>
      </c>
      <c r="Y21" s="58">
        <f>IF('ИД Шатой'!Y16='Методика оценки (Отч.)'!$J$9,'Методика оценки (Отч.)'!$E$9,IF('ИД Шатой'!Y16='Методика оценки (Отч.)'!$J$10,'Методика оценки (Отч.)'!$E$10,IF('ИД Шатой'!Y16='Методика оценки (Отч.)'!$J$11,'Методика оценки (Отч.)'!$E$11,IF('ИД Шатой'!Y16='Методика оценки (Отч.)'!$J$12,'Методика оценки (Отч.)'!$E$12,IF('ИД Шатой'!Y16='Методика оценки (Отч.)'!$J$13,'Методика оценки (Отч.)'!$E$13,"ошибка")))))*$C$21</f>
        <v>4.0000000000000009</v>
      </c>
      <c r="Z21" s="58">
        <f>IF('ИД Шатой'!Z16='Методика оценки (Отч.)'!$J$9,'Методика оценки (Отч.)'!$E$9,IF('ИД Шатой'!Z16='Методика оценки (Отч.)'!$J$10,'Методика оценки (Отч.)'!$E$10,IF('ИД Шатой'!Z16='Методика оценки (Отч.)'!$J$11,'Методика оценки (Отч.)'!$E$11,IF('ИД Шатой'!Z16='Методика оценки (Отч.)'!$J$12,'Методика оценки (Отч.)'!$E$12,IF('ИД Шатой'!Z16='Методика оценки (Отч.)'!$J$13,'Методика оценки (Отч.)'!$E$13,"ошибка")))))*$C$21</f>
        <v>4.0000000000000009</v>
      </c>
      <c r="AA21" s="58">
        <f>IF('ИД Шатой'!AA16='Методика оценки (Отч.)'!$J$9,'Методика оценки (Отч.)'!$E$9,IF('ИД Шатой'!AA16='Методика оценки (Отч.)'!$J$10,'Методика оценки (Отч.)'!$E$10,IF('ИД Шатой'!AA16='Методика оценки (Отч.)'!$J$11,'Методика оценки (Отч.)'!$E$11,IF('ИД Шатой'!AA16='Методика оценки (Отч.)'!$J$12,'Методика оценки (Отч.)'!$E$12,IF('ИД Шатой'!AA16='Методика оценки (Отч.)'!$J$13,'Методика оценки (Отч.)'!$E$13,"ошибка")))))*$C$21</f>
        <v>4.0000000000000009</v>
      </c>
      <c r="AB21" s="58">
        <f>IF('ИД Шатой'!AB16='Методика оценки (Отч.)'!$J$9,'Методика оценки (Отч.)'!$E$9,IF('ИД Шатой'!AB16='Методика оценки (Отч.)'!$J$10,'Методика оценки (Отч.)'!$E$10,IF('ИД Шатой'!AB16='Методика оценки (Отч.)'!$J$11,'Методика оценки (Отч.)'!$E$11,IF('ИД Шатой'!AB16='Методика оценки (Отч.)'!$J$12,'Методика оценки (Отч.)'!$E$12,IF('ИД Шатой'!AB16='Методика оценки (Отч.)'!$J$13,'Методика оценки (Отч.)'!$E$13,"ошибка")))))*$C$21</f>
        <v>3.0000000000000004</v>
      </c>
      <c r="AC21" s="58">
        <f>IF('ИД Шатой'!AC16='Методика оценки (Отч.)'!$J$9,'Методика оценки (Отч.)'!$E$9,IF('ИД Шатой'!AC16='Методика оценки (Отч.)'!$J$10,'Методика оценки (Отч.)'!$E$10,IF('ИД Шатой'!AC16='Методика оценки (Отч.)'!$J$11,'Методика оценки (Отч.)'!$E$11,IF('ИД Шатой'!AC16='Методика оценки (Отч.)'!$J$12,'Методика оценки (Отч.)'!$E$12,IF('ИД Шатой'!AC16='Методика оценки (Отч.)'!$J$13,'Методика оценки (Отч.)'!$E$13,"ошибка")))))*$C$21</f>
        <v>2.0000000000000004</v>
      </c>
      <c r="AD21" s="58">
        <f>IF('ИД Шатой'!AD16='Методика оценки (Отч.)'!$J$9,'Методика оценки (Отч.)'!$E$9,IF('ИД Шатой'!AD16='Методика оценки (Отч.)'!$J$10,'Методика оценки (Отч.)'!$E$10,IF('ИД Шатой'!AD16='Методика оценки (Отч.)'!$J$11,'Методика оценки (Отч.)'!$E$11,IF('ИД Шатой'!AD16='Методика оценки (Отч.)'!$J$12,'Методика оценки (Отч.)'!$E$12,IF('ИД Шатой'!AD16='Методика оценки (Отч.)'!$J$13,'Методика оценки (Отч.)'!$E$13,"ошибка")))))*$C$21</f>
        <v>2.0000000000000004</v>
      </c>
      <c r="AE21" s="58">
        <f>IF('ИД Шатой'!AE16='Методика оценки (Отч.)'!$J$9,'Методика оценки (Отч.)'!$E$9,IF('ИД Шатой'!AE16='Методика оценки (Отч.)'!$J$10,'Методика оценки (Отч.)'!$E$10,IF('ИД Шатой'!AE16='Методика оценки (Отч.)'!$J$11,'Методика оценки (Отч.)'!$E$11,IF('ИД Шатой'!AE16='Методика оценки (Отч.)'!$J$12,'Методика оценки (Отч.)'!$E$12,IF('ИД Шатой'!AE16='Методика оценки (Отч.)'!$J$13,'Методика оценки (Отч.)'!$E$13,"ошибка")))))*$C$21</f>
        <v>4.0000000000000009</v>
      </c>
      <c r="AF21" s="58">
        <f>IF('ИД Шатой'!AF16='Методика оценки (Отч.)'!$J$9,'Методика оценки (Отч.)'!$E$9,IF('ИД Шатой'!AF16='Методика оценки (Отч.)'!$J$10,'Методика оценки (Отч.)'!$E$10,IF('ИД Шатой'!AF16='Методика оценки (Отч.)'!$J$11,'Методика оценки (Отч.)'!$E$11,IF('ИД Шатой'!AF16='Методика оценки (Отч.)'!$J$12,'Методика оценки (Отч.)'!$E$12,IF('ИД Шатой'!AF16='Методика оценки (Отч.)'!$J$13,'Методика оценки (Отч.)'!$E$13,"ошибка")))))*$C$21</f>
        <v>3.0000000000000004</v>
      </c>
      <c r="AG21" s="58">
        <f>IF('ИД Шатой'!AG16='Методика оценки (Отч.)'!$J$9,'Методика оценки (Отч.)'!$E$9,IF('ИД Шатой'!AG16='Методика оценки (Отч.)'!$J$10,'Методика оценки (Отч.)'!$E$10,IF('ИД Шатой'!AG16='Методика оценки (Отч.)'!$J$11,'Методика оценки (Отч.)'!$E$11,IF('ИД Шатой'!AG16='Методика оценки (Отч.)'!$J$12,'Методика оценки (Отч.)'!$E$12,IF('ИД Шатой'!AG16='Методика оценки (Отч.)'!$J$13,'Методика оценки (Отч.)'!$E$13,"ошибка")))))*$C$21</f>
        <v>3.0000000000000004</v>
      </c>
      <c r="AH21" s="58">
        <f>IF('ИД Шатой'!AH16='Методика оценки (Отч.)'!$J$9,'Методика оценки (Отч.)'!$E$9,IF('ИД Шатой'!AH16='Методика оценки (Отч.)'!$J$10,'Методика оценки (Отч.)'!$E$10,IF('ИД Шатой'!AH16='Методика оценки (Отч.)'!$J$11,'Методика оценки (Отч.)'!$E$11,IF('ИД Шатой'!AH16='Методика оценки (Отч.)'!$J$12,'Методика оценки (Отч.)'!$E$12,IF('ИД Шатой'!AH16='Методика оценки (Отч.)'!$J$13,'Методика оценки (Отч.)'!$E$13,"ошибка")))))*$C$21</f>
        <v>4.0000000000000009</v>
      </c>
      <c r="AI21" s="58">
        <f>IF('ИД Шатой'!AI16='Методика оценки (Отч.)'!$J$9,'Методика оценки (Отч.)'!$E$9,IF('ИД Шатой'!AI16='Методика оценки (Отч.)'!$J$10,'Методика оценки (Отч.)'!$E$10,IF('ИД Шатой'!AI16='Методика оценки (Отч.)'!$J$11,'Методика оценки (Отч.)'!$E$11,IF('ИД Шатой'!AI16='Методика оценки (Отч.)'!$J$12,'Методика оценки (Отч.)'!$E$12,IF('ИД Шатой'!AI16='Методика оценки (Отч.)'!$J$13,'Методика оценки (Отч.)'!$E$13,"ошибка")))))*$C$21</f>
        <v>3.0000000000000004</v>
      </c>
      <c r="AJ21" s="58">
        <f>IF('ИД Шатой'!AJ16='Методика оценки (Отч.)'!$J$9,'Методика оценки (Отч.)'!$E$9,IF('ИД Шатой'!AJ16='Методика оценки (Отч.)'!$J$10,'Методика оценки (Отч.)'!$E$10,IF('ИД Шатой'!AJ16='Методика оценки (Отч.)'!$J$11,'Методика оценки (Отч.)'!$E$11,IF('ИД Шатой'!AJ16='Методика оценки (Отч.)'!$J$12,'Методика оценки (Отч.)'!$E$12,IF('ИД Шатой'!AJ16='Методика оценки (Отч.)'!$J$13,'Методика оценки (Отч.)'!$E$13,"ошибка")))))*$C$21</f>
        <v>3.0000000000000004</v>
      </c>
      <c r="AK21" s="58">
        <f>IF('ИД Шатой'!AK16='Методика оценки (Отч.)'!$J$9,'Методика оценки (Отч.)'!$E$9,IF('ИД Шатой'!AK16='Методика оценки (Отч.)'!$J$10,'Методика оценки (Отч.)'!$E$10,IF('ИД Шатой'!AK16='Методика оценки (Отч.)'!$J$11,'Методика оценки (Отч.)'!$E$11,IF('ИД Шатой'!AK16='Методика оценки (Отч.)'!$J$12,'Методика оценки (Отч.)'!$E$12,IF('ИД Шатой'!AK16='Методика оценки (Отч.)'!$J$13,'Методика оценки (Отч.)'!$E$13,"ошибка")))))*$C$21</f>
        <v>4.0000000000000009</v>
      </c>
      <c r="AL21" s="58">
        <f>IF('ИД Шатой'!AL16='Методика оценки (Отч.)'!$J$9,'Методика оценки (Отч.)'!$E$9,IF('ИД Шатой'!AL16='Методика оценки (Отч.)'!$J$10,'Методика оценки (Отч.)'!$E$10,IF('ИД Шатой'!AL16='Методика оценки (Отч.)'!$J$11,'Методика оценки (Отч.)'!$E$11,IF('ИД Шатой'!AL16='Методика оценки (Отч.)'!$J$12,'Методика оценки (Отч.)'!$E$12,IF('ИД Шатой'!AL16='Методика оценки (Отч.)'!$J$13,'Методика оценки (Отч.)'!$E$13,"ошибка")))))*$C$21</f>
        <v>2.0000000000000004</v>
      </c>
      <c r="AM21" s="58">
        <f>IF('ИД Шатой'!AM16='Методика оценки (Отч.)'!$J$9,'Методика оценки (Отч.)'!$E$9,IF('ИД Шатой'!AM16='Методика оценки (Отч.)'!$J$10,'Методика оценки (Отч.)'!$E$10,IF('ИД Шатой'!AM16='Методика оценки (Отч.)'!$J$11,'Методика оценки (Отч.)'!$E$11,IF('ИД Шатой'!AM16='Методика оценки (Отч.)'!$J$12,'Методика оценки (Отч.)'!$E$12,IF('ИД Шатой'!AM16='Методика оценки (Отч.)'!$J$13,'Методика оценки (Отч.)'!$E$13,"ошибка")))))*$C$21</f>
        <v>3.0000000000000004</v>
      </c>
      <c r="AN21" s="58">
        <f>IF('ИД Шатой'!AN16='Методика оценки (Отч.)'!$J$9,'Методика оценки (Отч.)'!$E$9,IF('ИД Шатой'!AN16='Методика оценки (Отч.)'!$J$10,'Методика оценки (Отч.)'!$E$10,IF('ИД Шатой'!AN16='Методика оценки (Отч.)'!$J$11,'Методика оценки (Отч.)'!$E$11,IF('ИД Шатой'!AN16='Методика оценки (Отч.)'!$J$12,'Методика оценки (Отч.)'!$E$12,IF('ИД Шатой'!AN16='Методика оценки (Отч.)'!$J$13,'Методика оценки (Отч.)'!$E$13,"ошибка")))))*$C$21</f>
        <v>3.0000000000000004</v>
      </c>
      <c r="AO21" s="58">
        <f>IF('ИД Шатой'!AO16='Методика оценки (Отч.)'!$J$9,'Методика оценки (Отч.)'!$E$9,IF('ИД Шатой'!AO16='Методика оценки (Отч.)'!$J$10,'Методика оценки (Отч.)'!$E$10,IF('ИД Шатой'!AO16='Методика оценки (Отч.)'!$J$11,'Методика оценки (Отч.)'!$E$11,IF('ИД Шатой'!AO16='Методика оценки (Отч.)'!$J$12,'Методика оценки (Отч.)'!$E$12,IF('ИД Шатой'!AO16='Методика оценки (Отч.)'!$J$13,'Методика оценки (Отч.)'!$E$13,"ошибка")))))*$C$21</f>
        <v>4.0000000000000009</v>
      </c>
      <c r="AP21" s="58">
        <f>IF('ИД Шатой'!AP16='Методика оценки (Отч.)'!$J$9,'Методика оценки (Отч.)'!$E$9,IF('ИД Шатой'!AP16='Методика оценки (Отч.)'!$J$10,'Методика оценки (Отч.)'!$E$10,IF('ИД Шатой'!AP16='Методика оценки (Отч.)'!$J$11,'Методика оценки (Отч.)'!$E$11,IF('ИД Шатой'!AP16='Методика оценки (Отч.)'!$J$12,'Методика оценки (Отч.)'!$E$12,IF('ИД Шатой'!AP16='Методика оценки (Отч.)'!$J$13,'Методика оценки (Отч.)'!$E$13,"ошибка")))))*$C$21</f>
        <v>3.0000000000000004</v>
      </c>
      <c r="AQ21" s="58">
        <f>IF('ИД Шатой'!AQ16='Методика оценки (Отч.)'!$J$9,'Методика оценки (Отч.)'!$E$9,IF('ИД Шатой'!AQ16='Методика оценки (Отч.)'!$J$10,'Методика оценки (Отч.)'!$E$10,IF('ИД Шатой'!AQ16='Методика оценки (Отч.)'!$J$11,'Методика оценки (Отч.)'!$E$11,IF('ИД Шатой'!AQ16='Методика оценки (Отч.)'!$J$12,'Методика оценки (Отч.)'!$E$12,IF('ИД Шатой'!AQ16='Методика оценки (Отч.)'!$J$13,'Методика оценки (Отч.)'!$E$13,"ошибка")))))*$C$21</f>
        <v>4.0000000000000009</v>
      </c>
      <c r="AR21" s="58">
        <f>IF('ИД Шатой'!AR16='Методика оценки (Отч.)'!$J$9,'Методика оценки (Отч.)'!$E$9,IF('ИД Шатой'!AR16='Методика оценки (Отч.)'!$J$10,'Методика оценки (Отч.)'!$E$10,IF('ИД Шатой'!AR16='Методика оценки (Отч.)'!$J$11,'Методика оценки (Отч.)'!$E$11,IF('ИД Шатой'!AR16='Методика оценки (Отч.)'!$J$12,'Методика оценки (Отч.)'!$E$12,IF('ИД Шатой'!AR16='Методика оценки (Отч.)'!$J$13,'Методика оценки (Отч.)'!$E$13,"ошибка")))))*$C$21</f>
        <v>3.0000000000000004</v>
      </c>
      <c r="AS21" s="58">
        <f>IF('ИД Шатой'!AS16='Методика оценки (Отч.)'!$J$9,'Методика оценки (Отч.)'!$E$9,IF('ИД Шатой'!AS16='Методика оценки (Отч.)'!$J$10,'Методика оценки (Отч.)'!$E$10,IF('ИД Шатой'!AS16='Методика оценки (Отч.)'!$J$11,'Методика оценки (Отч.)'!$E$11,IF('ИД Шатой'!AS16='Методика оценки (Отч.)'!$J$12,'Методика оценки (Отч.)'!$E$12,IF('ИД Шатой'!AS16='Методика оценки (Отч.)'!$J$13,'Методика оценки (Отч.)'!$E$13,"ошибка")))))*$C$21</f>
        <v>4.0000000000000009</v>
      </c>
      <c r="AT21" s="58">
        <f>IF('ИД Шатой'!AT16='Методика оценки (Отч.)'!$J$9,'Методика оценки (Отч.)'!$E$9,IF('ИД Шатой'!AT16='Методика оценки (Отч.)'!$J$10,'Методика оценки (Отч.)'!$E$10,IF('ИД Шатой'!AT16='Методика оценки (Отч.)'!$J$11,'Методика оценки (Отч.)'!$E$11,IF('ИД Шатой'!AT16='Методика оценки (Отч.)'!$J$12,'Методика оценки (Отч.)'!$E$12,IF('ИД Шатой'!AT16='Методика оценки (Отч.)'!$J$13,'Методика оценки (Отч.)'!$E$13,"ошибка")))))*$C$21</f>
        <v>3.0000000000000004</v>
      </c>
      <c r="AU21" s="58">
        <f>IF('ИД Шатой'!AU16='Методика оценки (Отч.)'!$J$9,'Методика оценки (Отч.)'!$E$9,IF('ИД Шатой'!AU16='Методика оценки (Отч.)'!$J$10,'Методика оценки (Отч.)'!$E$10,IF('ИД Шатой'!AU16='Методика оценки (Отч.)'!$J$11,'Методика оценки (Отч.)'!$E$11,IF('ИД Шатой'!AU16='Методика оценки (Отч.)'!$J$12,'Методика оценки (Отч.)'!$E$12,IF('ИД Шатой'!AU16='Методика оценки (Отч.)'!$J$13,'Методика оценки (Отч.)'!$E$13,"ошибка")))))*$C$21</f>
        <v>3.0000000000000004</v>
      </c>
      <c r="AV21" s="58">
        <f>IF('ИД Шатой'!AV16='Методика оценки (Отч.)'!$J$9,'Методика оценки (Отч.)'!$E$9,IF('ИД Шатой'!AV16='Методика оценки (Отч.)'!$J$10,'Методика оценки (Отч.)'!$E$10,IF('ИД Шатой'!AV16='Методика оценки (Отч.)'!$J$11,'Методика оценки (Отч.)'!$E$11,IF('ИД Шатой'!AV16='Методика оценки (Отч.)'!$J$12,'Методика оценки (Отч.)'!$E$12,IF('ИД Шатой'!AV16='Методика оценки (Отч.)'!$J$13,'Методика оценки (Отч.)'!$E$13,"ошибка")))))*$C$21</f>
        <v>2.0000000000000004</v>
      </c>
      <c r="AW21" s="58">
        <f>IF('ИД Шатой'!AW16='Методика оценки (Отч.)'!$J$9,'Методика оценки (Отч.)'!$E$9,IF('ИД Шатой'!AW16='Методика оценки (Отч.)'!$J$10,'Методика оценки (Отч.)'!$E$10,IF('ИД Шатой'!AW16='Методика оценки (Отч.)'!$J$11,'Методика оценки (Отч.)'!$E$11,IF('ИД Шатой'!AW16='Методика оценки (Отч.)'!$J$12,'Методика оценки (Отч.)'!$E$12,IF('ИД Шатой'!AW16='Методика оценки (Отч.)'!$J$13,'Методика оценки (Отч.)'!$E$13,"ошибка")))))*$C$21</f>
        <v>4.0000000000000009</v>
      </c>
      <c r="AX21" s="58">
        <f>IF('ИД Шатой'!AX16='Методика оценки (Отч.)'!$J$9,'Методика оценки (Отч.)'!$E$9,IF('ИД Шатой'!AX16='Методика оценки (Отч.)'!$J$10,'Методика оценки (Отч.)'!$E$10,IF('ИД Шатой'!AX16='Методика оценки (Отч.)'!$J$11,'Методика оценки (Отч.)'!$E$11,IF('ИД Шатой'!AX16='Методика оценки (Отч.)'!$J$12,'Методика оценки (Отч.)'!$E$12,IF('ИД Шатой'!AX16='Методика оценки (Отч.)'!$J$13,'Методика оценки (Отч.)'!$E$13,"ошибка")))))*$C$21</f>
        <v>4.0000000000000009</v>
      </c>
      <c r="AY21" s="58">
        <f>IF('ИД Шатой'!AY16='Методика оценки (Отч.)'!$J$9,'Методика оценки (Отч.)'!$E$9,IF('ИД Шатой'!AY16='Методика оценки (Отч.)'!$J$10,'Методика оценки (Отч.)'!$E$10,IF('ИД Шатой'!AY16='Методика оценки (Отч.)'!$J$11,'Методика оценки (Отч.)'!$E$11,IF('ИД Шатой'!AY16='Методика оценки (Отч.)'!$J$12,'Методика оценки (Отч.)'!$E$12,IF('ИД Шатой'!AY16='Методика оценки (Отч.)'!$J$13,'Методика оценки (Отч.)'!$E$13,"ошибка")))))*$C$21</f>
        <v>2.0000000000000004</v>
      </c>
      <c r="AZ21" s="58">
        <f>IF('ИД Шатой'!AZ16='Методика оценки (Отч.)'!$J$9,'Методика оценки (Отч.)'!$E$9,IF('ИД Шатой'!AZ16='Методика оценки (Отч.)'!$J$10,'Методика оценки (Отч.)'!$E$10,IF('ИД Шатой'!AZ16='Методика оценки (Отч.)'!$J$11,'Методика оценки (Отч.)'!$E$11,IF('ИД Шатой'!AZ16='Методика оценки (Отч.)'!$J$12,'Методика оценки (Отч.)'!$E$12,IF('ИД Шатой'!AZ16='Методика оценки (Отч.)'!$J$13,'Методика оценки (Отч.)'!$E$13,"ошибка")))))*$C$21</f>
        <v>3.0000000000000004</v>
      </c>
      <c r="BA21" s="58">
        <f>IF('ИД Шатой'!BA16='Методика оценки (Отч.)'!$J$9,'Методика оценки (Отч.)'!$E$9,IF('ИД Шатой'!BA16='Методика оценки (Отч.)'!$J$10,'Методика оценки (Отч.)'!$E$10,IF('ИД Шатой'!BA16='Методика оценки (Отч.)'!$J$11,'Методика оценки (Отч.)'!$E$11,IF('ИД Шатой'!BA16='Методика оценки (Отч.)'!$J$12,'Методика оценки (Отч.)'!$E$12,IF('ИД Шатой'!BA16='Методика оценки (Отч.)'!$J$13,'Методика оценки (Отч.)'!$E$13,"ошибка")))))*$C$21</f>
        <v>4.0000000000000009</v>
      </c>
      <c r="BB21" s="58">
        <f>IF('ИД Шатой'!BB16='Методика оценки (Отч.)'!$J$9,'Методика оценки (Отч.)'!$E$9,IF('ИД Шатой'!BB16='Методика оценки (Отч.)'!$J$10,'Методика оценки (Отч.)'!$E$10,IF('ИД Шатой'!BB16='Методика оценки (Отч.)'!$J$11,'Методика оценки (Отч.)'!$E$11,IF('ИД Шатой'!BB16='Методика оценки (Отч.)'!$J$12,'Методика оценки (Отч.)'!$E$12,IF('ИД Шатой'!BB16='Методика оценки (Отч.)'!$J$13,'Методика оценки (Отч.)'!$E$13,"ошибка")))))*$C$21</f>
        <v>2.0000000000000004</v>
      </c>
      <c r="BC21" s="58">
        <f>IF('ИД Шатой'!BC16='Методика оценки (Отч.)'!$J$9,'Методика оценки (Отч.)'!$E$9,IF('ИД Шатой'!BC16='Методика оценки (Отч.)'!$J$10,'Методика оценки (Отч.)'!$E$10,IF('ИД Шатой'!BC16='Методика оценки (Отч.)'!$J$11,'Методика оценки (Отч.)'!$E$11,IF('ИД Шатой'!BC16='Методика оценки (Отч.)'!$J$12,'Методика оценки (Отч.)'!$E$12,IF('ИД Шатой'!BC16='Методика оценки (Отч.)'!$J$13,'Методика оценки (Отч.)'!$E$13,"ошибка")))))*$C$21</f>
        <v>4.0000000000000009</v>
      </c>
      <c r="BD21" s="58">
        <f>IF('ИД Шатой'!BD16='Методика оценки (Отч.)'!$J$9,'Методика оценки (Отч.)'!$E$9,IF('ИД Шатой'!BD16='Методика оценки (Отч.)'!$J$10,'Методика оценки (Отч.)'!$E$10,IF('ИД Шатой'!BD16='Методика оценки (Отч.)'!$J$11,'Методика оценки (Отч.)'!$E$11,IF('ИД Шатой'!BD16='Методика оценки (Отч.)'!$J$12,'Методика оценки (Отч.)'!$E$12,IF('ИД Шатой'!BD16='Методика оценки (Отч.)'!$J$13,'Методика оценки (Отч.)'!$E$13,"ошибка")))))*$C$21</f>
        <v>4.0000000000000009</v>
      </c>
      <c r="BE21" s="58">
        <f>IF('ИД Шатой'!BE16='Методика оценки (Отч.)'!$J$9,'Методика оценки (Отч.)'!$E$9,IF('ИД Шатой'!BE16='Методика оценки (Отч.)'!$J$10,'Методика оценки (Отч.)'!$E$10,IF('ИД Шатой'!BE16='Методика оценки (Отч.)'!$J$11,'Методика оценки (Отч.)'!$E$11,IF('ИД Шатой'!BE16='Методика оценки (Отч.)'!$J$12,'Методика оценки (Отч.)'!$E$12,IF('ИД Шатой'!BE16='Методика оценки (Отч.)'!$J$13,'Методика оценки (Отч.)'!$E$13,"ошибка")))))*$C$21</f>
        <v>4.0000000000000009</v>
      </c>
      <c r="BF21" s="58">
        <f>IF('ИД Шатой'!BF16='Методика оценки (Отч.)'!$J$9,'Методика оценки (Отч.)'!$E$9,IF('ИД Шатой'!BF16='Методика оценки (Отч.)'!$J$10,'Методика оценки (Отч.)'!$E$10,IF('ИД Шатой'!BF16='Методика оценки (Отч.)'!$J$11,'Методика оценки (Отч.)'!$E$11,IF('ИД Шатой'!BF16='Методика оценки (Отч.)'!$J$12,'Методика оценки (Отч.)'!$E$12,IF('ИД Шатой'!BF16='Методика оценки (Отч.)'!$J$13,'Методика оценки (Отч.)'!$E$13,"ошибка")))))*$C$21</f>
        <v>2.0000000000000004</v>
      </c>
      <c r="BG21" s="58">
        <f>IF('ИД Шатой'!BG16='Методика оценки (Отч.)'!$J$9,'Методика оценки (Отч.)'!$E$9,IF('ИД Шатой'!BG16='Методика оценки (Отч.)'!$J$10,'Методика оценки (Отч.)'!$E$10,IF('ИД Шатой'!BG16='Методика оценки (Отч.)'!$J$11,'Методика оценки (Отч.)'!$E$11,IF('ИД Шатой'!BG16='Методика оценки (Отч.)'!$J$12,'Методика оценки (Отч.)'!$E$12,IF('ИД Шатой'!BG16='Методика оценки (Отч.)'!$J$13,'Методика оценки (Отч.)'!$E$13,"ошибка")))))*$C$21</f>
        <v>3.0000000000000004</v>
      </c>
      <c r="BH21" s="58">
        <f>IF('ИД Шатой'!BH16='Методика оценки (Отч.)'!$J$9,'Методика оценки (Отч.)'!$E$9,IF('ИД Шатой'!BH16='Методика оценки (Отч.)'!$J$10,'Методика оценки (Отч.)'!$E$10,IF('ИД Шатой'!BH16='Методика оценки (Отч.)'!$J$11,'Методика оценки (Отч.)'!$E$11,IF('ИД Шатой'!BH16='Методика оценки (Отч.)'!$J$12,'Методика оценки (Отч.)'!$E$12,IF('ИД Шатой'!BH16='Методика оценки (Отч.)'!$J$13,'Методика оценки (Отч.)'!$E$13,"ошибка")))))*$C$21</f>
        <v>0</v>
      </c>
      <c r="BI21" s="58">
        <f>IF('ИД Шатой'!BI16='Методика оценки (Отч.)'!$J$9,'Методика оценки (Отч.)'!$E$9,IF('ИД Шатой'!BI16='Методика оценки (Отч.)'!$J$10,'Методика оценки (Отч.)'!$E$10,IF('ИД Шатой'!BI16='Методика оценки (Отч.)'!$J$11,'Методика оценки (Отч.)'!$E$11,IF('ИД Шатой'!BI16='Методика оценки (Отч.)'!$J$12,'Методика оценки (Отч.)'!$E$12,IF('ИД Шатой'!BI16='Методика оценки (Отч.)'!$J$13,'Методика оценки (Отч.)'!$E$13,"ошибка")))))*$C$21</f>
        <v>4.0000000000000009</v>
      </c>
      <c r="BJ21" s="58">
        <f>IF('ИД Шатой'!BJ16='Методика оценки (Отч.)'!$J$9,'Методика оценки (Отч.)'!$E$9,IF('ИД Шатой'!BJ16='Методика оценки (Отч.)'!$J$10,'Методика оценки (Отч.)'!$E$10,IF('ИД Шатой'!BJ16='Методика оценки (Отч.)'!$J$11,'Методика оценки (Отч.)'!$E$11,IF('ИД Шатой'!BJ16='Методика оценки (Отч.)'!$J$12,'Методика оценки (Отч.)'!$E$12,IF('ИД Шатой'!BJ16='Методика оценки (Отч.)'!$J$13,'Методика оценки (Отч.)'!$E$13,"ошибка")))))*$C$21</f>
        <v>4.0000000000000009</v>
      </c>
      <c r="BK21" s="58">
        <f>IF('ИД Шатой'!BK16='Методика оценки (Отч.)'!$J$9,'Методика оценки (Отч.)'!$E$9,IF('ИД Шатой'!BK16='Методика оценки (Отч.)'!$J$10,'Методика оценки (Отч.)'!$E$10,IF('ИД Шатой'!BK16='Методика оценки (Отч.)'!$J$11,'Методика оценки (Отч.)'!$E$11,IF('ИД Шатой'!BK16='Методика оценки (Отч.)'!$J$12,'Методика оценки (Отч.)'!$E$12,IF('ИД Шатой'!BK16='Методика оценки (Отч.)'!$J$13,'Методика оценки (Отч.)'!$E$13,"ошибка")))))*$C$21</f>
        <v>3.0000000000000004</v>
      </c>
      <c r="BL21" s="58">
        <f>IF('ИД Шатой'!BL16='Методика оценки (Отч.)'!$J$9,'Методика оценки (Отч.)'!$E$9,IF('ИД Шатой'!BL16='Методика оценки (Отч.)'!$J$10,'Методика оценки (Отч.)'!$E$10,IF('ИД Шатой'!BL16='Методика оценки (Отч.)'!$J$11,'Методика оценки (Отч.)'!$E$11,IF('ИД Шатой'!BL16='Методика оценки (Отч.)'!$J$12,'Методика оценки (Отч.)'!$E$12,IF('ИД Шатой'!BL16='Методика оценки (Отч.)'!$J$13,'Методика оценки (Отч.)'!$E$13,"ошибка")))))*$C$21</f>
        <v>2.0000000000000004</v>
      </c>
      <c r="BM21" s="58">
        <f>IF('ИД Шатой'!BM16='Методика оценки (Отч.)'!$J$9,'Методика оценки (Отч.)'!$E$9,IF('ИД Шатой'!BM16='Методика оценки (Отч.)'!$J$10,'Методика оценки (Отч.)'!$E$10,IF('ИД Шатой'!BM16='Методика оценки (Отч.)'!$J$11,'Методика оценки (Отч.)'!$E$11,IF('ИД Шатой'!BM16='Методика оценки (Отч.)'!$J$12,'Методика оценки (Отч.)'!$E$12,IF('ИД Шатой'!BM16='Методика оценки (Отч.)'!$J$13,'Методика оценки (Отч.)'!$E$13,"ошибка")))))*$C$21</f>
        <v>4.0000000000000009</v>
      </c>
      <c r="BN21" s="58">
        <f>IF('ИД Шатой'!BN16='Методика оценки (Отч.)'!$J$9,'Методика оценки (Отч.)'!$E$9,IF('ИД Шатой'!BN16='Методика оценки (Отч.)'!$J$10,'Методика оценки (Отч.)'!$E$10,IF('ИД Шатой'!BN16='Методика оценки (Отч.)'!$J$11,'Методика оценки (Отч.)'!$E$11,IF('ИД Шатой'!BN16='Методика оценки (Отч.)'!$J$12,'Методика оценки (Отч.)'!$E$12,IF('ИД Шатой'!BN16='Методика оценки (Отч.)'!$J$13,'Методика оценки (Отч.)'!$E$13,"ошибка")))))*$C$21</f>
        <v>2.0000000000000004</v>
      </c>
      <c r="BO21" s="58">
        <f>IF('ИД Шатой'!BO16='Методика оценки (Отч.)'!$J$9,'Методика оценки (Отч.)'!$E$9,IF('ИД Шатой'!BO16='Методика оценки (Отч.)'!$J$10,'Методика оценки (Отч.)'!$E$10,IF('ИД Шатой'!BO16='Методика оценки (Отч.)'!$J$11,'Методика оценки (Отч.)'!$E$11,IF('ИД Шатой'!BO16='Методика оценки (Отч.)'!$J$12,'Методика оценки (Отч.)'!$E$12,IF('ИД Шатой'!BO16='Методика оценки (Отч.)'!$J$13,'Методика оценки (Отч.)'!$E$13,"ошибка")))))*$C$21</f>
        <v>3.0000000000000004</v>
      </c>
      <c r="BP21" s="58">
        <f>IF('ИД Шатой'!BP16='Методика оценки (Отч.)'!$J$9,'Методика оценки (Отч.)'!$E$9,IF('ИД Шатой'!BP16='Методика оценки (Отч.)'!$J$10,'Методика оценки (Отч.)'!$E$10,IF('ИД Шатой'!BP16='Методика оценки (Отч.)'!$J$11,'Методика оценки (Отч.)'!$E$11,IF('ИД Шатой'!BP16='Методика оценки (Отч.)'!$J$12,'Методика оценки (Отч.)'!$E$12,IF('ИД Шатой'!BP16='Методика оценки (Отч.)'!$J$13,'Методика оценки (Отч.)'!$E$13,"ошибка")))))*$C$21</f>
        <v>3.0000000000000004</v>
      </c>
      <c r="BQ21" s="58">
        <f t="shared" si="2"/>
        <v>3.1521212121212123</v>
      </c>
    </row>
    <row r="22" spans="1:69" s="76" customFormat="1" x14ac:dyDescent="0.25">
      <c r="A22" s="102" t="str">
        <f>'Методика оценки (Отч.)'!A77</f>
        <v>N2.2.</v>
      </c>
      <c r="B22" s="53" t="str">
        <f>'Методика оценки (Отч.)'!C77</f>
        <v>Переполненность группы</v>
      </c>
      <c r="C22" s="120">
        <f>'Методика оценки (Отч.)'!D77*C16</f>
        <v>4.0000000000000008E-2</v>
      </c>
      <c r="D22" s="60">
        <f>IF('ИД Шатой'!D17='Методика оценки (Отч.)'!$J$9,'Методика оценки (Отч.)'!$E$9,IF('ИД Шатой'!D17='Методика оценки (Отч.)'!$J$10,'Методика оценки (Отч.)'!$E$10,IF('ИД Шатой'!D17='Методика оценки (Отч.)'!$J$11,'Методика оценки (Отч.)'!$E$11,IF('ИД Шатой'!D17='Методика оценки (Отч.)'!$J$12,'Методика оценки (Отч.)'!$E$12,IF('ИД Шатой'!D17='Методика оценки (Отч.)'!$J$13,'Методика оценки (Отч.)'!$E$13,"ошибка")))))*$C$22</f>
        <v>0</v>
      </c>
      <c r="E22" s="60">
        <f>IF('ИД Шатой'!E17='Методика оценки (Отч.)'!$J$9,'Методика оценки (Отч.)'!$E$9,IF('ИД Шатой'!E17='Методика оценки (Отч.)'!$J$10,'Методика оценки (Отч.)'!$E$10,IF('ИД Шатой'!E17='Методика оценки (Отч.)'!$J$11,'Методика оценки (Отч.)'!$E$11,IF('ИД Шатой'!E17='Методика оценки (Отч.)'!$J$12,'Методика оценки (Отч.)'!$E$12,IF('ИД Шатой'!E17='Методика оценки (Отч.)'!$J$13,'Методика оценки (Отч.)'!$E$13,"ошибка")))))*$C$22</f>
        <v>0</v>
      </c>
      <c r="F22" s="60">
        <f>IF('ИД Шатой'!F17='Методика оценки (Отч.)'!$J$9,'Методика оценки (Отч.)'!$E$9,IF('ИД Шатой'!F17='Методика оценки (Отч.)'!$J$10,'Методика оценки (Отч.)'!$E$10,IF('ИД Шатой'!F17='Методика оценки (Отч.)'!$J$11,'Методика оценки (Отч.)'!$E$11,IF('ИД Шатой'!F17='Методика оценки (Отч.)'!$J$12,'Методика оценки (Отч.)'!$E$12,IF('ИД Шатой'!F17='Методика оценки (Отч.)'!$J$13,'Методика оценки (Отч.)'!$E$13,"ошибка")))))*$C$22</f>
        <v>0</v>
      </c>
      <c r="G22" s="60">
        <f>IF('ИД Шатой'!G17='Методика оценки (Отч.)'!$J$9,'Методика оценки (Отч.)'!$E$9,IF('ИД Шатой'!G17='Методика оценки (Отч.)'!$J$10,'Методика оценки (Отч.)'!$E$10,IF('ИД Шатой'!G17='Методика оценки (Отч.)'!$J$11,'Методика оценки (Отч.)'!$E$11,IF('ИД Шатой'!G17='Методика оценки (Отч.)'!$J$12,'Методика оценки (Отч.)'!$E$12,IF('ИД Шатой'!G17='Методика оценки (Отч.)'!$J$13,'Методика оценки (Отч.)'!$E$13,"ошибка")))))*$C$22</f>
        <v>4.0000000000000009</v>
      </c>
      <c r="H22" s="60">
        <f>IF('ИД Шатой'!H17='Методика оценки (Отч.)'!$J$9,'Методика оценки (Отч.)'!$E$9,IF('ИД Шатой'!H17='Методика оценки (Отч.)'!$J$10,'Методика оценки (Отч.)'!$E$10,IF('ИД Шатой'!H17='Методика оценки (Отч.)'!$J$11,'Методика оценки (Отч.)'!$E$11,IF('ИД Шатой'!H17='Методика оценки (Отч.)'!$J$12,'Методика оценки (Отч.)'!$E$12,IF('ИД Шатой'!H17='Методика оценки (Отч.)'!$J$13,'Методика оценки (Отч.)'!$E$13,"ошибка")))))*$C$22</f>
        <v>4.0000000000000009</v>
      </c>
      <c r="I22" s="60">
        <f>IF('ИД Шатой'!I17='Методика оценки (Отч.)'!$J$9,'Методика оценки (Отч.)'!$E$9,IF('ИД Шатой'!I17='Методика оценки (Отч.)'!$J$10,'Методика оценки (Отч.)'!$E$10,IF('ИД Шатой'!I17='Методика оценки (Отч.)'!$J$11,'Методика оценки (Отч.)'!$E$11,IF('ИД Шатой'!I17='Методика оценки (Отч.)'!$J$12,'Методика оценки (Отч.)'!$E$12,IF('ИД Шатой'!I17='Методика оценки (Отч.)'!$J$13,'Методика оценки (Отч.)'!$E$13,"ошибка")))))*$C$22</f>
        <v>0</v>
      </c>
      <c r="J22" s="60">
        <f>IF('ИД Шатой'!J17='Методика оценки (Отч.)'!$J$9,'Методика оценки (Отч.)'!$E$9,IF('ИД Шатой'!J17='Методика оценки (Отч.)'!$J$10,'Методика оценки (Отч.)'!$E$10,IF('ИД Шатой'!J17='Методика оценки (Отч.)'!$J$11,'Методика оценки (Отч.)'!$E$11,IF('ИД Шатой'!J17='Методика оценки (Отч.)'!$J$12,'Методика оценки (Отч.)'!$E$12,IF('ИД Шатой'!J17='Методика оценки (Отч.)'!$J$13,'Методика оценки (Отч.)'!$E$13,"ошибка")))))*$C$22</f>
        <v>0</v>
      </c>
      <c r="K22" s="60">
        <f>IF('ИД Шатой'!K17='Методика оценки (Отч.)'!$J$9,'Методика оценки (Отч.)'!$E$9,IF('ИД Шатой'!K17='Методика оценки (Отч.)'!$J$10,'Методика оценки (Отч.)'!$E$10,IF('ИД Шатой'!K17='Методика оценки (Отч.)'!$J$11,'Методика оценки (Отч.)'!$E$11,IF('ИД Шатой'!K17='Методика оценки (Отч.)'!$J$12,'Методика оценки (Отч.)'!$E$12,IF('ИД Шатой'!K17='Методика оценки (Отч.)'!$J$13,'Методика оценки (Отч.)'!$E$13,"ошибка")))))*$C$22</f>
        <v>4.0000000000000009</v>
      </c>
      <c r="L22" s="60">
        <f>IF('ИД Шатой'!L17='Методика оценки (Отч.)'!$J$9,'Методика оценки (Отч.)'!$E$9,IF('ИД Шатой'!L17='Методика оценки (Отч.)'!$J$10,'Методика оценки (Отч.)'!$E$10,IF('ИД Шатой'!L17='Методика оценки (Отч.)'!$J$11,'Методика оценки (Отч.)'!$E$11,IF('ИД Шатой'!L17='Методика оценки (Отч.)'!$J$12,'Методика оценки (Отч.)'!$E$12,IF('ИД Шатой'!L17='Методика оценки (Отч.)'!$J$13,'Методика оценки (Отч.)'!$E$13,"ошибка")))))*$C$22</f>
        <v>4.0000000000000009</v>
      </c>
      <c r="M22" s="60">
        <f>IF('ИД Шатой'!M17='Методика оценки (Отч.)'!$J$9,'Методика оценки (Отч.)'!$E$9,IF('ИД Шатой'!M17='Методика оценки (Отч.)'!$J$10,'Методика оценки (Отч.)'!$E$10,IF('ИД Шатой'!M17='Методика оценки (Отч.)'!$J$11,'Методика оценки (Отч.)'!$E$11,IF('ИД Шатой'!M17='Методика оценки (Отч.)'!$J$12,'Методика оценки (Отч.)'!$E$12,IF('ИД Шатой'!M17='Методика оценки (Отч.)'!$J$13,'Методика оценки (Отч.)'!$E$13,"ошибка")))))*$C$22</f>
        <v>4.0000000000000009</v>
      </c>
      <c r="N22" s="60">
        <f>IF('ИД Шатой'!N17='Методика оценки (Отч.)'!$J$9,'Методика оценки (Отч.)'!$E$9,IF('ИД Шатой'!N17='Методика оценки (Отч.)'!$J$10,'Методика оценки (Отч.)'!$E$10,IF('ИД Шатой'!N17='Методика оценки (Отч.)'!$J$11,'Методика оценки (Отч.)'!$E$11,IF('ИД Шатой'!N17='Методика оценки (Отч.)'!$J$12,'Методика оценки (Отч.)'!$E$12,IF('ИД Шатой'!N17='Методика оценки (Отч.)'!$J$13,'Методика оценки (Отч.)'!$E$13,"ошибка")))))*$C$22</f>
        <v>0</v>
      </c>
      <c r="O22" s="60">
        <f>IF('ИД Шатой'!O17='Методика оценки (Отч.)'!$J$9,'Методика оценки (Отч.)'!$E$9,IF('ИД Шатой'!O17='Методика оценки (Отч.)'!$J$10,'Методика оценки (Отч.)'!$E$10,IF('ИД Шатой'!O17='Методика оценки (Отч.)'!$J$11,'Методика оценки (Отч.)'!$E$11,IF('ИД Шатой'!O17='Методика оценки (Отч.)'!$J$12,'Методика оценки (Отч.)'!$E$12,IF('ИД Шатой'!O17='Методика оценки (Отч.)'!$J$13,'Методика оценки (Отч.)'!$E$13,"ошибка")))))*$C$22</f>
        <v>0</v>
      </c>
      <c r="P22" s="60">
        <f>IF('ИД Шатой'!P17='Методика оценки (Отч.)'!$J$9,'Методика оценки (Отч.)'!$E$9,IF('ИД Шатой'!P17='Методика оценки (Отч.)'!$J$10,'Методика оценки (Отч.)'!$E$10,IF('ИД Шатой'!P17='Методика оценки (Отч.)'!$J$11,'Методика оценки (Отч.)'!$E$11,IF('ИД Шатой'!P17='Методика оценки (Отч.)'!$J$12,'Методика оценки (Отч.)'!$E$12,IF('ИД Шатой'!P17='Методика оценки (Отч.)'!$J$13,'Методика оценки (Отч.)'!$E$13,"ошибка")))))*$C$22</f>
        <v>0</v>
      </c>
      <c r="Q22" s="60">
        <f>IF('ИД Шатой'!Q17='Методика оценки (Отч.)'!$J$9,'Методика оценки (Отч.)'!$E$9,IF('ИД Шатой'!Q17='Методика оценки (Отч.)'!$J$10,'Методика оценки (Отч.)'!$E$10,IF('ИД Шатой'!Q17='Методика оценки (Отч.)'!$J$11,'Методика оценки (Отч.)'!$E$11,IF('ИД Шатой'!Q17='Методика оценки (Отч.)'!$J$12,'Методика оценки (Отч.)'!$E$12,IF('ИД Шатой'!Q17='Методика оценки (Отч.)'!$J$13,'Методика оценки (Отч.)'!$E$13,"ошибка")))))*$C$22</f>
        <v>4.0000000000000009</v>
      </c>
      <c r="R22" s="60">
        <f>IF('ИД Шатой'!R17='Методика оценки (Отч.)'!$J$9,'Методика оценки (Отч.)'!$E$9,IF('ИД Шатой'!R17='Методика оценки (Отч.)'!$J$10,'Методика оценки (Отч.)'!$E$10,IF('ИД Шатой'!R17='Методика оценки (Отч.)'!$J$11,'Методика оценки (Отч.)'!$E$11,IF('ИД Шатой'!R17='Методика оценки (Отч.)'!$J$12,'Методика оценки (Отч.)'!$E$12,IF('ИД Шатой'!R17='Методика оценки (Отч.)'!$J$13,'Методика оценки (Отч.)'!$E$13,"ошибка")))))*$C$22</f>
        <v>0</v>
      </c>
      <c r="S22" s="60">
        <f>IF('ИД Шатой'!S17='Методика оценки (Отч.)'!$J$9,'Методика оценки (Отч.)'!$E$9,IF('ИД Шатой'!S17='Методика оценки (Отч.)'!$J$10,'Методика оценки (Отч.)'!$E$10,IF('ИД Шатой'!S17='Методика оценки (Отч.)'!$J$11,'Методика оценки (Отч.)'!$E$11,IF('ИД Шатой'!S17='Методика оценки (Отч.)'!$J$12,'Методика оценки (Отч.)'!$E$12,IF('ИД Шатой'!S17='Методика оценки (Отч.)'!$J$13,'Методика оценки (Отч.)'!$E$13,"ошибка")))))*$C$22</f>
        <v>4.0000000000000009</v>
      </c>
      <c r="T22" s="60">
        <f>IF('ИД Шатой'!T17='Методика оценки (Отч.)'!$J$9,'Методика оценки (Отч.)'!$E$9,IF('ИД Шатой'!T17='Методика оценки (Отч.)'!$J$10,'Методика оценки (Отч.)'!$E$10,IF('ИД Шатой'!T17='Методика оценки (Отч.)'!$J$11,'Методика оценки (Отч.)'!$E$11,IF('ИД Шатой'!T17='Методика оценки (Отч.)'!$J$12,'Методика оценки (Отч.)'!$E$12,IF('ИД Шатой'!T17='Методика оценки (Отч.)'!$J$13,'Методика оценки (Отч.)'!$E$13,"ошибка")))))*$C$22</f>
        <v>4.0000000000000009</v>
      </c>
      <c r="U22" s="60">
        <f>IF('ИД Шатой'!U17='Методика оценки (Отч.)'!$J$9,'Методика оценки (Отч.)'!$E$9,IF('ИД Шатой'!U17='Методика оценки (Отч.)'!$J$10,'Методика оценки (Отч.)'!$E$10,IF('ИД Шатой'!U17='Методика оценки (Отч.)'!$J$11,'Методика оценки (Отч.)'!$E$11,IF('ИД Шатой'!U17='Методика оценки (Отч.)'!$J$12,'Методика оценки (Отч.)'!$E$12,IF('ИД Шатой'!U17='Методика оценки (Отч.)'!$J$13,'Методика оценки (Отч.)'!$E$13,"ошибка")))))*$C$22</f>
        <v>0</v>
      </c>
      <c r="V22" s="60">
        <f>IF('ИД Шатой'!V17='Методика оценки (Отч.)'!$J$9,'Методика оценки (Отч.)'!$E$9,IF('ИД Шатой'!V17='Методика оценки (Отч.)'!$J$10,'Методика оценки (Отч.)'!$E$10,IF('ИД Шатой'!V17='Методика оценки (Отч.)'!$J$11,'Методика оценки (Отч.)'!$E$11,IF('ИД Шатой'!V17='Методика оценки (Отч.)'!$J$12,'Методика оценки (Отч.)'!$E$12,IF('ИД Шатой'!V17='Методика оценки (Отч.)'!$J$13,'Методика оценки (Отч.)'!$E$13,"ошибка")))))*$C$22</f>
        <v>4.0000000000000009</v>
      </c>
      <c r="W22" s="60">
        <f>IF('ИД Шатой'!W17='Методика оценки (Отч.)'!$J$9,'Методика оценки (Отч.)'!$E$9,IF('ИД Шатой'!W17='Методика оценки (Отч.)'!$J$10,'Методика оценки (Отч.)'!$E$10,IF('ИД Шатой'!W17='Методика оценки (Отч.)'!$J$11,'Методика оценки (Отч.)'!$E$11,IF('ИД Шатой'!W17='Методика оценки (Отч.)'!$J$12,'Методика оценки (Отч.)'!$E$12,IF('ИД Шатой'!W17='Методика оценки (Отч.)'!$J$13,'Методика оценки (Отч.)'!$E$13,"ошибка")))))*$C$22</f>
        <v>4.0000000000000009</v>
      </c>
      <c r="X22" s="60">
        <f>IF('ИД Шатой'!X17='Методика оценки (Отч.)'!$J$9,'Методика оценки (Отч.)'!$E$9,IF('ИД Шатой'!X17='Методика оценки (Отч.)'!$J$10,'Методика оценки (Отч.)'!$E$10,IF('ИД Шатой'!X17='Методика оценки (Отч.)'!$J$11,'Методика оценки (Отч.)'!$E$11,IF('ИД Шатой'!X17='Методика оценки (Отч.)'!$J$12,'Методика оценки (Отч.)'!$E$12,IF('ИД Шатой'!X17='Методика оценки (Отч.)'!$J$13,'Методика оценки (Отч.)'!$E$13,"ошибка")))))*$C$22</f>
        <v>4.0000000000000009</v>
      </c>
      <c r="Y22" s="60">
        <f>IF('ИД Шатой'!Y17='Методика оценки (Отч.)'!$J$9,'Методика оценки (Отч.)'!$E$9,IF('ИД Шатой'!Y17='Методика оценки (Отч.)'!$J$10,'Методика оценки (Отч.)'!$E$10,IF('ИД Шатой'!Y17='Методика оценки (Отч.)'!$J$11,'Методика оценки (Отч.)'!$E$11,IF('ИД Шатой'!Y17='Методика оценки (Отч.)'!$J$12,'Методика оценки (Отч.)'!$E$12,IF('ИД Шатой'!Y17='Методика оценки (Отч.)'!$J$13,'Методика оценки (Отч.)'!$E$13,"ошибка")))))*$C$22</f>
        <v>4.0000000000000009</v>
      </c>
      <c r="Z22" s="60">
        <f>IF('ИД Шатой'!Z17='Методика оценки (Отч.)'!$J$9,'Методика оценки (Отч.)'!$E$9,IF('ИД Шатой'!Z17='Методика оценки (Отч.)'!$J$10,'Методика оценки (Отч.)'!$E$10,IF('ИД Шатой'!Z17='Методика оценки (Отч.)'!$J$11,'Методика оценки (Отч.)'!$E$11,IF('ИД Шатой'!Z17='Методика оценки (Отч.)'!$J$12,'Методика оценки (Отч.)'!$E$12,IF('ИД Шатой'!Z17='Методика оценки (Отч.)'!$J$13,'Методика оценки (Отч.)'!$E$13,"ошибка")))))*$C$22</f>
        <v>4.0000000000000009</v>
      </c>
      <c r="AA22" s="60">
        <f>IF('ИД Шатой'!AA17='Методика оценки (Отч.)'!$J$9,'Методика оценки (Отч.)'!$E$9,IF('ИД Шатой'!AA17='Методика оценки (Отч.)'!$J$10,'Методика оценки (Отч.)'!$E$10,IF('ИД Шатой'!AA17='Методика оценки (Отч.)'!$J$11,'Методика оценки (Отч.)'!$E$11,IF('ИД Шатой'!AA17='Методика оценки (Отч.)'!$J$12,'Методика оценки (Отч.)'!$E$12,IF('ИД Шатой'!AA17='Методика оценки (Отч.)'!$J$13,'Методика оценки (Отч.)'!$E$13,"ошибка")))))*$C$22</f>
        <v>4.0000000000000009</v>
      </c>
      <c r="AB22" s="60">
        <f>IF('ИД Шатой'!AB17='Методика оценки (Отч.)'!$J$9,'Методика оценки (Отч.)'!$E$9,IF('ИД Шатой'!AB17='Методика оценки (Отч.)'!$J$10,'Методика оценки (Отч.)'!$E$10,IF('ИД Шатой'!AB17='Методика оценки (Отч.)'!$J$11,'Методика оценки (Отч.)'!$E$11,IF('ИД Шатой'!AB17='Методика оценки (Отч.)'!$J$12,'Методика оценки (Отч.)'!$E$12,IF('ИД Шатой'!AB17='Методика оценки (Отч.)'!$J$13,'Методика оценки (Отч.)'!$E$13,"ошибка")))))*$C$22</f>
        <v>0</v>
      </c>
      <c r="AC22" s="60">
        <f>IF('ИД Шатой'!AC17='Методика оценки (Отч.)'!$J$9,'Методика оценки (Отч.)'!$E$9,IF('ИД Шатой'!AC17='Методика оценки (Отч.)'!$J$10,'Методика оценки (Отч.)'!$E$10,IF('ИД Шатой'!AC17='Методика оценки (Отч.)'!$J$11,'Методика оценки (Отч.)'!$E$11,IF('ИД Шатой'!AC17='Методика оценки (Отч.)'!$J$12,'Методика оценки (Отч.)'!$E$12,IF('ИД Шатой'!AC17='Методика оценки (Отч.)'!$J$13,'Методика оценки (Отч.)'!$E$13,"ошибка")))))*$C$22</f>
        <v>0</v>
      </c>
      <c r="AD22" s="60">
        <f>IF('ИД Шатой'!AD17='Методика оценки (Отч.)'!$J$9,'Методика оценки (Отч.)'!$E$9,IF('ИД Шатой'!AD17='Методика оценки (Отч.)'!$J$10,'Методика оценки (Отч.)'!$E$10,IF('ИД Шатой'!AD17='Методика оценки (Отч.)'!$J$11,'Методика оценки (Отч.)'!$E$11,IF('ИД Шатой'!AD17='Методика оценки (Отч.)'!$J$12,'Методика оценки (Отч.)'!$E$12,IF('ИД Шатой'!AD17='Методика оценки (Отч.)'!$J$13,'Методика оценки (Отч.)'!$E$13,"ошибка")))))*$C$22</f>
        <v>0</v>
      </c>
      <c r="AE22" s="60">
        <f>IF('ИД Шатой'!AE17='Методика оценки (Отч.)'!$J$9,'Методика оценки (Отч.)'!$E$9,IF('ИД Шатой'!AE17='Методика оценки (Отч.)'!$J$10,'Методика оценки (Отч.)'!$E$10,IF('ИД Шатой'!AE17='Методика оценки (Отч.)'!$J$11,'Методика оценки (Отч.)'!$E$11,IF('ИД Шатой'!AE17='Методика оценки (Отч.)'!$J$12,'Методика оценки (Отч.)'!$E$12,IF('ИД Шатой'!AE17='Методика оценки (Отч.)'!$J$13,'Методика оценки (Отч.)'!$E$13,"ошибка")))))*$C$22</f>
        <v>0</v>
      </c>
      <c r="AF22" s="60">
        <f>IF('ИД Шатой'!AF17='Методика оценки (Отч.)'!$J$9,'Методика оценки (Отч.)'!$E$9,IF('ИД Шатой'!AF17='Методика оценки (Отч.)'!$J$10,'Методика оценки (Отч.)'!$E$10,IF('ИД Шатой'!AF17='Методика оценки (Отч.)'!$J$11,'Методика оценки (Отч.)'!$E$11,IF('ИД Шатой'!AF17='Методика оценки (Отч.)'!$J$12,'Методика оценки (Отч.)'!$E$12,IF('ИД Шатой'!AF17='Методика оценки (Отч.)'!$J$13,'Методика оценки (Отч.)'!$E$13,"ошибка")))))*$C$22</f>
        <v>0</v>
      </c>
      <c r="AG22" s="60">
        <f>IF('ИД Шатой'!AG17='Методика оценки (Отч.)'!$J$9,'Методика оценки (Отч.)'!$E$9,IF('ИД Шатой'!AG17='Методика оценки (Отч.)'!$J$10,'Методика оценки (Отч.)'!$E$10,IF('ИД Шатой'!AG17='Методика оценки (Отч.)'!$J$11,'Методика оценки (Отч.)'!$E$11,IF('ИД Шатой'!AG17='Методика оценки (Отч.)'!$J$12,'Методика оценки (Отч.)'!$E$12,IF('ИД Шатой'!AG17='Методика оценки (Отч.)'!$J$13,'Методика оценки (Отч.)'!$E$13,"ошибка")))))*$C$22</f>
        <v>0</v>
      </c>
      <c r="AH22" s="60">
        <f>IF('ИД Шатой'!AH17='Методика оценки (Отч.)'!$J$9,'Методика оценки (Отч.)'!$E$9,IF('ИД Шатой'!AH17='Методика оценки (Отч.)'!$J$10,'Методика оценки (Отч.)'!$E$10,IF('ИД Шатой'!AH17='Методика оценки (Отч.)'!$J$11,'Методика оценки (Отч.)'!$E$11,IF('ИД Шатой'!AH17='Методика оценки (Отч.)'!$J$12,'Методика оценки (Отч.)'!$E$12,IF('ИД Шатой'!AH17='Методика оценки (Отч.)'!$J$13,'Методика оценки (Отч.)'!$E$13,"ошибка")))))*$C$22</f>
        <v>4.0000000000000009</v>
      </c>
      <c r="AI22" s="60">
        <f>IF('ИД Шатой'!AI17='Методика оценки (Отч.)'!$J$9,'Методика оценки (Отч.)'!$E$9,IF('ИД Шатой'!AI17='Методика оценки (Отч.)'!$J$10,'Методика оценки (Отч.)'!$E$10,IF('ИД Шатой'!AI17='Методика оценки (Отч.)'!$J$11,'Методика оценки (Отч.)'!$E$11,IF('ИД Шатой'!AI17='Методика оценки (Отч.)'!$J$12,'Методика оценки (Отч.)'!$E$12,IF('ИД Шатой'!AI17='Методика оценки (Отч.)'!$J$13,'Методика оценки (Отч.)'!$E$13,"ошибка")))))*$C$22</f>
        <v>0</v>
      </c>
      <c r="AJ22" s="60">
        <f>IF('ИД Шатой'!AJ17='Методика оценки (Отч.)'!$J$9,'Методика оценки (Отч.)'!$E$9,IF('ИД Шатой'!AJ17='Методика оценки (Отч.)'!$J$10,'Методика оценки (Отч.)'!$E$10,IF('ИД Шатой'!AJ17='Методика оценки (Отч.)'!$J$11,'Методика оценки (Отч.)'!$E$11,IF('ИД Шатой'!AJ17='Методика оценки (Отч.)'!$J$12,'Методика оценки (Отч.)'!$E$12,IF('ИД Шатой'!AJ17='Методика оценки (Отч.)'!$J$13,'Методика оценки (Отч.)'!$E$13,"ошибка")))))*$C$22</f>
        <v>0</v>
      </c>
      <c r="AK22" s="60">
        <f>IF('ИД Шатой'!AK17='Методика оценки (Отч.)'!$J$9,'Методика оценки (Отч.)'!$E$9,IF('ИД Шатой'!AK17='Методика оценки (Отч.)'!$J$10,'Методика оценки (Отч.)'!$E$10,IF('ИД Шатой'!AK17='Методика оценки (Отч.)'!$J$11,'Методика оценки (Отч.)'!$E$11,IF('ИД Шатой'!AK17='Методика оценки (Отч.)'!$J$12,'Методика оценки (Отч.)'!$E$12,IF('ИД Шатой'!AK17='Методика оценки (Отч.)'!$J$13,'Методика оценки (Отч.)'!$E$13,"ошибка")))))*$C$22</f>
        <v>0</v>
      </c>
      <c r="AL22" s="60">
        <f>IF('ИД Шатой'!AL17='Методика оценки (Отч.)'!$J$9,'Методика оценки (Отч.)'!$E$9,IF('ИД Шатой'!AL17='Методика оценки (Отч.)'!$J$10,'Методика оценки (Отч.)'!$E$10,IF('ИД Шатой'!AL17='Методика оценки (Отч.)'!$J$11,'Методика оценки (Отч.)'!$E$11,IF('ИД Шатой'!AL17='Методика оценки (Отч.)'!$J$12,'Методика оценки (Отч.)'!$E$12,IF('ИД Шатой'!AL17='Методика оценки (Отч.)'!$J$13,'Методика оценки (Отч.)'!$E$13,"ошибка")))))*$C$22</f>
        <v>0</v>
      </c>
      <c r="AM22" s="60">
        <f>IF('ИД Шатой'!AM17='Методика оценки (Отч.)'!$J$9,'Методика оценки (Отч.)'!$E$9,IF('ИД Шатой'!AM17='Методика оценки (Отч.)'!$J$10,'Методика оценки (Отч.)'!$E$10,IF('ИД Шатой'!AM17='Методика оценки (Отч.)'!$J$11,'Методика оценки (Отч.)'!$E$11,IF('ИД Шатой'!AM17='Методика оценки (Отч.)'!$J$12,'Методика оценки (Отч.)'!$E$12,IF('ИД Шатой'!AM17='Методика оценки (Отч.)'!$J$13,'Методика оценки (Отч.)'!$E$13,"ошибка")))))*$C$22</f>
        <v>0</v>
      </c>
      <c r="AN22" s="60">
        <f>IF('ИД Шатой'!AN17='Методика оценки (Отч.)'!$J$9,'Методика оценки (Отч.)'!$E$9,IF('ИД Шатой'!AN17='Методика оценки (Отч.)'!$J$10,'Методика оценки (Отч.)'!$E$10,IF('ИД Шатой'!AN17='Методика оценки (Отч.)'!$J$11,'Методика оценки (Отч.)'!$E$11,IF('ИД Шатой'!AN17='Методика оценки (Отч.)'!$J$12,'Методика оценки (Отч.)'!$E$12,IF('ИД Шатой'!AN17='Методика оценки (Отч.)'!$J$13,'Методика оценки (Отч.)'!$E$13,"ошибка")))))*$C$22</f>
        <v>0</v>
      </c>
      <c r="AO22" s="60">
        <f>IF('ИД Шатой'!AO17='Методика оценки (Отч.)'!$J$9,'Методика оценки (Отч.)'!$E$9,IF('ИД Шатой'!AO17='Методика оценки (Отч.)'!$J$10,'Методика оценки (Отч.)'!$E$10,IF('ИД Шатой'!AO17='Методика оценки (Отч.)'!$J$11,'Методика оценки (Отч.)'!$E$11,IF('ИД Шатой'!AO17='Методика оценки (Отч.)'!$J$12,'Методика оценки (Отч.)'!$E$12,IF('ИД Шатой'!AO17='Методика оценки (Отч.)'!$J$13,'Методика оценки (Отч.)'!$E$13,"ошибка")))))*$C$22</f>
        <v>0</v>
      </c>
      <c r="AP22" s="60">
        <f>IF('ИД Шатой'!AP17='Методика оценки (Отч.)'!$J$9,'Методика оценки (Отч.)'!$E$9,IF('ИД Шатой'!AP17='Методика оценки (Отч.)'!$J$10,'Методика оценки (Отч.)'!$E$10,IF('ИД Шатой'!AP17='Методика оценки (Отч.)'!$J$11,'Методика оценки (Отч.)'!$E$11,IF('ИД Шатой'!AP17='Методика оценки (Отч.)'!$J$12,'Методика оценки (Отч.)'!$E$12,IF('ИД Шатой'!AP17='Методика оценки (Отч.)'!$J$13,'Методика оценки (Отч.)'!$E$13,"ошибка")))))*$C$22</f>
        <v>0</v>
      </c>
      <c r="AQ22" s="60">
        <f>IF('ИД Шатой'!AQ17='Методика оценки (Отч.)'!$J$9,'Методика оценки (Отч.)'!$E$9,IF('ИД Шатой'!AQ17='Методика оценки (Отч.)'!$J$10,'Методика оценки (Отч.)'!$E$10,IF('ИД Шатой'!AQ17='Методика оценки (Отч.)'!$J$11,'Методика оценки (Отч.)'!$E$11,IF('ИД Шатой'!AQ17='Методика оценки (Отч.)'!$J$12,'Методика оценки (Отч.)'!$E$12,IF('ИД Шатой'!AQ17='Методика оценки (Отч.)'!$J$13,'Методика оценки (Отч.)'!$E$13,"ошибка")))))*$C$22</f>
        <v>4.0000000000000009</v>
      </c>
      <c r="AR22" s="60">
        <f>IF('ИД Шатой'!AR17='Методика оценки (Отч.)'!$J$9,'Методика оценки (Отч.)'!$E$9,IF('ИД Шатой'!AR17='Методика оценки (Отч.)'!$J$10,'Методика оценки (Отч.)'!$E$10,IF('ИД Шатой'!AR17='Методика оценки (Отч.)'!$J$11,'Методика оценки (Отч.)'!$E$11,IF('ИД Шатой'!AR17='Методика оценки (Отч.)'!$J$12,'Методика оценки (Отч.)'!$E$12,IF('ИД Шатой'!AR17='Методика оценки (Отч.)'!$J$13,'Методика оценки (Отч.)'!$E$13,"ошибка")))))*$C$22</f>
        <v>0</v>
      </c>
      <c r="AS22" s="60">
        <f>IF('ИД Шатой'!AS17='Методика оценки (Отч.)'!$J$9,'Методика оценки (Отч.)'!$E$9,IF('ИД Шатой'!AS17='Методика оценки (Отч.)'!$J$10,'Методика оценки (Отч.)'!$E$10,IF('ИД Шатой'!AS17='Методика оценки (Отч.)'!$J$11,'Методика оценки (Отч.)'!$E$11,IF('ИД Шатой'!AS17='Методика оценки (Отч.)'!$J$12,'Методика оценки (Отч.)'!$E$12,IF('ИД Шатой'!AS17='Методика оценки (Отч.)'!$J$13,'Методика оценки (Отч.)'!$E$13,"ошибка")))))*$C$22</f>
        <v>0</v>
      </c>
      <c r="AT22" s="60">
        <f>IF('ИД Шатой'!AT17='Методика оценки (Отч.)'!$J$9,'Методика оценки (Отч.)'!$E$9,IF('ИД Шатой'!AT17='Методика оценки (Отч.)'!$J$10,'Методика оценки (Отч.)'!$E$10,IF('ИД Шатой'!AT17='Методика оценки (Отч.)'!$J$11,'Методика оценки (Отч.)'!$E$11,IF('ИД Шатой'!AT17='Методика оценки (Отч.)'!$J$12,'Методика оценки (Отч.)'!$E$12,IF('ИД Шатой'!AT17='Методика оценки (Отч.)'!$J$13,'Методика оценки (Отч.)'!$E$13,"ошибка")))))*$C$22</f>
        <v>0</v>
      </c>
      <c r="AU22" s="60">
        <f>IF('ИД Шатой'!AU17='Методика оценки (Отч.)'!$J$9,'Методика оценки (Отч.)'!$E$9,IF('ИД Шатой'!AU17='Методика оценки (Отч.)'!$J$10,'Методика оценки (Отч.)'!$E$10,IF('ИД Шатой'!AU17='Методика оценки (Отч.)'!$J$11,'Методика оценки (Отч.)'!$E$11,IF('ИД Шатой'!AU17='Методика оценки (Отч.)'!$J$12,'Методика оценки (Отч.)'!$E$12,IF('ИД Шатой'!AU17='Методика оценки (Отч.)'!$J$13,'Методика оценки (Отч.)'!$E$13,"ошибка")))))*$C$22</f>
        <v>0</v>
      </c>
      <c r="AV22" s="60">
        <f>IF('ИД Шатой'!AV17='Методика оценки (Отч.)'!$J$9,'Методика оценки (Отч.)'!$E$9,IF('ИД Шатой'!AV17='Методика оценки (Отч.)'!$J$10,'Методика оценки (Отч.)'!$E$10,IF('ИД Шатой'!AV17='Методика оценки (Отч.)'!$J$11,'Методика оценки (Отч.)'!$E$11,IF('ИД Шатой'!AV17='Методика оценки (Отч.)'!$J$12,'Методика оценки (Отч.)'!$E$12,IF('ИД Шатой'!AV17='Методика оценки (Отч.)'!$J$13,'Методика оценки (Отч.)'!$E$13,"ошибка")))))*$C$22</f>
        <v>0</v>
      </c>
      <c r="AW22" s="60">
        <f>IF('ИД Шатой'!AW17='Методика оценки (Отч.)'!$J$9,'Методика оценки (Отч.)'!$E$9,IF('ИД Шатой'!AW17='Методика оценки (Отч.)'!$J$10,'Методика оценки (Отч.)'!$E$10,IF('ИД Шатой'!AW17='Методика оценки (Отч.)'!$J$11,'Методика оценки (Отч.)'!$E$11,IF('ИД Шатой'!AW17='Методика оценки (Отч.)'!$J$12,'Методика оценки (Отч.)'!$E$12,IF('ИД Шатой'!AW17='Методика оценки (Отч.)'!$J$13,'Методика оценки (Отч.)'!$E$13,"ошибка")))))*$C$22</f>
        <v>4.0000000000000009</v>
      </c>
      <c r="AX22" s="60">
        <f>IF('ИД Шатой'!AX17='Методика оценки (Отч.)'!$J$9,'Методика оценки (Отч.)'!$E$9,IF('ИД Шатой'!AX17='Методика оценки (Отч.)'!$J$10,'Методика оценки (Отч.)'!$E$10,IF('ИД Шатой'!AX17='Методика оценки (Отч.)'!$J$11,'Методика оценки (Отч.)'!$E$11,IF('ИД Шатой'!AX17='Методика оценки (Отч.)'!$J$12,'Методика оценки (Отч.)'!$E$12,IF('ИД Шатой'!AX17='Методика оценки (Отч.)'!$J$13,'Методика оценки (Отч.)'!$E$13,"ошибка")))))*$C$22</f>
        <v>0</v>
      </c>
      <c r="AY22" s="60">
        <f>IF('ИД Шатой'!AY17='Методика оценки (Отч.)'!$J$9,'Методика оценки (Отч.)'!$E$9,IF('ИД Шатой'!AY17='Методика оценки (Отч.)'!$J$10,'Методика оценки (Отч.)'!$E$10,IF('ИД Шатой'!AY17='Методика оценки (Отч.)'!$J$11,'Методика оценки (Отч.)'!$E$11,IF('ИД Шатой'!AY17='Методика оценки (Отч.)'!$J$12,'Методика оценки (Отч.)'!$E$12,IF('ИД Шатой'!AY17='Методика оценки (Отч.)'!$J$13,'Методика оценки (Отч.)'!$E$13,"ошибка")))))*$C$22</f>
        <v>0</v>
      </c>
      <c r="AZ22" s="60">
        <f>IF('ИД Шатой'!AZ17='Методика оценки (Отч.)'!$J$9,'Методика оценки (Отч.)'!$E$9,IF('ИД Шатой'!AZ17='Методика оценки (Отч.)'!$J$10,'Методика оценки (Отч.)'!$E$10,IF('ИД Шатой'!AZ17='Методика оценки (Отч.)'!$J$11,'Методика оценки (Отч.)'!$E$11,IF('ИД Шатой'!AZ17='Методика оценки (Отч.)'!$J$12,'Методика оценки (Отч.)'!$E$12,IF('ИД Шатой'!AZ17='Методика оценки (Отч.)'!$J$13,'Методика оценки (Отч.)'!$E$13,"ошибка")))))*$C$22</f>
        <v>0</v>
      </c>
      <c r="BA22" s="60">
        <f>IF('ИД Шатой'!BA17='Методика оценки (Отч.)'!$J$9,'Методика оценки (Отч.)'!$E$9,IF('ИД Шатой'!BA17='Методика оценки (Отч.)'!$J$10,'Методика оценки (Отч.)'!$E$10,IF('ИД Шатой'!BA17='Методика оценки (Отч.)'!$J$11,'Методика оценки (Отч.)'!$E$11,IF('ИД Шатой'!BA17='Методика оценки (Отч.)'!$J$12,'Методика оценки (Отч.)'!$E$12,IF('ИД Шатой'!BA17='Методика оценки (Отч.)'!$J$13,'Методика оценки (Отч.)'!$E$13,"ошибка")))))*$C$22</f>
        <v>4.0000000000000009</v>
      </c>
      <c r="BB22" s="60">
        <f>IF('ИД Шатой'!BB17='Методика оценки (Отч.)'!$J$9,'Методика оценки (Отч.)'!$E$9,IF('ИД Шатой'!BB17='Методика оценки (Отч.)'!$J$10,'Методика оценки (Отч.)'!$E$10,IF('ИД Шатой'!BB17='Методика оценки (Отч.)'!$J$11,'Методика оценки (Отч.)'!$E$11,IF('ИД Шатой'!BB17='Методика оценки (Отч.)'!$J$12,'Методика оценки (Отч.)'!$E$12,IF('ИД Шатой'!BB17='Методика оценки (Отч.)'!$J$13,'Методика оценки (Отч.)'!$E$13,"ошибка")))))*$C$22</f>
        <v>0</v>
      </c>
      <c r="BC22" s="60">
        <f>IF('ИД Шатой'!BC17='Методика оценки (Отч.)'!$J$9,'Методика оценки (Отч.)'!$E$9,IF('ИД Шатой'!BC17='Методика оценки (Отч.)'!$J$10,'Методика оценки (Отч.)'!$E$10,IF('ИД Шатой'!BC17='Методика оценки (Отч.)'!$J$11,'Методика оценки (Отч.)'!$E$11,IF('ИД Шатой'!BC17='Методика оценки (Отч.)'!$J$12,'Методика оценки (Отч.)'!$E$12,IF('ИД Шатой'!BC17='Методика оценки (Отч.)'!$J$13,'Методика оценки (Отч.)'!$E$13,"ошибка")))))*$C$22</f>
        <v>4.0000000000000009</v>
      </c>
      <c r="BD22" s="60">
        <f>IF('ИД Шатой'!BD17='Методика оценки (Отч.)'!$J$9,'Методика оценки (Отч.)'!$E$9,IF('ИД Шатой'!BD17='Методика оценки (Отч.)'!$J$10,'Методика оценки (Отч.)'!$E$10,IF('ИД Шатой'!BD17='Методика оценки (Отч.)'!$J$11,'Методика оценки (Отч.)'!$E$11,IF('ИД Шатой'!BD17='Методика оценки (Отч.)'!$J$12,'Методика оценки (Отч.)'!$E$12,IF('ИД Шатой'!BD17='Методика оценки (Отч.)'!$J$13,'Методика оценки (Отч.)'!$E$13,"ошибка")))))*$C$22</f>
        <v>4.0000000000000009</v>
      </c>
      <c r="BE22" s="60">
        <f>IF('ИД Шатой'!BE17='Методика оценки (Отч.)'!$J$9,'Методика оценки (Отч.)'!$E$9,IF('ИД Шатой'!BE17='Методика оценки (Отч.)'!$J$10,'Методика оценки (Отч.)'!$E$10,IF('ИД Шатой'!BE17='Методика оценки (Отч.)'!$J$11,'Методика оценки (Отч.)'!$E$11,IF('ИД Шатой'!BE17='Методика оценки (Отч.)'!$J$12,'Методика оценки (Отч.)'!$E$12,IF('ИД Шатой'!BE17='Методика оценки (Отч.)'!$J$13,'Методика оценки (Отч.)'!$E$13,"ошибка")))))*$C$22</f>
        <v>4.0000000000000009</v>
      </c>
      <c r="BF22" s="60">
        <f>IF('ИД Шатой'!BF17='Методика оценки (Отч.)'!$J$9,'Методика оценки (Отч.)'!$E$9,IF('ИД Шатой'!BF17='Методика оценки (Отч.)'!$J$10,'Методика оценки (Отч.)'!$E$10,IF('ИД Шатой'!BF17='Методика оценки (Отч.)'!$J$11,'Методика оценки (Отч.)'!$E$11,IF('ИД Шатой'!BF17='Методика оценки (Отч.)'!$J$12,'Методика оценки (Отч.)'!$E$12,IF('ИД Шатой'!BF17='Методика оценки (Отч.)'!$J$13,'Методика оценки (Отч.)'!$E$13,"ошибка")))))*$C$22</f>
        <v>0</v>
      </c>
      <c r="BG22" s="60">
        <f>IF('ИД Шатой'!BG17='Методика оценки (Отч.)'!$J$9,'Методика оценки (Отч.)'!$E$9,IF('ИД Шатой'!BG17='Методика оценки (Отч.)'!$J$10,'Методика оценки (Отч.)'!$E$10,IF('ИД Шатой'!BG17='Методика оценки (Отч.)'!$J$11,'Методика оценки (Отч.)'!$E$11,IF('ИД Шатой'!BG17='Методика оценки (Отч.)'!$J$12,'Методика оценки (Отч.)'!$E$12,IF('ИД Шатой'!BG17='Методика оценки (Отч.)'!$J$13,'Методика оценки (Отч.)'!$E$13,"ошибка")))))*$C$22</f>
        <v>0</v>
      </c>
      <c r="BH22" s="60">
        <f>IF('ИД Шатой'!BH17='Методика оценки (Отч.)'!$J$9,'Методика оценки (Отч.)'!$E$9,IF('ИД Шатой'!BH17='Методика оценки (Отч.)'!$J$10,'Методика оценки (Отч.)'!$E$10,IF('ИД Шатой'!BH17='Методика оценки (Отч.)'!$J$11,'Методика оценки (Отч.)'!$E$11,IF('ИД Шатой'!BH17='Методика оценки (Отч.)'!$J$12,'Методика оценки (Отч.)'!$E$12,IF('ИД Шатой'!BH17='Методика оценки (Отч.)'!$J$13,'Методика оценки (Отч.)'!$E$13,"ошибка")))))*$C$22</f>
        <v>0</v>
      </c>
      <c r="BI22" s="60">
        <f>IF('ИД Шатой'!BI17='Методика оценки (Отч.)'!$J$9,'Методика оценки (Отч.)'!$E$9,IF('ИД Шатой'!BI17='Методика оценки (Отч.)'!$J$10,'Методика оценки (Отч.)'!$E$10,IF('ИД Шатой'!BI17='Методика оценки (Отч.)'!$J$11,'Методика оценки (Отч.)'!$E$11,IF('ИД Шатой'!BI17='Методика оценки (Отч.)'!$J$12,'Методика оценки (Отч.)'!$E$12,IF('ИД Шатой'!BI17='Методика оценки (Отч.)'!$J$13,'Методика оценки (Отч.)'!$E$13,"ошибка")))))*$C$22</f>
        <v>0</v>
      </c>
      <c r="BJ22" s="60">
        <f>IF('ИД Шатой'!BJ17='Методика оценки (Отч.)'!$J$9,'Методика оценки (Отч.)'!$E$9,IF('ИД Шатой'!BJ17='Методика оценки (Отч.)'!$J$10,'Методика оценки (Отч.)'!$E$10,IF('ИД Шатой'!BJ17='Методика оценки (Отч.)'!$J$11,'Методика оценки (Отч.)'!$E$11,IF('ИД Шатой'!BJ17='Методика оценки (Отч.)'!$J$12,'Методика оценки (Отч.)'!$E$12,IF('ИД Шатой'!BJ17='Методика оценки (Отч.)'!$J$13,'Методика оценки (Отч.)'!$E$13,"ошибка")))))*$C$22</f>
        <v>4.0000000000000009</v>
      </c>
      <c r="BK22" s="60">
        <f>IF('ИД Шатой'!BK17='Методика оценки (Отч.)'!$J$9,'Методика оценки (Отч.)'!$E$9,IF('ИД Шатой'!BK17='Методика оценки (Отч.)'!$J$10,'Методика оценки (Отч.)'!$E$10,IF('ИД Шатой'!BK17='Методика оценки (Отч.)'!$J$11,'Методика оценки (Отч.)'!$E$11,IF('ИД Шатой'!BK17='Методика оценки (Отч.)'!$J$12,'Методика оценки (Отч.)'!$E$12,IF('ИД Шатой'!BK17='Методика оценки (Отч.)'!$J$13,'Методика оценки (Отч.)'!$E$13,"ошибка")))))*$C$22</f>
        <v>4.0000000000000009</v>
      </c>
      <c r="BL22" s="60">
        <f>IF('ИД Шатой'!BL17='Методика оценки (Отч.)'!$J$9,'Методика оценки (Отч.)'!$E$9,IF('ИД Шатой'!BL17='Методика оценки (Отч.)'!$J$10,'Методика оценки (Отч.)'!$E$10,IF('ИД Шатой'!BL17='Методика оценки (Отч.)'!$J$11,'Методика оценки (Отч.)'!$E$11,IF('ИД Шатой'!BL17='Методика оценки (Отч.)'!$J$12,'Методика оценки (Отч.)'!$E$12,IF('ИД Шатой'!BL17='Методика оценки (Отч.)'!$J$13,'Методика оценки (Отч.)'!$E$13,"ошибка")))))*$C$22</f>
        <v>4.0000000000000009</v>
      </c>
      <c r="BM22" s="60">
        <f>IF('ИД Шатой'!BM17='Методика оценки (Отч.)'!$J$9,'Методика оценки (Отч.)'!$E$9,IF('ИД Шатой'!BM17='Методика оценки (Отч.)'!$J$10,'Методика оценки (Отч.)'!$E$10,IF('ИД Шатой'!BM17='Методика оценки (Отч.)'!$J$11,'Методика оценки (Отч.)'!$E$11,IF('ИД Шатой'!BM17='Методика оценки (Отч.)'!$J$12,'Методика оценки (Отч.)'!$E$12,IF('ИД Шатой'!BM17='Методика оценки (Отч.)'!$J$13,'Методика оценки (Отч.)'!$E$13,"ошибка")))))*$C$22</f>
        <v>4.0000000000000009</v>
      </c>
      <c r="BN22" s="60">
        <f>IF('ИД Шатой'!BN17='Методика оценки (Отч.)'!$J$9,'Методика оценки (Отч.)'!$E$9,IF('ИД Шатой'!BN17='Методика оценки (Отч.)'!$J$10,'Методика оценки (Отч.)'!$E$10,IF('ИД Шатой'!BN17='Методика оценки (Отч.)'!$J$11,'Методика оценки (Отч.)'!$E$11,IF('ИД Шатой'!BN17='Методика оценки (Отч.)'!$J$12,'Методика оценки (Отч.)'!$E$12,IF('ИД Шатой'!BN17='Методика оценки (Отч.)'!$J$13,'Методика оценки (Отч.)'!$E$13,"ошибка")))))*$C$22</f>
        <v>0</v>
      </c>
      <c r="BO22" s="60">
        <f>IF('ИД Шатой'!BO17='Методика оценки (Отч.)'!$J$9,'Методика оценки (Отч.)'!$E$9,IF('ИД Шатой'!BO17='Методика оценки (Отч.)'!$J$10,'Методика оценки (Отч.)'!$E$10,IF('ИД Шатой'!BO17='Методика оценки (Отч.)'!$J$11,'Методика оценки (Отч.)'!$E$11,IF('ИД Шатой'!BO17='Методика оценки (Отч.)'!$J$12,'Методика оценки (Отч.)'!$E$12,IF('ИД Шатой'!BO17='Методика оценки (Отч.)'!$J$13,'Методика оценки (Отч.)'!$E$13,"ошибка")))))*$C$22</f>
        <v>4.0000000000000009</v>
      </c>
      <c r="BP22" s="60">
        <f>IF('ИД Шатой'!BP17='Методика оценки (Отч.)'!$J$9,'Методика оценки (Отч.)'!$E$9,IF('ИД Шатой'!BP17='Методика оценки (Отч.)'!$J$10,'Методика оценки (Отч.)'!$E$10,IF('ИД Шатой'!BP17='Методика оценки (Отч.)'!$J$11,'Методика оценки (Отч.)'!$E$11,IF('ИД Шатой'!BP17='Методика оценки (Отч.)'!$J$12,'Методика оценки (Отч.)'!$E$12,IF('ИД Шатой'!BP17='Методика оценки (Отч.)'!$J$13,'Методика оценки (Отч.)'!$E$13,"ошибка")))))*$C$22</f>
        <v>4.0000000000000009</v>
      </c>
      <c r="BQ22" s="60">
        <f t="shared" si="2"/>
        <v>1.636969696969697</v>
      </c>
    </row>
    <row r="23" spans="1:69" x14ac:dyDescent="0.25">
      <c r="A23" s="74" t="str">
        <f>'Методика оценки (Отч.)'!A83</f>
        <v>N3</v>
      </c>
      <c r="B23" s="74" t="str">
        <f>'Методика оценки (Отч.)'!B83</f>
        <v>III. Обеспеченность кадровыми ресурсами</v>
      </c>
      <c r="C23" s="119">
        <f>'Методика оценки (Отч.)'!D83</f>
        <v>0.15</v>
      </c>
      <c r="D23" s="59">
        <f>(D24+D35+D38)</f>
        <v>14.100000000000001</v>
      </c>
      <c r="E23" s="59">
        <f t="shared" ref="E23:BP23" si="7">(E24+E35+E38)</f>
        <v>10.95</v>
      </c>
      <c r="F23" s="59">
        <f t="shared" si="7"/>
        <v>6</v>
      </c>
      <c r="G23" s="59">
        <f t="shared" si="7"/>
        <v>14.55</v>
      </c>
      <c r="H23" s="59">
        <f t="shared" si="7"/>
        <v>13.2</v>
      </c>
      <c r="I23" s="59">
        <f t="shared" si="7"/>
        <v>12.6</v>
      </c>
      <c r="J23" s="59">
        <f t="shared" si="7"/>
        <v>13.5</v>
      </c>
      <c r="K23" s="59">
        <f t="shared" si="7"/>
        <v>14.399999999999999</v>
      </c>
      <c r="L23" s="59">
        <f t="shared" si="7"/>
        <v>11.25</v>
      </c>
      <c r="M23" s="59">
        <f t="shared" si="7"/>
        <v>13.8</v>
      </c>
      <c r="N23" s="59">
        <f t="shared" si="7"/>
        <v>9.6000000000000014</v>
      </c>
      <c r="O23" s="59">
        <f t="shared" si="7"/>
        <v>8.4</v>
      </c>
      <c r="P23" s="59">
        <f t="shared" si="7"/>
        <v>14.399999999999999</v>
      </c>
      <c r="Q23" s="59">
        <f t="shared" si="7"/>
        <v>14.25</v>
      </c>
      <c r="R23" s="59">
        <f t="shared" si="7"/>
        <v>12</v>
      </c>
      <c r="S23" s="59">
        <f t="shared" si="7"/>
        <v>14.25</v>
      </c>
      <c r="T23" s="59">
        <f t="shared" si="7"/>
        <v>10.95</v>
      </c>
      <c r="U23" s="59">
        <f t="shared" si="7"/>
        <v>13.05</v>
      </c>
      <c r="V23" s="59">
        <f t="shared" si="7"/>
        <v>14.7</v>
      </c>
      <c r="W23" s="59">
        <f t="shared" si="7"/>
        <v>10.199999999999999</v>
      </c>
      <c r="X23" s="59">
        <f t="shared" si="7"/>
        <v>14.55</v>
      </c>
      <c r="Y23" s="59">
        <f t="shared" si="7"/>
        <v>13.05</v>
      </c>
      <c r="Z23" s="59">
        <f t="shared" si="7"/>
        <v>14.55</v>
      </c>
      <c r="AA23" s="59">
        <f t="shared" si="7"/>
        <v>13.65</v>
      </c>
      <c r="AB23" s="59">
        <f t="shared" si="7"/>
        <v>13.2</v>
      </c>
      <c r="AC23" s="59">
        <f t="shared" si="7"/>
        <v>12.3</v>
      </c>
      <c r="AD23" s="59">
        <f t="shared" si="7"/>
        <v>14.4</v>
      </c>
      <c r="AE23" s="59">
        <f t="shared" si="7"/>
        <v>15</v>
      </c>
      <c r="AF23" s="59">
        <f t="shared" si="7"/>
        <v>11.700000000000001</v>
      </c>
      <c r="AG23" s="59">
        <f t="shared" si="7"/>
        <v>12.75</v>
      </c>
      <c r="AH23" s="59">
        <f t="shared" si="7"/>
        <v>12</v>
      </c>
      <c r="AI23" s="59">
        <f t="shared" si="7"/>
        <v>9.6000000000000014</v>
      </c>
      <c r="AJ23" s="59">
        <f t="shared" si="7"/>
        <v>9.75</v>
      </c>
      <c r="AK23" s="59">
        <f t="shared" si="7"/>
        <v>12</v>
      </c>
      <c r="AL23" s="59">
        <f t="shared" si="7"/>
        <v>11.850000000000001</v>
      </c>
      <c r="AM23" s="59">
        <f t="shared" si="7"/>
        <v>11.4</v>
      </c>
      <c r="AN23" s="59">
        <f t="shared" si="7"/>
        <v>14.100000000000001</v>
      </c>
      <c r="AO23" s="59">
        <f t="shared" si="7"/>
        <v>13.65</v>
      </c>
      <c r="AP23" s="59">
        <f t="shared" si="7"/>
        <v>13.350000000000001</v>
      </c>
      <c r="AQ23" s="59">
        <f t="shared" si="7"/>
        <v>12.15</v>
      </c>
      <c r="AR23" s="59">
        <f t="shared" si="7"/>
        <v>5.5500000000000007</v>
      </c>
      <c r="AS23" s="59">
        <f t="shared" si="7"/>
        <v>14.849999999999998</v>
      </c>
      <c r="AT23" s="59">
        <f t="shared" si="7"/>
        <v>9.9</v>
      </c>
      <c r="AU23" s="59">
        <f t="shared" si="7"/>
        <v>12</v>
      </c>
      <c r="AV23" s="59">
        <f t="shared" si="7"/>
        <v>6</v>
      </c>
      <c r="AW23" s="59">
        <f t="shared" si="7"/>
        <v>15</v>
      </c>
      <c r="AX23" s="59">
        <f t="shared" si="7"/>
        <v>12</v>
      </c>
      <c r="AY23" s="59">
        <f t="shared" si="7"/>
        <v>10.35</v>
      </c>
      <c r="AZ23" s="59">
        <f t="shared" si="7"/>
        <v>13.2</v>
      </c>
      <c r="BA23" s="59">
        <f t="shared" si="7"/>
        <v>14.4</v>
      </c>
      <c r="BB23" s="59">
        <f t="shared" si="7"/>
        <v>7.2</v>
      </c>
      <c r="BC23" s="59">
        <f t="shared" si="7"/>
        <v>15</v>
      </c>
      <c r="BD23" s="59">
        <f t="shared" si="7"/>
        <v>15</v>
      </c>
      <c r="BE23" s="59">
        <f t="shared" si="7"/>
        <v>14.849999999999998</v>
      </c>
      <c r="BF23" s="59">
        <f t="shared" si="7"/>
        <v>7.35</v>
      </c>
      <c r="BG23" s="59">
        <f t="shared" si="7"/>
        <v>10.050000000000001</v>
      </c>
      <c r="BH23" s="59">
        <f t="shared" si="7"/>
        <v>6.6</v>
      </c>
      <c r="BI23" s="59">
        <f t="shared" si="7"/>
        <v>14.1</v>
      </c>
      <c r="BJ23" s="59">
        <f t="shared" si="7"/>
        <v>13.05</v>
      </c>
      <c r="BK23" s="59">
        <f t="shared" si="7"/>
        <v>13.8</v>
      </c>
      <c r="BL23" s="59">
        <f t="shared" si="7"/>
        <v>10.799999999999999</v>
      </c>
      <c r="BM23" s="59">
        <f t="shared" si="7"/>
        <v>12.6</v>
      </c>
      <c r="BN23" s="59">
        <f t="shared" si="7"/>
        <v>13.8</v>
      </c>
      <c r="BO23" s="59">
        <f t="shared" si="7"/>
        <v>14.4</v>
      </c>
      <c r="BP23" s="59">
        <f t="shared" si="7"/>
        <v>10.35</v>
      </c>
      <c r="BQ23" s="59">
        <f t="shared" si="2"/>
        <v>12.022727272727272</v>
      </c>
    </row>
    <row r="24" spans="1:69" s="76" customFormat="1" x14ac:dyDescent="0.25">
      <c r="A24" s="53" t="str">
        <f>'Методика оценки (Отч.)'!A84</f>
        <v>N3.1.</v>
      </c>
      <c r="B24" s="53" t="str">
        <f>'Методика оценки (Отч.)'!C84</f>
        <v>Качество работы сотрудников ДОУ</v>
      </c>
      <c r="C24" s="120">
        <f>'Методика оценки (Отч.)'!D84*C23</f>
        <v>0.06</v>
      </c>
      <c r="D24" s="60">
        <f>SUM(D25:D34)</f>
        <v>5.1000000000000005</v>
      </c>
      <c r="E24" s="60">
        <f t="shared" ref="E24:BP24" si="8">SUM(E25:E34)</f>
        <v>2.7</v>
      </c>
      <c r="F24" s="60">
        <f t="shared" si="8"/>
        <v>1.5</v>
      </c>
      <c r="G24" s="60">
        <f t="shared" si="8"/>
        <v>5.55</v>
      </c>
      <c r="H24" s="60">
        <f t="shared" si="8"/>
        <v>4.9499999999999993</v>
      </c>
      <c r="I24" s="60">
        <f t="shared" si="8"/>
        <v>3.6</v>
      </c>
      <c r="J24" s="60">
        <f t="shared" si="8"/>
        <v>4.5000000000000009</v>
      </c>
      <c r="K24" s="60">
        <f t="shared" si="8"/>
        <v>5.3999999999999995</v>
      </c>
      <c r="L24" s="60">
        <f t="shared" si="8"/>
        <v>3</v>
      </c>
      <c r="M24" s="60">
        <f t="shared" si="8"/>
        <v>4.8000000000000007</v>
      </c>
      <c r="N24" s="60">
        <f t="shared" si="8"/>
        <v>3.6000000000000005</v>
      </c>
      <c r="O24" s="60">
        <f t="shared" si="8"/>
        <v>3.1500000000000004</v>
      </c>
      <c r="P24" s="60">
        <f t="shared" si="8"/>
        <v>5.3999999999999995</v>
      </c>
      <c r="Q24" s="60">
        <f t="shared" si="8"/>
        <v>5.9999999999999991</v>
      </c>
      <c r="R24" s="60">
        <f t="shared" si="8"/>
        <v>3.7500000000000004</v>
      </c>
      <c r="S24" s="60">
        <f t="shared" si="8"/>
        <v>5.25</v>
      </c>
      <c r="T24" s="60">
        <f t="shared" si="8"/>
        <v>2.7</v>
      </c>
      <c r="U24" s="60">
        <f t="shared" si="8"/>
        <v>4.8000000000000007</v>
      </c>
      <c r="V24" s="60">
        <f t="shared" si="8"/>
        <v>5.6999999999999993</v>
      </c>
      <c r="W24" s="60">
        <f t="shared" si="8"/>
        <v>4.2</v>
      </c>
      <c r="X24" s="60">
        <f t="shared" si="8"/>
        <v>5.55</v>
      </c>
      <c r="Y24" s="60">
        <f t="shared" si="8"/>
        <v>4.8000000000000007</v>
      </c>
      <c r="Z24" s="60">
        <f t="shared" si="8"/>
        <v>5.55</v>
      </c>
      <c r="AA24" s="60">
        <f t="shared" si="8"/>
        <v>5.4</v>
      </c>
      <c r="AB24" s="60">
        <f t="shared" si="8"/>
        <v>4.95</v>
      </c>
      <c r="AC24" s="60">
        <f t="shared" si="8"/>
        <v>4.8</v>
      </c>
      <c r="AD24" s="60">
        <f t="shared" si="8"/>
        <v>5.4</v>
      </c>
      <c r="AE24" s="60">
        <f t="shared" si="8"/>
        <v>5.9999999999999991</v>
      </c>
      <c r="AF24" s="60">
        <f t="shared" si="8"/>
        <v>3.4500000000000006</v>
      </c>
      <c r="AG24" s="60">
        <f t="shared" si="8"/>
        <v>5.25</v>
      </c>
      <c r="AH24" s="60">
        <f t="shared" si="8"/>
        <v>3.7500000000000004</v>
      </c>
      <c r="AI24" s="60">
        <f t="shared" si="8"/>
        <v>4.3500000000000005</v>
      </c>
      <c r="AJ24" s="60">
        <f t="shared" si="8"/>
        <v>3.7500000000000004</v>
      </c>
      <c r="AK24" s="60">
        <f t="shared" si="8"/>
        <v>3</v>
      </c>
      <c r="AL24" s="60">
        <f t="shared" si="8"/>
        <v>3.6000000000000005</v>
      </c>
      <c r="AM24" s="60">
        <f t="shared" si="8"/>
        <v>2.4</v>
      </c>
      <c r="AN24" s="60">
        <f t="shared" si="8"/>
        <v>5.1000000000000005</v>
      </c>
      <c r="AO24" s="60">
        <f t="shared" si="8"/>
        <v>4.6500000000000004</v>
      </c>
      <c r="AP24" s="60">
        <f t="shared" si="8"/>
        <v>4.3500000000000005</v>
      </c>
      <c r="AQ24" s="60">
        <f t="shared" si="8"/>
        <v>3.1500000000000004</v>
      </c>
      <c r="AR24" s="60">
        <f t="shared" si="8"/>
        <v>4.0500000000000007</v>
      </c>
      <c r="AS24" s="60">
        <f t="shared" si="8"/>
        <v>5.8499999999999988</v>
      </c>
      <c r="AT24" s="60">
        <f t="shared" si="8"/>
        <v>1.6500000000000001</v>
      </c>
      <c r="AU24" s="60">
        <f t="shared" si="8"/>
        <v>4.5</v>
      </c>
      <c r="AV24" s="60">
        <f t="shared" si="8"/>
        <v>1.5</v>
      </c>
      <c r="AW24" s="60">
        <f t="shared" si="8"/>
        <v>5.9999999999999991</v>
      </c>
      <c r="AX24" s="60">
        <f t="shared" si="8"/>
        <v>3</v>
      </c>
      <c r="AY24" s="60">
        <f t="shared" si="8"/>
        <v>2.1</v>
      </c>
      <c r="AZ24" s="60">
        <f t="shared" si="8"/>
        <v>4.2</v>
      </c>
      <c r="BA24" s="60">
        <f t="shared" si="8"/>
        <v>5.4</v>
      </c>
      <c r="BB24" s="60">
        <f t="shared" si="8"/>
        <v>2.7</v>
      </c>
      <c r="BC24" s="60">
        <f t="shared" si="8"/>
        <v>5.9999999999999991</v>
      </c>
      <c r="BD24" s="60">
        <f t="shared" si="8"/>
        <v>5.9999999999999991</v>
      </c>
      <c r="BE24" s="60">
        <f t="shared" si="8"/>
        <v>5.8499999999999988</v>
      </c>
      <c r="BF24" s="60">
        <f t="shared" si="8"/>
        <v>2.85</v>
      </c>
      <c r="BG24" s="60">
        <f t="shared" si="8"/>
        <v>4.8</v>
      </c>
      <c r="BH24" s="60">
        <f t="shared" si="8"/>
        <v>1.35</v>
      </c>
      <c r="BI24" s="60">
        <f t="shared" si="8"/>
        <v>5.0999999999999996</v>
      </c>
      <c r="BJ24" s="60">
        <f t="shared" si="8"/>
        <v>5.55</v>
      </c>
      <c r="BK24" s="60">
        <f t="shared" si="8"/>
        <v>4.8</v>
      </c>
      <c r="BL24" s="60">
        <f t="shared" si="8"/>
        <v>3.2999999999999994</v>
      </c>
      <c r="BM24" s="60">
        <f t="shared" si="8"/>
        <v>3.6</v>
      </c>
      <c r="BN24" s="60">
        <f t="shared" si="8"/>
        <v>4.8000000000000007</v>
      </c>
      <c r="BO24" s="60">
        <f t="shared" si="8"/>
        <v>5.4</v>
      </c>
      <c r="BP24" s="60">
        <f t="shared" si="8"/>
        <v>2.1</v>
      </c>
      <c r="BQ24" s="60">
        <f t="shared" si="2"/>
        <v>4.2031818181818181</v>
      </c>
    </row>
    <row r="25" spans="1:69" x14ac:dyDescent="0.25">
      <c r="A25" s="77" t="str">
        <f>'Методика оценки (Отч.)'!A85</f>
        <v>N3.1.1</v>
      </c>
      <c r="B25" s="77" t="str">
        <f>'Методика оценки (Отч.)'!C85</f>
        <v>Качество работы воспитателей</v>
      </c>
      <c r="C25" s="122">
        <f>'Методика оценки (Отч.)'!D85*C24</f>
        <v>6.0000000000000001E-3</v>
      </c>
      <c r="D25" s="61">
        <f>IF('ИД Шатой'!D18='Методика оценки (Отч.)'!$J$9,'Методика оценки (Отч.)'!$E$9,IF('ИД Шатой'!D18='Методика оценки (Отч.)'!$J$10,'Методика оценки (Отч.)'!$E$10,IF('ИД Шатой'!D18='Методика оценки (Отч.)'!$J$11,'Методика оценки (Отч.)'!$E$11,IF('ИД Шатой'!D18='Методика оценки (Отч.)'!$J$12,'Методика оценки (Отч.)'!$E$12,IF('ИД Шатой'!D18='Методика оценки (Отч.)'!$J$13,'Методика оценки (Отч.)'!$E$13,"ошибка")))))*$C$25</f>
        <v>0.6</v>
      </c>
      <c r="E25" s="61">
        <f>IF('ИД Шатой'!E18='Методика оценки (Отч.)'!$J$9,'Методика оценки (Отч.)'!$E$9,IF('ИД Шатой'!E18='Методика оценки (Отч.)'!$J$10,'Методика оценки (Отч.)'!$E$10,IF('ИД Шатой'!E18='Методика оценки (Отч.)'!$J$11,'Методика оценки (Отч.)'!$E$11,IF('ИД Шатой'!E18='Методика оценки (Отч.)'!$J$12,'Методика оценки (Отч.)'!$E$12,IF('ИД Шатой'!E18='Методика оценки (Отч.)'!$J$13,'Методика оценки (Отч.)'!$E$13,"ошибка")))))*$C$25</f>
        <v>0.45</v>
      </c>
      <c r="F25" s="61">
        <f>IF('ИД Шатой'!F18='Методика оценки (Отч.)'!$J$9,'Методика оценки (Отч.)'!$E$9,IF('ИД Шатой'!F18='Методика оценки (Отч.)'!$J$10,'Методика оценки (Отч.)'!$E$10,IF('ИД Шатой'!F18='Методика оценки (Отч.)'!$J$11,'Методика оценки (Отч.)'!$E$11,IF('ИД Шатой'!F18='Методика оценки (Отч.)'!$J$12,'Методика оценки (Отч.)'!$E$12,IF('ИД Шатой'!F18='Методика оценки (Отч.)'!$J$13,'Методика оценки (Отч.)'!$E$13,"ошибка")))))*$C$25</f>
        <v>0.3</v>
      </c>
      <c r="G25" s="61">
        <f>IF('ИД Шатой'!G18='Методика оценки (Отч.)'!$J$9,'Методика оценки (Отч.)'!$E$9,IF('ИД Шатой'!G18='Методика оценки (Отч.)'!$J$10,'Методика оценки (Отч.)'!$E$10,IF('ИД Шатой'!G18='Методика оценки (Отч.)'!$J$11,'Методика оценки (Отч.)'!$E$11,IF('ИД Шатой'!G18='Методика оценки (Отч.)'!$J$12,'Методика оценки (Отч.)'!$E$12,IF('ИД Шатой'!G18='Методика оценки (Отч.)'!$J$13,'Методика оценки (Отч.)'!$E$13,"ошибка")))))*$C$25</f>
        <v>0.6</v>
      </c>
      <c r="H25" s="61">
        <f>IF('ИД Шатой'!H18='Методика оценки (Отч.)'!$J$9,'Методика оценки (Отч.)'!$E$9,IF('ИД Шатой'!H18='Методика оценки (Отч.)'!$J$10,'Методика оценки (Отч.)'!$E$10,IF('ИД Шатой'!H18='Методика оценки (Отч.)'!$J$11,'Методика оценки (Отч.)'!$E$11,IF('ИД Шатой'!H18='Методика оценки (Отч.)'!$J$12,'Методика оценки (Отч.)'!$E$12,IF('ИД Шатой'!H18='Методика оценки (Отч.)'!$J$13,'Методика оценки (Отч.)'!$E$13,"ошибка")))))*$C$25</f>
        <v>0.6</v>
      </c>
      <c r="I25" s="61">
        <f>IF('ИД Шатой'!I18='Методика оценки (Отч.)'!$J$9,'Методика оценки (Отч.)'!$E$9,IF('ИД Шатой'!I18='Методика оценки (Отч.)'!$J$10,'Методика оценки (Отч.)'!$E$10,IF('ИД Шатой'!I18='Методика оценки (Отч.)'!$J$11,'Методика оценки (Отч.)'!$E$11,IF('ИД Шатой'!I18='Методика оценки (Отч.)'!$J$12,'Методика оценки (Отч.)'!$E$12,IF('ИД Шатой'!I18='Методика оценки (Отч.)'!$J$13,'Методика оценки (Отч.)'!$E$13,"ошибка")))))*$C$25</f>
        <v>0.45</v>
      </c>
      <c r="J25" s="61">
        <f>IF('ИД Шатой'!J18='Методика оценки (Отч.)'!$J$9,'Методика оценки (Отч.)'!$E$9,IF('ИД Шатой'!J18='Методика оценки (Отч.)'!$J$10,'Методика оценки (Отч.)'!$E$10,IF('ИД Шатой'!J18='Методика оценки (Отч.)'!$J$11,'Методика оценки (Отч.)'!$E$11,IF('ИД Шатой'!J18='Методика оценки (Отч.)'!$J$12,'Методика оценки (Отч.)'!$E$12,IF('ИД Шатой'!J18='Методика оценки (Отч.)'!$J$13,'Методика оценки (Отч.)'!$E$13,"ошибка")))))*$C$25</f>
        <v>0.45</v>
      </c>
      <c r="K25" s="61">
        <f>IF('ИД Шатой'!K18='Методика оценки (Отч.)'!$J$9,'Методика оценки (Отч.)'!$E$9,IF('ИД Шатой'!K18='Методика оценки (Отч.)'!$J$10,'Методика оценки (Отч.)'!$E$10,IF('ИД Шатой'!K18='Методика оценки (Отч.)'!$J$11,'Методика оценки (Отч.)'!$E$11,IF('ИД Шатой'!K18='Методика оценки (Отч.)'!$J$12,'Методика оценки (Отч.)'!$E$12,IF('ИД Шатой'!K18='Методика оценки (Отч.)'!$J$13,'Методика оценки (Отч.)'!$E$13,"ошибка")))))*$C$25</f>
        <v>0.6</v>
      </c>
      <c r="L25" s="61">
        <f>IF('ИД Шатой'!L18='Методика оценки (Отч.)'!$J$9,'Методика оценки (Отч.)'!$E$9,IF('ИД Шатой'!L18='Методика оценки (Отч.)'!$J$10,'Методика оценки (Отч.)'!$E$10,IF('ИД Шатой'!L18='Методика оценки (Отч.)'!$J$11,'Методика оценки (Отч.)'!$E$11,IF('ИД Шатой'!L18='Методика оценки (Отч.)'!$J$12,'Методика оценки (Отч.)'!$E$12,IF('ИД Шатой'!L18='Методика оценки (Отч.)'!$J$13,'Методика оценки (Отч.)'!$E$13,"ошибка")))))*$C$25</f>
        <v>0.6</v>
      </c>
      <c r="M25" s="61">
        <f>IF('ИД Шатой'!M18='Методика оценки (Отч.)'!$J$9,'Методика оценки (Отч.)'!$E$9,IF('ИД Шатой'!M18='Методика оценки (Отч.)'!$J$10,'Методика оценки (Отч.)'!$E$10,IF('ИД Шатой'!M18='Методика оценки (Отч.)'!$J$11,'Методика оценки (Отч.)'!$E$11,IF('ИД Шатой'!M18='Методика оценки (Отч.)'!$J$12,'Методика оценки (Отч.)'!$E$12,IF('ИД Шатой'!M18='Методика оценки (Отч.)'!$J$13,'Методика оценки (Отч.)'!$E$13,"ошибка")))))*$C$25</f>
        <v>0.6</v>
      </c>
      <c r="N25" s="61">
        <f>IF('ИД Шатой'!N18='Методика оценки (Отч.)'!$J$9,'Методика оценки (Отч.)'!$E$9,IF('ИД Шатой'!N18='Методика оценки (Отч.)'!$J$10,'Методика оценки (Отч.)'!$E$10,IF('ИД Шатой'!N18='Методика оценки (Отч.)'!$J$11,'Методика оценки (Отч.)'!$E$11,IF('ИД Шатой'!N18='Методика оценки (Отч.)'!$J$12,'Методика оценки (Отч.)'!$E$12,IF('ИД Шатой'!N18='Методика оценки (Отч.)'!$J$13,'Методика оценки (Отч.)'!$E$13,"ошибка")))))*$C$25</f>
        <v>0.6</v>
      </c>
      <c r="O25" s="61">
        <f>IF('ИД Шатой'!O18='Методика оценки (Отч.)'!$J$9,'Методика оценки (Отч.)'!$E$9,IF('ИД Шатой'!O18='Методика оценки (Отч.)'!$J$10,'Методика оценки (Отч.)'!$E$10,IF('ИД Шатой'!O18='Методика оценки (Отч.)'!$J$11,'Методика оценки (Отч.)'!$E$11,IF('ИД Шатой'!O18='Методика оценки (Отч.)'!$J$12,'Методика оценки (Отч.)'!$E$12,IF('ИД Шатой'!O18='Методика оценки (Отч.)'!$J$13,'Методика оценки (Отч.)'!$E$13,"ошибка")))))*$C$25</f>
        <v>0.3</v>
      </c>
      <c r="P25" s="61">
        <f>IF('ИД Шатой'!P18='Методика оценки (Отч.)'!$J$9,'Методика оценки (Отч.)'!$E$9,IF('ИД Шатой'!P18='Методика оценки (Отч.)'!$J$10,'Методика оценки (Отч.)'!$E$10,IF('ИД Шатой'!P18='Методика оценки (Отч.)'!$J$11,'Методика оценки (Отч.)'!$E$11,IF('ИД Шатой'!P18='Методика оценки (Отч.)'!$J$12,'Методика оценки (Отч.)'!$E$12,IF('ИД Шатой'!P18='Методика оценки (Отч.)'!$J$13,'Методика оценки (Отч.)'!$E$13,"ошибка")))))*$C$25</f>
        <v>0.6</v>
      </c>
      <c r="Q25" s="61">
        <f>IF('ИД Шатой'!Q18='Методика оценки (Отч.)'!$J$9,'Методика оценки (Отч.)'!$E$9,IF('ИД Шатой'!Q18='Методика оценки (Отч.)'!$J$10,'Методика оценки (Отч.)'!$E$10,IF('ИД Шатой'!Q18='Методика оценки (Отч.)'!$J$11,'Методика оценки (Отч.)'!$E$11,IF('ИД Шатой'!Q18='Методика оценки (Отч.)'!$J$12,'Методика оценки (Отч.)'!$E$12,IF('ИД Шатой'!Q18='Методика оценки (Отч.)'!$J$13,'Методика оценки (Отч.)'!$E$13,"ошибка")))))*$C$25</f>
        <v>0.6</v>
      </c>
      <c r="R25" s="61">
        <f>IF('ИД Шатой'!R18='Методика оценки (Отч.)'!$J$9,'Методика оценки (Отч.)'!$E$9,IF('ИД Шатой'!R18='Методика оценки (Отч.)'!$J$10,'Методика оценки (Отч.)'!$E$10,IF('ИД Шатой'!R18='Методика оценки (Отч.)'!$J$11,'Методика оценки (Отч.)'!$E$11,IF('ИД Шатой'!R18='Методика оценки (Отч.)'!$J$12,'Методика оценки (Отч.)'!$E$12,IF('ИД Шатой'!R18='Методика оценки (Отч.)'!$J$13,'Методика оценки (Отч.)'!$E$13,"ошибка")))))*$C$25</f>
        <v>0.3</v>
      </c>
      <c r="S25" s="61">
        <f>IF('ИД Шатой'!S18='Методика оценки (Отч.)'!$J$9,'Методика оценки (Отч.)'!$E$9,IF('ИД Шатой'!S18='Методика оценки (Отч.)'!$J$10,'Методика оценки (Отч.)'!$E$10,IF('ИД Шатой'!S18='Методика оценки (Отч.)'!$J$11,'Методика оценки (Отч.)'!$E$11,IF('ИД Шатой'!S18='Методика оценки (Отч.)'!$J$12,'Методика оценки (Отч.)'!$E$12,IF('ИД Шатой'!S18='Методика оценки (Отч.)'!$J$13,'Методика оценки (Отч.)'!$E$13,"ошибка")))))*$C$25</f>
        <v>0.6</v>
      </c>
      <c r="T25" s="61">
        <f>IF('ИД Шатой'!T18='Методика оценки (Отч.)'!$J$9,'Методика оценки (Отч.)'!$E$9,IF('ИД Шатой'!T18='Методика оценки (Отч.)'!$J$10,'Методика оценки (Отч.)'!$E$10,IF('ИД Шатой'!T18='Методика оценки (Отч.)'!$J$11,'Методика оценки (Отч.)'!$E$11,IF('ИД Шатой'!T18='Методика оценки (Отч.)'!$J$12,'Методика оценки (Отч.)'!$E$12,IF('ИД Шатой'!T18='Методика оценки (Отч.)'!$J$13,'Методика оценки (Отч.)'!$E$13,"ошибка")))))*$C$25</f>
        <v>0.3</v>
      </c>
      <c r="U25" s="61">
        <f>IF('ИД Шатой'!U18='Методика оценки (Отч.)'!$J$9,'Методика оценки (Отч.)'!$E$9,IF('ИД Шатой'!U18='Методика оценки (Отч.)'!$J$10,'Методика оценки (Отч.)'!$E$10,IF('ИД Шатой'!U18='Методика оценки (Отч.)'!$J$11,'Методика оценки (Отч.)'!$E$11,IF('ИД Шатой'!U18='Методика оценки (Отч.)'!$J$12,'Методика оценки (Отч.)'!$E$12,IF('ИД Шатой'!U18='Методика оценки (Отч.)'!$J$13,'Методика оценки (Отч.)'!$E$13,"ошибка")))))*$C$25</f>
        <v>0.45</v>
      </c>
      <c r="V25" s="61">
        <f>IF('ИД Шатой'!V18='Методика оценки (Отч.)'!$J$9,'Методика оценки (Отч.)'!$E$9,IF('ИД Шатой'!V18='Методика оценки (Отч.)'!$J$10,'Методика оценки (Отч.)'!$E$10,IF('ИД Шатой'!V18='Методика оценки (Отч.)'!$J$11,'Методика оценки (Отч.)'!$E$11,IF('ИД Шатой'!V18='Методика оценки (Отч.)'!$J$12,'Методика оценки (Отч.)'!$E$12,IF('ИД Шатой'!V18='Методика оценки (Отч.)'!$J$13,'Методика оценки (Отч.)'!$E$13,"ошибка")))))*$C$25</f>
        <v>0.6</v>
      </c>
      <c r="W25" s="61">
        <f>IF('ИД Шатой'!W18='Методика оценки (Отч.)'!$J$9,'Методика оценки (Отч.)'!$E$9,IF('ИД Шатой'!W18='Методика оценки (Отч.)'!$J$10,'Методика оценки (Отч.)'!$E$10,IF('ИД Шатой'!W18='Методика оценки (Отч.)'!$J$11,'Методика оценки (Отч.)'!$E$11,IF('ИД Шатой'!W18='Методика оценки (Отч.)'!$J$12,'Методика оценки (Отч.)'!$E$12,IF('ИД Шатой'!W18='Методика оценки (Отч.)'!$J$13,'Методика оценки (Отч.)'!$E$13,"ошибка")))))*$C$25</f>
        <v>0.6</v>
      </c>
      <c r="X25" s="61">
        <f>IF('ИД Шатой'!X18='Методика оценки (Отч.)'!$J$9,'Методика оценки (Отч.)'!$E$9,IF('ИД Шатой'!X18='Методика оценки (Отч.)'!$J$10,'Методика оценки (Отч.)'!$E$10,IF('ИД Шатой'!X18='Методика оценки (Отч.)'!$J$11,'Методика оценки (Отч.)'!$E$11,IF('ИД Шатой'!X18='Методика оценки (Отч.)'!$J$12,'Методика оценки (Отч.)'!$E$12,IF('ИД Шатой'!X18='Методика оценки (Отч.)'!$J$13,'Методика оценки (Отч.)'!$E$13,"ошибка")))))*$C$25</f>
        <v>0.6</v>
      </c>
      <c r="Y25" s="61">
        <f>IF('ИД Шатой'!Y18='Методика оценки (Отч.)'!$J$9,'Методика оценки (Отч.)'!$E$9,IF('ИД Шатой'!Y18='Методика оценки (Отч.)'!$J$10,'Методика оценки (Отч.)'!$E$10,IF('ИД Шатой'!Y18='Методика оценки (Отч.)'!$J$11,'Методика оценки (Отч.)'!$E$11,IF('ИД Шатой'!Y18='Методика оценки (Отч.)'!$J$12,'Методика оценки (Отч.)'!$E$12,IF('ИД Шатой'!Y18='Методика оценки (Отч.)'!$J$13,'Методика оценки (Отч.)'!$E$13,"ошибка")))))*$C$25</f>
        <v>0.6</v>
      </c>
      <c r="Z25" s="61">
        <f>IF('ИД Шатой'!Z18='Методика оценки (Отч.)'!$J$9,'Методика оценки (Отч.)'!$E$9,IF('ИД Шатой'!Z18='Методика оценки (Отч.)'!$J$10,'Методика оценки (Отч.)'!$E$10,IF('ИД Шатой'!Z18='Методика оценки (Отч.)'!$J$11,'Методика оценки (Отч.)'!$E$11,IF('ИД Шатой'!Z18='Методика оценки (Отч.)'!$J$12,'Методика оценки (Отч.)'!$E$12,IF('ИД Шатой'!Z18='Методика оценки (Отч.)'!$J$13,'Методика оценки (Отч.)'!$E$13,"ошибка")))))*$C$25</f>
        <v>0.6</v>
      </c>
      <c r="AA25" s="61">
        <f>IF('ИД Шатой'!AA18='Методика оценки (Отч.)'!$J$9,'Методика оценки (Отч.)'!$E$9,IF('ИД Шатой'!AA18='Методика оценки (Отч.)'!$J$10,'Методика оценки (Отч.)'!$E$10,IF('ИД Шатой'!AA18='Методика оценки (Отч.)'!$J$11,'Методика оценки (Отч.)'!$E$11,IF('ИД Шатой'!AA18='Методика оценки (Отч.)'!$J$12,'Методика оценки (Отч.)'!$E$12,IF('ИД Шатой'!AA18='Методика оценки (Отч.)'!$J$13,'Методика оценки (Отч.)'!$E$13,"ошибка")))))*$C$25</f>
        <v>0.45</v>
      </c>
      <c r="AB25" s="61">
        <f>IF('ИД Шатой'!AB18='Методика оценки (Отч.)'!$J$9,'Методика оценки (Отч.)'!$E$9,IF('ИД Шатой'!AB18='Методика оценки (Отч.)'!$J$10,'Методика оценки (Отч.)'!$E$10,IF('ИД Шатой'!AB18='Методика оценки (Отч.)'!$J$11,'Методика оценки (Отч.)'!$E$11,IF('ИД Шатой'!AB18='Методика оценки (Отч.)'!$J$12,'Методика оценки (Отч.)'!$E$12,IF('ИД Шатой'!AB18='Методика оценки (Отч.)'!$J$13,'Методика оценки (Отч.)'!$E$13,"ошибка")))))*$C$25</f>
        <v>0.45</v>
      </c>
      <c r="AC25" s="61">
        <f>IF('ИД Шатой'!AC18='Методика оценки (Отч.)'!$J$9,'Методика оценки (Отч.)'!$E$9,IF('ИД Шатой'!AC18='Методика оценки (Отч.)'!$J$10,'Методика оценки (Отч.)'!$E$10,IF('ИД Шатой'!AC18='Методика оценки (Отч.)'!$J$11,'Методика оценки (Отч.)'!$E$11,IF('ИД Шатой'!AC18='Методика оценки (Отч.)'!$J$12,'Методика оценки (Отч.)'!$E$12,IF('ИД Шатой'!AC18='Методика оценки (Отч.)'!$J$13,'Методика оценки (Отч.)'!$E$13,"ошибка")))))*$C$25</f>
        <v>0.6</v>
      </c>
      <c r="AD25" s="61">
        <f>IF('ИД Шатой'!AD18='Методика оценки (Отч.)'!$J$9,'Методика оценки (Отч.)'!$E$9,IF('ИД Шатой'!AD18='Методика оценки (Отч.)'!$J$10,'Методика оценки (Отч.)'!$E$10,IF('ИД Шатой'!AD18='Методика оценки (Отч.)'!$J$11,'Методика оценки (Отч.)'!$E$11,IF('ИД Шатой'!AD18='Методика оценки (Отч.)'!$J$12,'Методика оценки (Отч.)'!$E$12,IF('ИД Шатой'!AD18='Методика оценки (Отч.)'!$J$13,'Методика оценки (Отч.)'!$E$13,"ошибка")))))*$C$25</f>
        <v>0.6</v>
      </c>
      <c r="AE25" s="61">
        <f>IF('ИД Шатой'!AE18='Методика оценки (Отч.)'!$J$9,'Методика оценки (Отч.)'!$E$9,IF('ИД Шатой'!AE18='Методика оценки (Отч.)'!$J$10,'Методика оценки (Отч.)'!$E$10,IF('ИД Шатой'!AE18='Методика оценки (Отч.)'!$J$11,'Методика оценки (Отч.)'!$E$11,IF('ИД Шатой'!AE18='Методика оценки (Отч.)'!$J$12,'Методика оценки (Отч.)'!$E$12,IF('ИД Шатой'!AE18='Методика оценки (Отч.)'!$J$13,'Методика оценки (Отч.)'!$E$13,"ошибка")))))*$C$25</f>
        <v>0.6</v>
      </c>
      <c r="AF25" s="61">
        <f>IF('ИД Шатой'!AF18='Методика оценки (Отч.)'!$J$9,'Методика оценки (Отч.)'!$E$9,IF('ИД Шатой'!AF18='Методика оценки (Отч.)'!$J$10,'Методика оценки (Отч.)'!$E$10,IF('ИД Шатой'!AF18='Методика оценки (Отч.)'!$J$11,'Методика оценки (Отч.)'!$E$11,IF('ИД Шатой'!AF18='Методика оценки (Отч.)'!$J$12,'Методика оценки (Отч.)'!$E$12,IF('ИД Шатой'!AF18='Методика оценки (Отч.)'!$J$13,'Методика оценки (Отч.)'!$E$13,"ошибка")))))*$C$25</f>
        <v>0.3</v>
      </c>
      <c r="AG25" s="61">
        <f>IF('ИД Шатой'!AG18='Методика оценки (Отч.)'!$J$9,'Методика оценки (Отч.)'!$E$9,IF('ИД Шатой'!AG18='Методика оценки (Отч.)'!$J$10,'Методика оценки (Отч.)'!$E$10,IF('ИД Шатой'!AG18='Методика оценки (Отч.)'!$J$11,'Методика оценки (Отч.)'!$E$11,IF('ИД Шатой'!AG18='Методика оценки (Отч.)'!$J$12,'Методика оценки (Отч.)'!$E$12,IF('ИД Шатой'!AG18='Методика оценки (Отч.)'!$J$13,'Методика оценки (Отч.)'!$E$13,"ошибка")))))*$C$25</f>
        <v>0.6</v>
      </c>
      <c r="AH25" s="61">
        <f>IF('ИД Шатой'!AH18='Методика оценки (Отч.)'!$J$9,'Методика оценки (Отч.)'!$E$9,IF('ИД Шатой'!AH18='Методика оценки (Отч.)'!$J$10,'Методика оценки (Отч.)'!$E$10,IF('ИД Шатой'!AH18='Методика оценки (Отч.)'!$J$11,'Методика оценки (Отч.)'!$E$11,IF('ИД Шатой'!AH18='Методика оценки (Отч.)'!$J$12,'Методика оценки (Отч.)'!$E$12,IF('ИД Шатой'!AH18='Методика оценки (Отч.)'!$J$13,'Методика оценки (Отч.)'!$E$13,"ошибка")))))*$C$25</f>
        <v>0.45</v>
      </c>
      <c r="AI25" s="61">
        <f>IF('ИД Шатой'!AI18='Методика оценки (Отч.)'!$J$9,'Методика оценки (Отч.)'!$E$9,IF('ИД Шатой'!AI18='Методика оценки (Отч.)'!$J$10,'Методика оценки (Отч.)'!$E$10,IF('ИД Шатой'!AI18='Методика оценки (Отч.)'!$J$11,'Методика оценки (Отч.)'!$E$11,IF('ИД Шатой'!AI18='Методика оценки (Отч.)'!$J$12,'Методика оценки (Отч.)'!$E$12,IF('ИД Шатой'!AI18='Методика оценки (Отч.)'!$J$13,'Методика оценки (Отч.)'!$E$13,"ошибка")))))*$C$25</f>
        <v>0.45</v>
      </c>
      <c r="AJ25" s="61">
        <f>IF('ИД Шатой'!AJ18='Методика оценки (Отч.)'!$J$9,'Методика оценки (Отч.)'!$E$9,IF('ИД Шатой'!AJ18='Методика оценки (Отч.)'!$J$10,'Методика оценки (Отч.)'!$E$10,IF('ИД Шатой'!AJ18='Методика оценки (Отч.)'!$J$11,'Методика оценки (Отч.)'!$E$11,IF('ИД Шатой'!AJ18='Методика оценки (Отч.)'!$J$12,'Методика оценки (Отч.)'!$E$12,IF('ИД Шатой'!AJ18='Методика оценки (Отч.)'!$J$13,'Методика оценки (Отч.)'!$E$13,"ошибка")))))*$C$25</f>
        <v>0.45</v>
      </c>
      <c r="AK25" s="61">
        <f>IF('ИД Шатой'!AK18='Методика оценки (Отч.)'!$J$9,'Методика оценки (Отч.)'!$E$9,IF('ИД Шатой'!AK18='Методика оценки (Отч.)'!$J$10,'Методика оценки (Отч.)'!$E$10,IF('ИД Шатой'!AK18='Методика оценки (Отч.)'!$J$11,'Методика оценки (Отч.)'!$E$11,IF('ИД Шатой'!AK18='Методика оценки (Отч.)'!$J$12,'Методика оценки (Отч.)'!$E$12,IF('ИД Шатой'!AK18='Методика оценки (Отч.)'!$J$13,'Методика оценки (Отч.)'!$E$13,"ошибка")))))*$C$25</f>
        <v>0.6</v>
      </c>
      <c r="AL25" s="61">
        <f>IF('ИД Шатой'!AL18='Методика оценки (Отч.)'!$J$9,'Методика оценки (Отч.)'!$E$9,IF('ИД Шатой'!AL18='Методика оценки (Отч.)'!$J$10,'Методика оценки (Отч.)'!$E$10,IF('ИД Шатой'!AL18='Методика оценки (Отч.)'!$J$11,'Методика оценки (Отч.)'!$E$11,IF('ИД Шатой'!AL18='Методика оценки (Отч.)'!$J$12,'Методика оценки (Отч.)'!$E$12,IF('ИД Шатой'!AL18='Методика оценки (Отч.)'!$J$13,'Методика оценки (Отч.)'!$E$13,"ошибка")))))*$C$25</f>
        <v>0.45</v>
      </c>
      <c r="AM25" s="61">
        <f>IF('ИД Шатой'!AM18='Методика оценки (Отч.)'!$J$9,'Методика оценки (Отч.)'!$E$9,IF('ИД Шатой'!AM18='Методика оценки (Отч.)'!$J$10,'Методика оценки (Отч.)'!$E$10,IF('ИД Шатой'!AM18='Методика оценки (Отч.)'!$J$11,'Методика оценки (Отч.)'!$E$11,IF('ИД Шатой'!AM18='Методика оценки (Отч.)'!$J$12,'Методика оценки (Отч.)'!$E$12,IF('ИД Шатой'!AM18='Методика оценки (Отч.)'!$J$13,'Методика оценки (Отч.)'!$E$13,"ошибка")))))*$C$25</f>
        <v>0.6</v>
      </c>
      <c r="AN25" s="61">
        <f>IF('ИД Шатой'!AN18='Методика оценки (Отч.)'!$J$9,'Методика оценки (Отч.)'!$E$9,IF('ИД Шатой'!AN18='Методика оценки (Отч.)'!$J$10,'Методика оценки (Отч.)'!$E$10,IF('ИД Шатой'!AN18='Методика оценки (Отч.)'!$J$11,'Методика оценки (Отч.)'!$E$11,IF('ИД Шатой'!AN18='Методика оценки (Отч.)'!$J$12,'Методика оценки (Отч.)'!$E$12,IF('ИД Шатой'!AN18='Методика оценки (Отч.)'!$J$13,'Методика оценки (Отч.)'!$E$13,"ошибка")))))*$C$25</f>
        <v>0.6</v>
      </c>
      <c r="AO25" s="61">
        <f>IF('ИД Шатой'!AO18='Методика оценки (Отч.)'!$J$9,'Методика оценки (Отч.)'!$E$9,IF('ИД Шатой'!AO18='Методика оценки (Отч.)'!$J$10,'Методика оценки (Отч.)'!$E$10,IF('ИД Шатой'!AO18='Методика оценки (Отч.)'!$J$11,'Методика оценки (Отч.)'!$E$11,IF('ИД Шатой'!AO18='Методика оценки (Отч.)'!$J$12,'Методика оценки (Отч.)'!$E$12,IF('ИД Шатой'!AO18='Методика оценки (Отч.)'!$J$13,'Методика оценки (Отч.)'!$E$13,"ошибка")))))*$C$25</f>
        <v>0.6</v>
      </c>
      <c r="AP25" s="61">
        <f>IF('ИД Шатой'!AP18='Методика оценки (Отч.)'!$J$9,'Методика оценки (Отч.)'!$E$9,IF('ИД Шатой'!AP18='Методика оценки (Отч.)'!$J$10,'Методика оценки (Отч.)'!$E$10,IF('ИД Шатой'!AP18='Методика оценки (Отч.)'!$J$11,'Методика оценки (Отч.)'!$E$11,IF('ИД Шатой'!AP18='Методика оценки (Отч.)'!$J$12,'Методика оценки (Отч.)'!$E$12,IF('ИД Шатой'!AP18='Методика оценки (Отч.)'!$J$13,'Методика оценки (Отч.)'!$E$13,"ошибка")))))*$C$25</f>
        <v>0.45</v>
      </c>
      <c r="AQ25" s="61">
        <f>IF('ИД Шатой'!AQ18='Методика оценки (Отч.)'!$J$9,'Методика оценки (Отч.)'!$E$9,IF('ИД Шатой'!AQ18='Методика оценки (Отч.)'!$J$10,'Методика оценки (Отч.)'!$E$10,IF('ИД Шатой'!AQ18='Методика оценки (Отч.)'!$J$11,'Методика оценки (Отч.)'!$E$11,IF('ИД Шатой'!AQ18='Методика оценки (Отч.)'!$J$12,'Методика оценки (Отч.)'!$E$12,IF('ИД Шатой'!AQ18='Методика оценки (Отч.)'!$J$13,'Методика оценки (Отч.)'!$E$13,"ошибка")))))*$C$25</f>
        <v>0.3</v>
      </c>
      <c r="AR25" s="61">
        <f>IF('ИД Шатой'!AR18='Методика оценки (Отч.)'!$J$9,'Методика оценки (Отч.)'!$E$9,IF('ИД Шатой'!AR18='Методика оценки (Отч.)'!$J$10,'Методика оценки (Отч.)'!$E$10,IF('ИД Шатой'!AR18='Методика оценки (Отч.)'!$J$11,'Методика оценки (Отч.)'!$E$11,IF('ИД Шатой'!AR18='Методика оценки (Отч.)'!$J$12,'Методика оценки (Отч.)'!$E$12,IF('ИД Шатой'!AR18='Методика оценки (Отч.)'!$J$13,'Методика оценки (Отч.)'!$E$13,"ошибка")))))*$C$25</f>
        <v>0.45</v>
      </c>
      <c r="AS25" s="61">
        <f>IF('ИД Шатой'!AS18='Методика оценки (Отч.)'!$J$9,'Методика оценки (Отч.)'!$E$9,IF('ИД Шатой'!AS18='Методика оценки (Отч.)'!$J$10,'Методика оценки (Отч.)'!$E$10,IF('ИД Шатой'!AS18='Методика оценки (Отч.)'!$J$11,'Методика оценки (Отч.)'!$E$11,IF('ИД Шатой'!AS18='Методика оценки (Отч.)'!$J$12,'Методика оценки (Отч.)'!$E$12,IF('ИД Шатой'!AS18='Методика оценки (Отч.)'!$J$13,'Методика оценки (Отч.)'!$E$13,"ошибка")))))*$C$25</f>
        <v>0.6</v>
      </c>
      <c r="AT25" s="61">
        <f>IF('ИД Шатой'!AT18='Методика оценки (Отч.)'!$J$9,'Методика оценки (Отч.)'!$E$9,IF('ИД Шатой'!AT18='Методика оценки (Отч.)'!$J$10,'Методика оценки (Отч.)'!$E$10,IF('ИД Шатой'!AT18='Методика оценки (Отч.)'!$J$11,'Методика оценки (Отч.)'!$E$11,IF('ИД Шатой'!AT18='Методика оценки (Отч.)'!$J$12,'Методика оценки (Отч.)'!$E$12,IF('ИД Шатой'!AT18='Методика оценки (Отч.)'!$J$13,'Методика оценки (Отч.)'!$E$13,"ошибка")))))*$C$25</f>
        <v>0.3</v>
      </c>
      <c r="AU25" s="61">
        <f>IF('ИД Шатой'!AU18='Методика оценки (Отч.)'!$J$9,'Методика оценки (Отч.)'!$E$9,IF('ИД Шатой'!AU18='Методика оценки (Отч.)'!$J$10,'Методика оценки (Отч.)'!$E$10,IF('ИД Шатой'!AU18='Методика оценки (Отч.)'!$J$11,'Методика оценки (Отч.)'!$E$11,IF('ИД Шатой'!AU18='Методика оценки (Отч.)'!$J$12,'Методика оценки (Отч.)'!$E$12,IF('ИД Шатой'!AU18='Методика оценки (Отч.)'!$J$13,'Методика оценки (Отч.)'!$E$13,"ошибка")))))*$C$25</f>
        <v>0.6</v>
      </c>
      <c r="AV25" s="61">
        <f>IF('ИД Шатой'!AV18='Методика оценки (Отч.)'!$J$9,'Методика оценки (Отч.)'!$E$9,IF('ИД Шатой'!AV18='Методика оценки (Отч.)'!$J$10,'Методика оценки (Отч.)'!$E$10,IF('ИД Шатой'!AV18='Методика оценки (Отч.)'!$J$11,'Методика оценки (Отч.)'!$E$11,IF('ИД Шатой'!AV18='Методика оценки (Отч.)'!$J$12,'Методика оценки (Отч.)'!$E$12,IF('ИД Шатой'!AV18='Методика оценки (Отч.)'!$J$13,'Методика оценки (Отч.)'!$E$13,"ошибка")))))*$C$25</f>
        <v>0.3</v>
      </c>
      <c r="AW25" s="61">
        <f>IF('ИД Шатой'!AW18='Методика оценки (Отч.)'!$J$9,'Методика оценки (Отч.)'!$E$9,IF('ИД Шатой'!AW18='Методика оценки (Отч.)'!$J$10,'Методика оценки (Отч.)'!$E$10,IF('ИД Шатой'!AW18='Методика оценки (Отч.)'!$J$11,'Методика оценки (Отч.)'!$E$11,IF('ИД Шатой'!AW18='Методика оценки (Отч.)'!$J$12,'Методика оценки (Отч.)'!$E$12,IF('ИД Шатой'!AW18='Методика оценки (Отч.)'!$J$13,'Методика оценки (Отч.)'!$E$13,"ошибка")))))*$C$25</f>
        <v>0.6</v>
      </c>
      <c r="AX25" s="61">
        <f>IF('ИД Шатой'!AX18='Методика оценки (Отч.)'!$J$9,'Методика оценки (Отч.)'!$E$9,IF('ИД Шатой'!AX18='Методика оценки (Отч.)'!$J$10,'Методика оценки (Отч.)'!$E$10,IF('ИД Шатой'!AX18='Методика оценки (Отч.)'!$J$11,'Методика оценки (Отч.)'!$E$11,IF('ИД Шатой'!AX18='Методика оценки (Отч.)'!$J$12,'Методика оценки (Отч.)'!$E$12,IF('ИД Шатой'!AX18='Методика оценки (Отч.)'!$J$13,'Методика оценки (Отч.)'!$E$13,"ошибка")))))*$C$25</f>
        <v>0.3</v>
      </c>
      <c r="AY25" s="61">
        <f>IF('ИД Шатой'!AY18='Методика оценки (Отч.)'!$J$9,'Методика оценки (Отч.)'!$E$9,IF('ИД Шатой'!AY18='Методика оценки (Отч.)'!$J$10,'Методика оценки (Отч.)'!$E$10,IF('ИД Шатой'!AY18='Методика оценки (Отч.)'!$J$11,'Методика оценки (Отч.)'!$E$11,IF('ИД Шатой'!AY18='Методика оценки (Отч.)'!$J$12,'Методика оценки (Отч.)'!$E$12,IF('ИД Шатой'!AY18='Методика оценки (Отч.)'!$J$13,'Методика оценки (Отч.)'!$E$13,"ошибка")))))*$C$25</f>
        <v>0.45</v>
      </c>
      <c r="AZ25" s="61">
        <f>IF('ИД Шатой'!AZ18='Методика оценки (Отч.)'!$J$9,'Методика оценки (Отч.)'!$E$9,IF('ИД Шатой'!AZ18='Методика оценки (Отч.)'!$J$10,'Методика оценки (Отч.)'!$E$10,IF('ИД Шатой'!AZ18='Методика оценки (Отч.)'!$J$11,'Методика оценки (Отч.)'!$E$11,IF('ИД Шатой'!AZ18='Методика оценки (Отч.)'!$J$12,'Методика оценки (Отч.)'!$E$12,IF('ИД Шатой'!AZ18='Методика оценки (Отч.)'!$J$13,'Методика оценки (Отч.)'!$E$13,"ошибка")))))*$C$25</f>
        <v>0.45</v>
      </c>
      <c r="BA25" s="61">
        <f>IF('ИД Шатой'!BA18='Методика оценки (Отч.)'!$J$9,'Методика оценки (Отч.)'!$E$9,IF('ИД Шатой'!BA18='Методика оценки (Отч.)'!$J$10,'Методика оценки (Отч.)'!$E$10,IF('ИД Шатой'!BA18='Методика оценки (Отч.)'!$J$11,'Методика оценки (Отч.)'!$E$11,IF('ИД Шатой'!BA18='Методика оценки (Отч.)'!$J$12,'Методика оценки (Отч.)'!$E$12,IF('ИД Шатой'!BA18='Методика оценки (Отч.)'!$J$13,'Методика оценки (Отч.)'!$E$13,"ошибка")))))*$C$25</f>
        <v>0.6</v>
      </c>
      <c r="BB25" s="61">
        <f>IF('ИД Шатой'!BB18='Методика оценки (Отч.)'!$J$9,'Методика оценки (Отч.)'!$E$9,IF('ИД Шатой'!BB18='Методика оценки (Отч.)'!$J$10,'Методика оценки (Отч.)'!$E$10,IF('ИД Шатой'!BB18='Методика оценки (Отч.)'!$J$11,'Методика оценки (Отч.)'!$E$11,IF('ИД Шатой'!BB18='Методика оценки (Отч.)'!$J$12,'Методика оценки (Отч.)'!$E$12,IF('ИД Шатой'!BB18='Методика оценки (Отч.)'!$J$13,'Методика оценки (Отч.)'!$E$13,"ошибка")))))*$C$25</f>
        <v>0.3</v>
      </c>
      <c r="BC25" s="61">
        <f>IF('ИД Шатой'!BC18='Методика оценки (Отч.)'!$J$9,'Методика оценки (Отч.)'!$E$9,IF('ИД Шатой'!BC18='Методика оценки (Отч.)'!$J$10,'Методика оценки (Отч.)'!$E$10,IF('ИД Шатой'!BC18='Методика оценки (Отч.)'!$J$11,'Методика оценки (Отч.)'!$E$11,IF('ИД Шатой'!BC18='Методика оценки (Отч.)'!$J$12,'Методика оценки (Отч.)'!$E$12,IF('ИД Шатой'!BC18='Методика оценки (Отч.)'!$J$13,'Методика оценки (Отч.)'!$E$13,"ошибка")))))*$C$25</f>
        <v>0.6</v>
      </c>
      <c r="BD25" s="61">
        <f>IF('ИД Шатой'!BD18='Методика оценки (Отч.)'!$J$9,'Методика оценки (Отч.)'!$E$9,IF('ИД Шатой'!BD18='Методика оценки (Отч.)'!$J$10,'Методика оценки (Отч.)'!$E$10,IF('ИД Шатой'!BD18='Методика оценки (Отч.)'!$J$11,'Методика оценки (Отч.)'!$E$11,IF('ИД Шатой'!BD18='Методика оценки (Отч.)'!$J$12,'Методика оценки (Отч.)'!$E$12,IF('ИД Шатой'!BD18='Методика оценки (Отч.)'!$J$13,'Методика оценки (Отч.)'!$E$13,"ошибка")))))*$C$25</f>
        <v>0.6</v>
      </c>
      <c r="BE25" s="61">
        <f>IF('ИД Шатой'!BE18='Методика оценки (Отч.)'!$J$9,'Методика оценки (Отч.)'!$E$9,IF('ИД Шатой'!BE18='Методика оценки (Отч.)'!$J$10,'Методика оценки (Отч.)'!$E$10,IF('ИД Шатой'!BE18='Методика оценки (Отч.)'!$J$11,'Методика оценки (Отч.)'!$E$11,IF('ИД Шатой'!BE18='Методика оценки (Отч.)'!$J$12,'Методика оценки (Отч.)'!$E$12,IF('ИД Шатой'!BE18='Методика оценки (Отч.)'!$J$13,'Методика оценки (Отч.)'!$E$13,"ошибка")))))*$C$25</f>
        <v>0.6</v>
      </c>
      <c r="BF25" s="61">
        <f>IF('ИД Шатой'!BF18='Методика оценки (Отч.)'!$J$9,'Методика оценки (Отч.)'!$E$9,IF('ИД Шатой'!BF18='Методика оценки (Отч.)'!$J$10,'Методика оценки (Отч.)'!$E$10,IF('ИД Шатой'!BF18='Методика оценки (Отч.)'!$J$11,'Методика оценки (Отч.)'!$E$11,IF('ИД Шатой'!BF18='Методика оценки (Отч.)'!$J$12,'Методика оценки (Отч.)'!$E$12,IF('ИД Шатой'!BF18='Методика оценки (Отч.)'!$J$13,'Методика оценки (Отч.)'!$E$13,"ошибка")))))*$C$25</f>
        <v>0.45</v>
      </c>
      <c r="BG25" s="61">
        <f>IF('ИД Шатой'!BG18='Методика оценки (Отч.)'!$J$9,'Методика оценки (Отч.)'!$E$9,IF('ИД Шатой'!BG18='Методика оценки (Отч.)'!$J$10,'Методика оценки (Отч.)'!$E$10,IF('ИД Шатой'!BG18='Методика оценки (Отч.)'!$J$11,'Методика оценки (Отч.)'!$E$11,IF('ИД Шатой'!BG18='Методика оценки (Отч.)'!$J$12,'Методика оценки (Отч.)'!$E$12,IF('ИД Шатой'!BG18='Методика оценки (Отч.)'!$J$13,'Методика оценки (Отч.)'!$E$13,"ошибка")))))*$C$25</f>
        <v>0.45</v>
      </c>
      <c r="BH25" s="61">
        <f>IF('ИД Шатой'!BH18='Методика оценки (Отч.)'!$J$9,'Методика оценки (Отч.)'!$E$9,IF('ИД Шатой'!BH18='Методика оценки (Отч.)'!$J$10,'Методика оценки (Отч.)'!$E$10,IF('ИД Шатой'!BH18='Методика оценки (Отч.)'!$J$11,'Методика оценки (Отч.)'!$E$11,IF('ИД Шатой'!BH18='Методика оценки (Отч.)'!$J$12,'Методика оценки (Отч.)'!$E$12,IF('ИД Шатой'!BH18='Методика оценки (Отч.)'!$J$13,'Методика оценки (Отч.)'!$E$13,"ошибка")))))*$C$25</f>
        <v>0.45</v>
      </c>
      <c r="BI25" s="61">
        <f>IF('ИД Шатой'!BI18='Методика оценки (Отч.)'!$J$9,'Методика оценки (Отч.)'!$E$9,IF('ИД Шатой'!BI18='Методика оценки (Отч.)'!$J$10,'Методика оценки (Отч.)'!$E$10,IF('ИД Шатой'!BI18='Методика оценки (Отч.)'!$J$11,'Методика оценки (Отч.)'!$E$11,IF('ИД Шатой'!BI18='Методика оценки (Отч.)'!$J$12,'Методика оценки (Отч.)'!$E$12,IF('ИД Шатой'!BI18='Методика оценки (Отч.)'!$J$13,'Методика оценки (Отч.)'!$E$13,"ошибка")))))*$C$25</f>
        <v>0.6</v>
      </c>
      <c r="BJ25" s="61">
        <f>IF('ИД Шатой'!BJ18='Методика оценки (Отч.)'!$J$9,'Методика оценки (Отч.)'!$E$9,IF('ИД Шатой'!BJ18='Методика оценки (Отч.)'!$J$10,'Методика оценки (Отч.)'!$E$10,IF('ИД Шатой'!BJ18='Методика оценки (Отч.)'!$J$11,'Методика оценки (Отч.)'!$E$11,IF('ИД Шатой'!BJ18='Методика оценки (Отч.)'!$J$12,'Методика оценки (Отч.)'!$E$12,IF('ИД Шатой'!BJ18='Методика оценки (Отч.)'!$J$13,'Методика оценки (Отч.)'!$E$13,"ошибка")))))*$C$25</f>
        <v>0.6</v>
      </c>
      <c r="BK25" s="61">
        <f>IF('ИД Шатой'!BK18='Методика оценки (Отч.)'!$J$9,'Методика оценки (Отч.)'!$E$9,IF('ИД Шатой'!BK18='Методика оценки (Отч.)'!$J$10,'Методика оценки (Отч.)'!$E$10,IF('ИД Шатой'!BK18='Методика оценки (Отч.)'!$J$11,'Методика оценки (Отч.)'!$E$11,IF('ИД Шатой'!BK18='Методика оценки (Отч.)'!$J$12,'Методика оценки (Отч.)'!$E$12,IF('ИД Шатой'!BK18='Методика оценки (Отч.)'!$J$13,'Методика оценки (Отч.)'!$E$13,"ошибка")))))*$C$25</f>
        <v>0.6</v>
      </c>
      <c r="BL25" s="61">
        <f>IF('ИД Шатой'!BL18='Методика оценки (Отч.)'!$J$9,'Методика оценки (Отч.)'!$E$9,IF('ИД Шатой'!BL18='Методика оценки (Отч.)'!$J$10,'Методика оценки (Отч.)'!$E$10,IF('ИД Шатой'!BL18='Методика оценки (Отч.)'!$J$11,'Методика оценки (Отч.)'!$E$11,IF('ИД Шатой'!BL18='Методика оценки (Отч.)'!$J$12,'Методика оценки (Отч.)'!$E$12,IF('ИД Шатой'!BL18='Методика оценки (Отч.)'!$J$13,'Методика оценки (Отч.)'!$E$13,"ошибка")))))*$C$25</f>
        <v>0.45</v>
      </c>
      <c r="BM25" s="61">
        <f>IF('ИД Шатой'!BM18='Методика оценки (Отч.)'!$J$9,'Методика оценки (Отч.)'!$E$9,IF('ИД Шатой'!BM18='Методика оценки (Отч.)'!$J$10,'Методика оценки (Отч.)'!$E$10,IF('ИД Шатой'!BM18='Методика оценки (Отч.)'!$J$11,'Методика оценки (Отч.)'!$E$11,IF('ИД Шатой'!BM18='Методика оценки (Отч.)'!$J$12,'Методика оценки (Отч.)'!$E$12,IF('ИД Шатой'!BM18='Методика оценки (Отч.)'!$J$13,'Методика оценки (Отч.)'!$E$13,"ошибка")))))*$C$25</f>
        <v>0.6</v>
      </c>
      <c r="BN25" s="61">
        <f>IF('ИД Шатой'!BN18='Методика оценки (Отч.)'!$J$9,'Методика оценки (Отч.)'!$E$9,IF('ИД Шатой'!BN18='Методика оценки (Отч.)'!$J$10,'Методика оценки (Отч.)'!$E$10,IF('ИД Шатой'!BN18='Методика оценки (Отч.)'!$J$11,'Методика оценки (Отч.)'!$E$11,IF('ИД Шатой'!BN18='Методика оценки (Отч.)'!$J$12,'Методика оценки (Отч.)'!$E$12,IF('ИД Шатой'!BN18='Методика оценки (Отч.)'!$J$13,'Методика оценки (Отч.)'!$E$13,"ошибка")))))*$C$25</f>
        <v>0.45</v>
      </c>
      <c r="BO25" s="61">
        <f>IF('ИД Шатой'!BO18='Методика оценки (Отч.)'!$J$9,'Методика оценки (Отч.)'!$E$9,IF('ИД Шатой'!BO18='Методика оценки (Отч.)'!$J$10,'Методика оценки (Отч.)'!$E$10,IF('ИД Шатой'!BO18='Методика оценки (Отч.)'!$J$11,'Методика оценки (Отч.)'!$E$11,IF('ИД Шатой'!BO18='Методика оценки (Отч.)'!$J$12,'Методика оценки (Отч.)'!$E$12,IF('ИД Шатой'!BO18='Методика оценки (Отч.)'!$J$13,'Методика оценки (Отч.)'!$E$13,"ошибка")))))*$C$25</f>
        <v>0.6</v>
      </c>
      <c r="BP25" s="61">
        <f>IF('ИД Шатой'!BP18='Методика оценки (Отч.)'!$J$9,'Методика оценки (Отч.)'!$E$9,IF('ИД Шатой'!BP18='Методика оценки (Отч.)'!$J$10,'Методика оценки (Отч.)'!$E$10,IF('ИД Шатой'!BP18='Методика оценки (Отч.)'!$J$11,'Методика оценки (Отч.)'!$E$11,IF('ИД Шатой'!BP18='Методика оценки (Отч.)'!$J$12,'Методика оценки (Отч.)'!$E$12,IF('ИД Шатой'!BP18='Методика оценки (Отч.)'!$J$13,'Методика оценки (Отч.)'!$E$13,"ошибка")))))*$C$25</f>
        <v>0.3</v>
      </c>
      <c r="BQ25" s="61">
        <f t="shared" si="2"/>
        <v>0.49781818181818194</v>
      </c>
    </row>
    <row r="26" spans="1:69" x14ac:dyDescent="0.25">
      <c r="A26" s="77" t="str">
        <f>'Методика оценки (Отч.)'!A91</f>
        <v>N3.1.2.</v>
      </c>
      <c r="B26" s="77" t="str">
        <f>'Методика оценки (Отч.)'!C91</f>
        <v>Качество работы помощников воспитателей</v>
      </c>
      <c r="C26" s="122">
        <f>'Методика оценки (Отч.)'!D91*C24</f>
        <v>6.0000000000000001E-3</v>
      </c>
      <c r="D26" s="61">
        <f>IF('ИД Шатой'!D19='Методика оценки (Отч.)'!$J$9,'Методика оценки (Отч.)'!$E$9,IF('ИД Шатой'!D19='Методика оценки (Отч.)'!$J$10,'Методика оценки (Отч.)'!$E$10,IF('ИД Шатой'!D19='Методика оценки (Отч.)'!$J$11,'Методика оценки (Отч.)'!$E$11,IF('ИД Шатой'!D19='Методика оценки (Отч.)'!$J$12,'Методика оценки (Отч.)'!$E$12,IF('ИД Шатой'!D19='Методика оценки (Отч.)'!$J$13,'Методика оценки (Отч.)'!$E$13,"ошибка")))))*$C$26</f>
        <v>0.6</v>
      </c>
      <c r="E26" s="61">
        <f>IF('ИД Шатой'!E19='Методика оценки (Отч.)'!$J$9,'Методика оценки (Отч.)'!$E$9,IF('ИД Шатой'!E19='Методика оценки (Отч.)'!$J$10,'Методика оценки (Отч.)'!$E$10,IF('ИД Шатой'!E19='Методика оценки (Отч.)'!$J$11,'Методика оценки (Отч.)'!$E$11,IF('ИД Шатой'!E19='Методика оценки (Отч.)'!$J$12,'Методика оценки (Отч.)'!$E$12,IF('ИД Шатой'!E19='Методика оценки (Отч.)'!$J$13,'Методика оценки (Отч.)'!$E$13,"ошибка")))))*$C$26</f>
        <v>0.45</v>
      </c>
      <c r="F26" s="61">
        <f>IF('ИД Шатой'!F19='Методика оценки (Отч.)'!$J$9,'Методика оценки (Отч.)'!$E$9,IF('ИД Шатой'!F19='Методика оценки (Отч.)'!$J$10,'Методика оценки (Отч.)'!$E$10,IF('ИД Шатой'!F19='Методика оценки (Отч.)'!$J$11,'Методика оценки (Отч.)'!$E$11,IF('ИД Шатой'!F19='Методика оценки (Отч.)'!$J$12,'Методика оценки (Отч.)'!$E$12,IF('ИД Шатой'!F19='Методика оценки (Отч.)'!$J$13,'Методика оценки (Отч.)'!$E$13,"ошибка")))))*$C$26</f>
        <v>0.3</v>
      </c>
      <c r="G26" s="61">
        <f>IF('ИД Шатой'!G19='Методика оценки (Отч.)'!$J$9,'Методика оценки (Отч.)'!$E$9,IF('ИД Шатой'!G19='Методика оценки (Отч.)'!$J$10,'Методика оценки (Отч.)'!$E$10,IF('ИД Шатой'!G19='Методика оценки (Отч.)'!$J$11,'Методика оценки (Отч.)'!$E$11,IF('ИД Шатой'!G19='Методика оценки (Отч.)'!$J$12,'Методика оценки (Отч.)'!$E$12,IF('ИД Шатой'!G19='Методика оценки (Отч.)'!$J$13,'Методика оценки (Отч.)'!$E$13,"ошибка")))))*$C$26</f>
        <v>0.6</v>
      </c>
      <c r="H26" s="61">
        <f>IF('ИД Шатой'!H19='Методика оценки (Отч.)'!$J$9,'Методика оценки (Отч.)'!$E$9,IF('ИД Шатой'!H19='Методика оценки (Отч.)'!$J$10,'Методика оценки (Отч.)'!$E$10,IF('ИД Шатой'!H19='Методика оценки (Отч.)'!$J$11,'Методика оценки (Отч.)'!$E$11,IF('ИД Шатой'!H19='Методика оценки (Отч.)'!$J$12,'Методика оценки (Отч.)'!$E$12,IF('ИД Шатой'!H19='Методика оценки (Отч.)'!$J$13,'Методика оценки (Отч.)'!$E$13,"ошибка")))))*$C$26</f>
        <v>0.6</v>
      </c>
      <c r="I26" s="61">
        <f>IF('ИД Шатой'!I19='Методика оценки (Отч.)'!$J$9,'Методика оценки (Отч.)'!$E$9,IF('ИД Шатой'!I19='Методика оценки (Отч.)'!$J$10,'Методика оценки (Отч.)'!$E$10,IF('ИД Шатой'!I19='Методика оценки (Отч.)'!$J$11,'Методика оценки (Отч.)'!$E$11,IF('ИД Шатой'!I19='Методика оценки (Отч.)'!$J$12,'Методика оценки (Отч.)'!$E$12,IF('ИД Шатой'!I19='Методика оценки (Отч.)'!$J$13,'Методика оценки (Отч.)'!$E$13,"ошибка")))))*$C$26</f>
        <v>0.3</v>
      </c>
      <c r="J26" s="61">
        <f>IF('ИД Шатой'!J19='Методика оценки (Отч.)'!$J$9,'Методика оценки (Отч.)'!$E$9,IF('ИД Шатой'!J19='Методика оценки (Отч.)'!$J$10,'Методика оценки (Отч.)'!$E$10,IF('ИД Шатой'!J19='Методика оценки (Отч.)'!$J$11,'Методика оценки (Отч.)'!$E$11,IF('ИД Шатой'!J19='Методика оценки (Отч.)'!$J$12,'Методика оценки (Отч.)'!$E$12,IF('ИД Шатой'!J19='Методика оценки (Отч.)'!$J$13,'Методика оценки (Отч.)'!$E$13,"ошибка")))))*$C$26</f>
        <v>0.45</v>
      </c>
      <c r="K26" s="61">
        <f>IF('ИД Шатой'!K19='Методика оценки (Отч.)'!$J$9,'Методика оценки (Отч.)'!$E$9,IF('ИД Шатой'!K19='Методика оценки (Отч.)'!$J$10,'Методика оценки (Отч.)'!$E$10,IF('ИД Шатой'!K19='Методика оценки (Отч.)'!$J$11,'Методика оценки (Отч.)'!$E$11,IF('ИД Шатой'!K19='Методика оценки (Отч.)'!$J$12,'Методика оценки (Отч.)'!$E$12,IF('ИД Шатой'!K19='Методика оценки (Отч.)'!$J$13,'Методика оценки (Отч.)'!$E$13,"ошибка")))))*$C$26</f>
        <v>0.6</v>
      </c>
      <c r="L26" s="61">
        <f>IF('ИД Шатой'!L19='Методика оценки (Отч.)'!$J$9,'Методика оценки (Отч.)'!$E$9,IF('ИД Шатой'!L19='Методика оценки (Отч.)'!$J$10,'Методика оценки (Отч.)'!$E$10,IF('ИД Шатой'!L19='Методика оценки (Отч.)'!$J$11,'Методика оценки (Отч.)'!$E$11,IF('ИД Шатой'!L19='Методика оценки (Отч.)'!$J$12,'Методика оценки (Отч.)'!$E$12,IF('ИД Шатой'!L19='Методика оценки (Отч.)'!$J$13,'Методика оценки (Отч.)'!$E$13,"ошибка")))))*$C$26</f>
        <v>0.6</v>
      </c>
      <c r="M26" s="61">
        <f>IF('ИД Шатой'!M19='Методика оценки (Отч.)'!$J$9,'Методика оценки (Отч.)'!$E$9,IF('ИД Шатой'!M19='Методика оценки (Отч.)'!$J$10,'Методика оценки (Отч.)'!$E$10,IF('ИД Шатой'!M19='Методика оценки (Отч.)'!$J$11,'Методика оценки (Отч.)'!$E$11,IF('ИД Шатой'!M19='Методика оценки (Отч.)'!$J$12,'Методика оценки (Отч.)'!$E$12,IF('ИД Шатой'!M19='Методика оценки (Отч.)'!$J$13,'Методика оценки (Отч.)'!$E$13,"ошибка")))))*$C$26</f>
        <v>0.6</v>
      </c>
      <c r="N26" s="61">
        <f>IF('ИД Шатой'!N19='Методика оценки (Отч.)'!$J$9,'Методика оценки (Отч.)'!$E$9,IF('ИД Шатой'!N19='Методика оценки (Отч.)'!$J$10,'Методика оценки (Отч.)'!$E$10,IF('ИД Шатой'!N19='Методика оценки (Отч.)'!$J$11,'Методика оценки (Отч.)'!$E$11,IF('ИД Шатой'!N19='Методика оценки (Отч.)'!$J$12,'Методика оценки (Отч.)'!$E$12,IF('ИД Шатой'!N19='Методика оценки (Отч.)'!$J$13,'Методика оценки (Отч.)'!$E$13,"ошибка")))))*$C$26</f>
        <v>0.45</v>
      </c>
      <c r="O26" s="61">
        <f>IF('ИД Шатой'!O19='Методика оценки (Отч.)'!$J$9,'Методика оценки (Отч.)'!$E$9,IF('ИД Шатой'!O19='Методика оценки (Отч.)'!$J$10,'Методика оценки (Отч.)'!$E$10,IF('ИД Шатой'!O19='Методика оценки (Отч.)'!$J$11,'Методика оценки (Отч.)'!$E$11,IF('ИД Шатой'!O19='Методика оценки (Отч.)'!$J$12,'Методика оценки (Отч.)'!$E$12,IF('ИД Шатой'!O19='Методика оценки (Отч.)'!$J$13,'Методика оценки (Отч.)'!$E$13,"ошибка")))))*$C$26</f>
        <v>0.3</v>
      </c>
      <c r="P26" s="61">
        <f>IF('ИД Шатой'!P19='Методика оценки (Отч.)'!$J$9,'Методика оценки (Отч.)'!$E$9,IF('ИД Шатой'!P19='Методика оценки (Отч.)'!$J$10,'Методика оценки (Отч.)'!$E$10,IF('ИД Шатой'!P19='Методика оценки (Отч.)'!$J$11,'Методика оценки (Отч.)'!$E$11,IF('ИД Шатой'!P19='Методика оценки (Отч.)'!$J$12,'Методика оценки (Отч.)'!$E$12,IF('ИД Шатой'!P19='Методика оценки (Отч.)'!$J$13,'Методика оценки (Отч.)'!$E$13,"ошибка")))))*$C$26</f>
        <v>0.6</v>
      </c>
      <c r="Q26" s="61">
        <f>IF('ИД Шатой'!Q19='Методика оценки (Отч.)'!$J$9,'Методика оценки (Отч.)'!$E$9,IF('ИД Шатой'!Q19='Методика оценки (Отч.)'!$J$10,'Методика оценки (Отч.)'!$E$10,IF('ИД Шатой'!Q19='Методика оценки (Отч.)'!$J$11,'Методика оценки (Отч.)'!$E$11,IF('ИД Шатой'!Q19='Методика оценки (Отч.)'!$J$12,'Методика оценки (Отч.)'!$E$12,IF('ИД Шатой'!Q19='Методика оценки (Отч.)'!$J$13,'Методика оценки (Отч.)'!$E$13,"ошибка")))))*$C$26</f>
        <v>0.6</v>
      </c>
      <c r="R26" s="61">
        <f>IF('ИД Шатой'!R19='Методика оценки (Отч.)'!$J$9,'Методика оценки (Отч.)'!$E$9,IF('ИД Шатой'!R19='Методика оценки (Отч.)'!$J$10,'Методика оценки (Отч.)'!$E$10,IF('ИД Шатой'!R19='Методика оценки (Отч.)'!$J$11,'Методика оценки (Отч.)'!$E$11,IF('ИД Шатой'!R19='Методика оценки (Отч.)'!$J$12,'Методика оценки (Отч.)'!$E$12,IF('ИД Шатой'!R19='Методика оценки (Отч.)'!$J$13,'Методика оценки (Отч.)'!$E$13,"ошибка")))))*$C$26</f>
        <v>0.45</v>
      </c>
      <c r="S26" s="61">
        <f>IF('ИД Шатой'!S19='Методика оценки (Отч.)'!$J$9,'Методика оценки (Отч.)'!$E$9,IF('ИД Шатой'!S19='Методика оценки (Отч.)'!$J$10,'Методика оценки (Отч.)'!$E$10,IF('ИД Шатой'!S19='Методика оценки (Отч.)'!$J$11,'Методика оценки (Отч.)'!$E$11,IF('ИД Шатой'!S19='Методика оценки (Отч.)'!$J$12,'Методика оценки (Отч.)'!$E$12,IF('ИД Шатой'!S19='Методика оценки (Отч.)'!$J$13,'Методика оценки (Отч.)'!$E$13,"ошибка")))))*$C$26</f>
        <v>0.6</v>
      </c>
      <c r="T26" s="61">
        <f>IF('ИД Шатой'!T19='Методика оценки (Отч.)'!$J$9,'Методика оценки (Отч.)'!$E$9,IF('ИД Шатой'!T19='Методика оценки (Отч.)'!$J$10,'Методика оценки (Отч.)'!$E$10,IF('ИД Шатой'!T19='Методика оценки (Отч.)'!$J$11,'Методика оценки (Отч.)'!$E$11,IF('ИД Шатой'!T19='Методика оценки (Отч.)'!$J$12,'Методика оценки (Отч.)'!$E$12,IF('ИД Шатой'!T19='Методика оценки (Отч.)'!$J$13,'Методика оценки (Отч.)'!$E$13,"ошибка")))))*$C$26</f>
        <v>0.45</v>
      </c>
      <c r="U26" s="61">
        <f>IF('ИД Шатой'!U19='Методика оценки (Отч.)'!$J$9,'Методика оценки (Отч.)'!$E$9,IF('ИД Шатой'!U19='Методика оценки (Отч.)'!$J$10,'Методика оценки (Отч.)'!$E$10,IF('ИД Шатой'!U19='Методика оценки (Отч.)'!$J$11,'Методика оценки (Отч.)'!$E$11,IF('ИД Шатой'!U19='Методика оценки (Отч.)'!$J$12,'Методика оценки (Отч.)'!$E$12,IF('ИД Шатой'!U19='Методика оценки (Отч.)'!$J$13,'Методика оценки (Отч.)'!$E$13,"ошибка")))))*$C$26</f>
        <v>0.45</v>
      </c>
      <c r="V26" s="61">
        <f>IF('ИД Шатой'!V19='Методика оценки (Отч.)'!$J$9,'Методика оценки (Отч.)'!$E$9,IF('ИД Шатой'!V19='Методика оценки (Отч.)'!$J$10,'Методика оценки (Отч.)'!$E$10,IF('ИД Шатой'!V19='Методика оценки (Отч.)'!$J$11,'Методика оценки (Отч.)'!$E$11,IF('ИД Шатой'!V19='Методика оценки (Отч.)'!$J$12,'Методика оценки (Отч.)'!$E$12,IF('ИД Шатой'!V19='Методика оценки (Отч.)'!$J$13,'Методика оценки (Отч.)'!$E$13,"ошибка")))))*$C$26</f>
        <v>0.6</v>
      </c>
      <c r="W26" s="61">
        <f>IF('ИД Шатой'!W19='Методика оценки (Отч.)'!$J$9,'Методика оценки (Отч.)'!$E$9,IF('ИД Шатой'!W19='Методика оценки (Отч.)'!$J$10,'Методика оценки (Отч.)'!$E$10,IF('ИД Шатой'!W19='Методика оценки (Отч.)'!$J$11,'Методика оценки (Отч.)'!$E$11,IF('ИД Шатой'!W19='Методика оценки (Отч.)'!$J$12,'Методика оценки (Отч.)'!$E$12,IF('ИД Шатой'!W19='Методика оценки (Отч.)'!$J$13,'Методика оценки (Отч.)'!$E$13,"ошибка")))))*$C$26</f>
        <v>0.6</v>
      </c>
      <c r="X26" s="61">
        <f>IF('ИД Шатой'!X19='Методика оценки (Отч.)'!$J$9,'Методика оценки (Отч.)'!$E$9,IF('ИД Шатой'!X19='Методика оценки (Отч.)'!$J$10,'Методика оценки (Отч.)'!$E$10,IF('ИД Шатой'!X19='Методика оценки (Отч.)'!$J$11,'Методика оценки (Отч.)'!$E$11,IF('ИД Шатой'!X19='Методика оценки (Отч.)'!$J$12,'Методика оценки (Отч.)'!$E$12,IF('ИД Шатой'!X19='Методика оценки (Отч.)'!$J$13,'Методика оценки (Отч.)'!$E$13,"ошибка")))))*$C$26</f>
        <v>0.6</v>
      </c>
      <c r="Y26" s="61">
        <f>IF('ИД Шатой'!Y19='Методика оценки (Отч.)'!$J$9,'Методика оценки (Отч.)'!$E$9,IF('ИД Шатой'!Y19='Методика оценки (Отч.)'!$J$10,'Методика оценки (Отч.)'!$E$10,IF('ИД Шатой'!Y19='Методика оценки (Отч.)'!$J$11,'Методика оценки (Отч.)'!$E$11,IF('ИД Шатой'!Y19='Методика оценки (Отч.)'!$J$12,'Методика оценки (Отч.)'!$E$12,IF('ИД Шатой'!Y19='Методика оценки (Отч.)'!$J$13,'Методика оценки (Отч.)'!$E$13,"ошибка")))))*$C$26</f>
        <v>0.6</v>
      </c>
      <c r="Z26" s="61">
        <f>IF('ИД Шатой'!Z19='Методика оценки (Отч.)'!$J$9,'Методика оценки (Отч.)'!$E$9,IF('ИД Шатой'!Z19='Методика оценки (Отч.)'!$J$10,'Методика оценки (Отч.)'!$E$10,IF('ИД Шатой'!Z19='Методика оценки (Отч.)'!$J$11,'Методика оценки (Отч.)'!$E$11,IF('ИД Шатой'!Z19='Методика оценки (Отч.)'!$J$12,'Методика оценки (Отч.)'!$E$12,IF('ИД Шатой'!Z19='Методика оценки (Отч.)'!$J$13,'Методика оценки (Отч.)'!$E$13,"ошибка")))))*$C$26</f>
        <v>0.6</v>
      </c>
      <c r="AA26" s="61">
        <f>IF('ИД Шатой'!AA19='Методика оценки (Отч.)'!$J$9,'Методика оценки (Отч.)'!$E$9,IF('ИД Шатой'!AA19='Методика оценки (Отч.)'!$J$10,'Методика оценки (Отч.)'!$E$10,IF('ИД Шатой'!AA19='Методика оценки (Отч.)'!$J$11,'Методика оценки (Отч.)'!$E$11,IF('ИД Шатой'!AA19='Методика оценки (Отч.)'!$J$12,'Методика оценки (Отч.)'!$E$12,IF('ИД Шатой'!AA19='Методика оценки (Отч.)'!$J$13,'Методика оценки (Отч.)'!$E$13,"ошибка")))))*$C$26</f>
        <v>0.45</v>
      </c>
      <c r="AB26" s="61">
        <f>IF('ИД Шатой'!AB19='Методика оценки (Отч.)'!$J$9,'Методика оценки (Отч.)'!$E$9,IF('ИД Шатой'!AB19='Методика оценки (Отч.)'!$J$10,'Методика оценки (Отч.)'!$E$10,IF('ИД Шатой'!AB19='Методика оценки (Отч.)'!$J$11,'Методика оценки (Отч.)'!$E$11,IF('ИД Шатой'!AB19='Методика оценки (Отч.)'!$J$12,'Методика оценки (Отч.)'!$E$12,IF('ИД Шатой'!AB19='Методика оценки (Отч.)'!$J$13,'Методика оценки (Отч.)'!$E$13,"ошибка")))))*$C$26</f>
        <v>0.6</v>
      </c>
      <c r="AC26" s="61">
        <f>IF('ИД Шатой'!AC19='Методика оценки (Отч.)'!$J$9,'Методика оценки (Отч.)'!$E$9,IF('ИД Шатой'!AC19='Методика оценки (Отч.)'!$J$10,'Методика оценки (Отч.)'!$E$10,IF('ИД Шатой'!AC19='Методика оценки (Отч.)'!$J$11,'Методика оценки (Отч.)'!$E$11,IF('ИД Шатой'!AC19='Методика оценки (Отч.)'!$J$12,'Методика оценки (Отч.)'!$E$12,IF('ИД Шатой'!AC19='Методика оценки (Отч.)'!$J$13,'Методика оценки (Отч.)'!$E$13,"ошибка")))))*$C$26</f>
        <v>0.6</v>
      </c>
      <c r="AD26" s="61">
        <f>IF('ИД Шатой'!AD19='Методика оценки (Отч.)'!$J$9,'Методика оценки (Отч.)'!$E$9,IF('ИД Шатой'!AD19='Методика оценки (Отч.)'!$J$10,'Методика оценки (Отч.)'!$E$10,IF('ИД Шатой'!AD19='Методика оценки (Отч.)'!$J$11,'Методика оценки (Отч.)'!$E$11,IF('ИД Шатой'!AD19='Методика оценки (Отч.)'!$J$12,'Методика оценки (Отч.)'!$E$12,IF('ИД Шатой'!AD19='Методика оценки (Отч.)'!$J$13,'Методика оценки (Отч.)'!$E$13,"ошибка")))))*$C$26</f>
        <v>0.6</v>
      </c>
      <c r="AE26" s="61">
        <f>IF('ИД Шатой'!AE19='Методика оценки (Отч.)'!$J$9,'Методика оценки (Отч.)'!$E$9,IF('ИД Шатой'!AE19='Методика оценки (Отч.)'!$J$10,'Методика оценки (Отч.)'!$E$10,IF('ИД Шатой'!AE19='Методика оценки (Отч.)'!$J$11,'Методика оценки (Отч.)'!$E$11,IF('ИД Шатой'!AE19='Методика оценки (Отч.)'!$J$12,'Методика оценки (Отч.)'!$E$12,IF('ИД Шатой'!AE19='Методика оценки (Отч.)'!$J$13,'Методика оценки (Отч.)'!$E$13,"ошибка")))))*$C$26</f>
        <v>0.6</v>
      </c>
      <c r="AF26" s="61">
        <f>IF('ИД Шатой'!AF19='Методика оценки (Отч.)'!$J$9,'Методика оценки (Отч.)'!$E$9,IF('ИД Шатой'!AF19='Методика оценки (Отч.)'!$J$10,'Методика оценки (Отч.)'!$E$10,IF('ИД Шатой'!AF19='Методика оценки (Отч.)'!$J$11,'Методика оценки (Отч.)'!$E$11,IF('ИД Шатой'!AF19='Методика оценки (Отч.)'!$J$12,'Методика оценки (Отч.)'!$E$12,IF('ИД Шатой'!AF19='Методика оценки (Отч.)'!$J$13,'Методика оценки (Отч.)'!$E$13,"ошибка")))))*$C$26</f>
        <v>0.45</v>
      </c>
      <c r="AG26" s="61">
        <f>IF('ИД Шатой'!AG19='Методика оценки (Отч.)'!$J$9,'Методика оценки (Отч.)'!$E$9,IF('ИД Шатой'!AG19='Методика оценки (Отч.)'!$J$10,'Методика оценки (Отч.)'!$E$10,IF('ИД Шатой'!AG19='Методика оценки (Отч.)'!$J$11,'Методика оценки (Отч.)'!$E$11,IF('ИД Шатой'!AG19='Методика оценки (Отч.)'!$J$12,'Методика оценки (Отч.)'!$E$12,IF('ИД Шатой'!AG19='Методика оценки (Отч.)'!$J$13,'Методика оценки (Отч.)'!$E$13,"ошибка")))))*$C$26</f>
        <v>0.6</v>
      </c>
      <c r="AH26" s="61">
        <f>IF('ИД Шатой'!AH19='Методика оценки (Отч.)'!$J$9,'Методика оценки (Отч.)'!$E$9,IF('ИД Шатой'!AH19='Методика оценки (Отч.)'!$J$10,'Методика оценки (Отч.)'!$E$10,IF('ИД Шатой'!AH19='Методика оценки (Отч.)'!$J$11,'Методика оценки (Отч.)'!$E$11,IF('ИД Шатой'!AH19='Методика оценки (Отч.)'!$J$12,'Методика оценки (Отч.)'!$E$12,IF('ИД Шатой'!AH19='Методика оценки (Отч.)'!$J$13,'Методика оценки (Отч.)'!$E$13,"ошибка")))))*$C$26</f>
        <v>0.45</v>
      </c>
      <c r="AI26" s="61">
        <f>IF('ИД Шатой'!AI19='Методика оценки (Отч.)'!$J$9,'Методика оценки (Отч.)'!$E$9,IF('ИД Шатой'!AI19='Методика оценки (Отч.)'!$J$10,'Методика оценки (Отч.)'!$E$10,IF('ИД Шатой'!AI19='Методика оценки (Отч.)'!$J$11,'Методика оценки (Отч.)'!$E$11,IF('ИД Шатой'!AI19='Методика оценки (Отч.)'!$J$12,'Методика оценки (Отч.)'!$E$12,IF('ИД Шатой'!AI19='Методика оценки (Отч.)'!$J$13,'Методика оценки (Отч.)'!$E$13,"ошибка")))))*$C$26</f>
        <v>0.45</v>
      </c>
      <c r="AJ26" s="61">
        <f>IF('ИД Шатой'!AJ19='Методика оценки (Отч.)'!$J$9,'Методика оценки (Отч.)'!$E$9,IF('ИД Шатой'!AJ19='Методика оценки (Отч.)'!$J$10,'Методика оценки (Отч.)'!$E$10,IF('ИД Шатой'!AJ19='Методика оценки (Отч.)'!$J$11,'Методика оценки (Отч.)'!$E$11,IF('ИД Шатой'!AJ19='Методика оценки (Отч.)'!$J$12,'Методика оценки (Отч.)'!$E$12,IF('ИД Шатой'!AJ19='Методика оценки (Отч.)'!$J$13,'Методика оценки (Отч.)'!$E$13,"ошибка")))))*$C$26</f>
        <v>0.45</v>
      </c>
      <c r="AK26" s="61">
        <f>IF('ИД Шатой'!AK19='Методика оценки (Отч.)'!$J$9,'Методика оценки (Отч.)'!$E$9,IF('ИД Шатой'!AK19='Методика оценки (Отч.)'!$J$10,'Методика оценки (Отч.)'!$E$10,IF('ИД Шатой'!AK19='Методика оценки (Отч.)'!$J$11,'Методика оценки (Отч.)'!$E$11,IF('ИД Шатой'!AK19='Методика оценки (Отч.)'!$J$12,'Методика оценки (Отч.)'!$E$12,IF('ИД Шатой'!AK19='Методика оценки (Отч.)'!$J$13,'Методика оценки (Отч.)'!$E$13,"ошибка")))))*$C$26</f>
        <v>0.45</v>
      </c>
      <c r="AL26" s="61">
        <f>IF('ИД Шатой'!AL19='Методика оценки (Отч.)'!$J$9,'Методика оценки (Отч.)'!$E$9,IF('ИД Шатой'!AL19='Методика оценки (Отч.)'!$J$10,'Методика оценки (Отч.)'!$E$10,IF('ИД Шатой'!AL19='Методика оценки (Отч.)'!$J$11,'Методика оценки (Отч.)'!$E$11,IF('ИД Шатой'!AL19='Методика оценки (Отч.)'!$J$12,'Методика оценки (Отч.)'!$E$12,IF('ИД Шатой'!AL19='Методика оценки (Отч.)'!$J$13,'Методика оценки (Отч.)'!$E$13,"ошибка")))))*$C$26</f>
        <v>0.45</v>
      </c>
      <c r="AM26" s="61">
        <f>IF('ИД Шатой'!AM19='Методика оценки (Отч.)'!$J$9,'Методика оценки (Отч.)'!$E$9,IF('ИД Шатой'!AM19='Методика оценки (Отч.)'!$J$10,'Методика оценки (Отч.)'!$E$10,IF('ИД Шатой'!AM19='Методика оценки (Отч.)'!$J$11,'Методика оценки (Отч.)'!$E$11,IF('ИД Шатой'!AM19='Методика оценки (Отч.)'!$J$12,'Методика оценки (Отч.)'!$E$12,IF('ИД Шатой'!AM19='Методика оценки (Отч.)'!$J$13,'Методика оценки (Отч.)'!$E$13,"ошибка")))))*$C$26</f>
        <v>0.45</v>
      </c>
      <c r="AN26" s="61">
        <f>IF('ИД Шатой'!AN19='Методика оценки (Отч.)'!$J$9,'Методика оценки (Отч.)'!$E$9,IF('ИД Шатой'!AN19='Методика оценки (Отч.)'!$J$10,'Методика оценки (Отч.)'!$E$10,IF('ИД Шатой'!AN19='Методика оценки (Отч.)'!$J$11,'Методика оценки (Отч.)'!$E$11,IF('ИД Шатой'!AN19='Методика оценки (Отч.)'!$J$12,'Методика оценки (Отч.)'!$E$12,IF('ИД Шатой'!AN19='Методика оценки (Отч.)'!$J$13,'Методика оценки (Отч.)'!$E$13,"ошибка")))))*$C$26</f>
        <v>0.6</v>
      </c>
      <c r="AO26" s="61">
        <f>IF('ИД Шатой'!AO19='Методика оценки (Отч.)'!$J$9,'Методика оценки (Отч.)'!$E$9,IF('ИД Шатой'!AO19='Методика оценки (Отч.)'!$J$10,'Методика оценки (Отч.)'!$E$10,IF('ИД Шатой'!AO19='Методика оценки (Отч.)'!$J$11,'Методика оценки (Отч.)'!$E$11,IF('ИД Шатой'!AO19='Методика оценки (Отч.)'!$J$12,'Методика оценки (Отч.)'!$E$12,IF('ИД Шатой'!AO19='Методика оценки (Отч.)'!$J$13,'Методика оценки (Отч.)'!$E$13,"ошибка")))))*$C$26</f>
        <v>0.6</v>
      </c>
      <c r="AP26" s="61">
        <f>IF('ИД Шатой'!AP19='Методика оценки (Отч.)'!$J$9,'Методика оценки (Отч.)'!$E$9,IF('ИД Шатой'!AP19='Методика оценки (Отч.)'!$J$10,'Методика оценки (Отч.)'!$E$10,IF('ИД Шатой'!AP19='Методика оценки (Отч.)'!$J$11,'Методика оценки (Отч.)'!$E$11,IF('ИД Шатой'!AP19='Методика оценки (Отч.)'!$J$12,'Методика оценки (Отч.)'!$E$12,IF('ИД Шатой'!AP19='Методика оценки (Отч.)'!$J$13,'Методика оценки (Отч.)'!$E$13,"ошибка")))))*$C$26</f>
        <v>0.6</v>
      </c>
      <c r="AQ26" s="61">
        <f>IF('ИД Шатой'!AQ19='Методика оценки (Отч.)'!$J$9,'Методика оценки (Отч.)'!$E$9,IF('ИД Шатой'!AQ19='Методика оценки (Отч.)'!$J$10,'Методика оценки (Отч.)'!$E$10,IF('ИД Шатой'!AQ19='Методика оценки (Отч.)'!$J$11,'Методика оценки (Отч.)'!$E$11,IF('ИД Шатой'!AQ19='Методика оценки (Отч.)'!$J$12,'Методика оценки (Отч.)'!$E$12,IF('ИД Шатой'!AQ19='Методика оценки (Отч.)'!$J$13,'Методика оценки (Отч.)'!$E$13,"ошибка")))))*$C$26</f>
        <v>0.45</v>
      </c>
      <c r="AR26" s="61">
        <f>IF('ИД Шатой'!AR19='Методика оценки (Отч.)'!$J$9,'Методика оценки (Отч.)'!$E$9,IF('ИД Шатой'!AR19='Методика оценки (Отч.)'!$J$10,'Методика оценки (Отч.)'!$E$10,IF('ИД Шатой'!AR19='Методика оценки (Отч.)'!$J$11,'Методика оценки (Отч.)'!$E$11,IF('ИД Шатой'!AR19='Методика оценки (Отч.)'!$J$12,'Методика оценки (Отч.)'!$E$12,IF('ИД Шатой'!AR19='Методика оценки (Отч.)'!$J$13,'Методика оценки (Отч.)'!$E$13,"ошибка")))))*$C$26</f>
        <v>0.45</v>
      </c>
      <c r="AS26" s="61">
        <f>IF('ИД Шатой'!AS19='Методика оценки (Отч.)'!$J$9,'Методика оценки (Отч.)'!$E$9,IF('ИД Шатой'!AS19='Методика оценки (Отч.)'!$J$10,'Методика оценки (Отч.)'!$E$10,IF('ИД Шатой'!AS19='Методика оценки (Отч.)'!$J$11,'Методика оценки (Отч.)'!$E$11,IF('ИД Шатой'!AS19='Методика оценки (Отч.)'!$J$12,'Методика оценки (Отч.)'!$E$12,IF('ИД Шатой'!AS19='Методика оценки (Отч.)'!$J$13,'Методика оценки (Отч.)'!$E$13,"ошибка")))))*$C$26</f>
        <v>0.6</v>
      </c>
      <c r="AT26" s="61">
        <f>IF('ИД Шатой'!AT19='Методика оценки (Отч.)'!$J$9,'Методика оценки (Отч.)'!$E$9,IF('ИД Шатой'!AT19='Методика оценки (Отч.)'!$J$10,'Методика оценки (Отч.)'!$E$10,IF('ИД Шатой'!AT19='Методика оценки (Отч.)'!$J$11,'Методика оценки (Отч.)'!$E$11,IF('ИД Шатой'!AT19='Методика оценки (Отч.)'!$J$12,'Методика оценки (Отч.)'!$E$12,IF('ИД Шатой'!AT19='Методика оценки (Отч.)'!$J$13,'Методика оценки (Отч.)'!$E$13,"ошибка")))))*$C$26</f>
        <v>0.3</v>
      </c>
      <c r="AU26" s="61">
        <f>IF('ИД Шатой'!AU19='Методика оценки (Отч.)'!$J$9,'Методика оценки (Отч.)'!$E$9,IF('ИД Шатой'!AU19='Методика оценки (Отч.)'!$J$10,'Методика оценки (Отч.)'!$E$10,IF('ИД Шатой'!AU19='Методика оценки (Отч.)'!$J$11,'Методика оценки (Отч.)'!$E$11,IF('ИД Шатой'!AU19='Методика оценки (Отч.)'!$J$12,'Методика оценки (Отч.)'!$E$12,IF('ИД Шатой'!AU19='Методика оценки (Отч.)'!$J$13,'Методика оценки (Отч.)'!$E$13,"ошибка")))))*$C$26</f>
        <v>0.6</v>
      </c>
      <c r="AV26" s="61">
        <f>IF('ИД Шатой'!AV19='Методика оценки (Отч.)'!$J$9,'Методика оценки (Отч.)'!$E$9,IF('ИД Шатой'!AV19='Методика оценки (Отч.)'!$J$10,'Методика оценки (Отч.)'!$E$10,IF('ИД Шатой'!AV19='Методика оценки (Отч.)'!$J$11,'Методика оценки (Отч.)'!$E$11,IF('ИД Шатой'!AV19='Методика оценки (Отч.)'!$J$12,'Методика оценки (Отч.)'!$E$12,IF('ИД Шатой'!AV19='Методика оценки (Отч.)'!$J$13,'Методика оценки (Отч.)'!$E$13,"ошибка")))))*$C$26</f>
        <v>0.3</v>
      </c>
      <c r="AW26" s="61">
        <f>IF('ИД Шатой'!AW19='Методика оценки (Отч.)'!$J$9,'Методика оценки (Отч.)'!$E$9,IF('ИД Шатой'!AW19='Методика оценки (Отч.)'!$J$10,'Методика оценки (Отч.)'!$E$10,IF('ИД Шатой'!AW19='Методика оценки (Отч.)'!$J$11,'Методика оценки (Отч.)'!$E$11,IF('ИД Шатой'!AW19='Методика оценки (Отч.)'!$J$12,'Методика оценки (Отч.)'!$E$12,IF('ИД Шатой'!AW19='Методика оценки (Отч.)'!$J$13,'Методика оценки (Отч.)'!$E$13,"ошибка")))))*$C$26</f>
        <v>0.6</v>
      </c>
      <c r="AX26" s="61">
        <f>IF('ИД Шатой'!AX19='Методика оценки (Отч.)'!$J$9,'Методика оценки (Отч.)'!$E$9,IF('ИД Шатой'!AX19='Методика оценки (Отч.)'!$J$10,'Методика оценки (Отч.)'!$E$10,IF('ИД Шатой'!AX19='Методика оценки (Отч.)'!$J$11,'Методика оценки (Отч.)'!$E$11,IF('ИД Шатой'!AX19='Методика оценки (Отч.)'!$J$12,'Методика оценки (Отч.)'!$E$12,IF('ИД Шатой'!AX19='Методика оценки (Отч.)'!$J$13,'Методика оценки (Отч.)'!$E$13,"ошибка")))))*$C$26</f>
        <v>0.6</v>
      </c>
      <c r="AY26" s="61">
        <f>IF('ИД Шатой'!AY19='Методика оценки (Отч.)'!$J$9,'Методика оценки (Отч.)'!$E$9,IF('ИД Шатой'!AY19='Методика оценки (Отч.)'!$J$10,'Методика оценки (Отч.)'!$E$10,IF('ИД Шатой'!AY19='Методика оценки (Отч.)'!$J$11,'Методика оценки (Отч.)'!$E$11,IF('ИД Шатой'!AY19='Методика оценки (Отч.)'!$J$12,'Методика оценки (Отч.)'!$E$12,IF('ИД Шатой'!AY19='Методика оценки (Отч.)'!$J$13,'Методика оценки (Отч.)'!$E$13,"ошибка")))))*$C$26</f>
        <v>0.45</v>
      </c>
      <c r="AZ26" s="61">
        <f>IF('ИД Шатой'!AZ19='Методика оценки (Отч.)'!$J$9,'Методика оценки (Отч.)'!$E$9,IF('ИД Шатой'!AZ19='Методика оценки (Отч.)'!$J$10,'Методика оценки (Отч.)'!$E$10,IF('ИД Шатой'!AZ19='Методика оценки (Отч.)'!$J$11,'Методика оценки (Отч.)'!$E$11,IF('ИД Шатой'!AZ19='Методика оценки (Отч.)'!$J$12,'Методика оценки (Отч.)'!$E$12,IF('ИД Шатой'!AZ19='Методика оценки (Отч.)'!$J$13,'Методика оценки (Отч.)'!$E$13,"ошибка")))))*$C$26</f>
        <v>0.45</v>
      </c>
      <c r="BA26" s="61">
        <f>IF('ИД Шатой'!BA19='Методика оценки (Отч.)'!$J$9,'Методика оценки (Отч.)'!$E$9,IF('ИД Шатой'!BA19='Методика оценки (Отч.)'!$J$10,'Методика оценки (Отч.)'!$E$10,IF('ИД Шатой'!BA19='Методика оценки (Отч.)'!$J$11,'Методика оценки (Отч.)'!$E$11,IF('ИД Шатой'!BA19='Методика оценки (Отч.)'!$J$12,'Методика оценки (Отч.)'!$E$12,IF('ИД Шатой'!BA19='Методика оценки (Отч.)'!$J$13,'Методика оценки (Отч.)'!$E$13,"ошибка")))))*$C$26</f>
        <v>0.6</v>
      </c>
      <c r="BB26" s="61">
        <f>IF('ИД Шатой'!BB19='Методика оценки (Отч.)'!$J$9,'Методика оценки (Отч.)'!$E$9,IF('ИД Шатой'!BB19='Методика оценки (Отч.)'!$J$10,'Методика оценки (Отч.)'!$E$10,IF('ИД Шатой'!BB19='Методика оценки (Отч.)'!$J$11,'Методика оценки (Отч.)'!$E$11,IF('ИД Шатой'!BB19='Методика оценки (Отч.)'!$J$12,'Методика оценки (Отч.)'!$E$12,IF('ИД Шатой'!BB19='Методика оценки (Отч.)'!$J$13,'Методика оценки (Отч.)'!$E$13,"ошибка")))))*$C$26</f>
        <v>0.3</v>
      </c>
      <c r="BC26" s="61">
        <f>IF('ИД Шатой'!BC19='Методика оценки (Отч.)'!$J$9,'Методика оценки (Отч.)'!$E$9,IF('ИД Шатой'!BC19='Методика оценки (Отч.)'!$J$10,'Методика оценки (Отч.)'!$E$10,IF('ИД Шатой'!BC19='Методика оценки (Отч.)'!$J$11,'Методика оценки (Отч.)'!$E$11,IF('ИД Шатой'!BC19='Методика оценки (Отч.)'!$J$12,'Методика оценки (Отч.)'!$E$12,IF('ИД Шатой'!BC19='Методика оценки (Отч.)'!$J$13,'Методика оценки (Отч.)'!$E$13,"ошибка")))))*$C$26</f>
        <v>0.6</v>
      </c>
      <c r="BD26" s="61">
        <f>IF('ИД Шатой'!BD19='Методика оценки (Отч.)'!$J$9,'Методика оценки (Отч.)'!$E$9,IF('ИД Шатой'!BD19='Методика оценки (Отч.)'!$J$10,'Методика оценки (Отч.)'!$E$10,IF('ИД Шатой'!BD19='Методика оценки (Отч.)'!$J$11,'Методика оценки (Отч.)'!$E$11,IF('ИД Шатой'!BD19='Методика оценки (Отч.)'!$J$12,'Методика оценки (Отч.)'!$E$12,IF('ИД Шатой'!BD19='Методика оценки (Отч.)'!$J$13,'Методика оценки (Отч.)'!$E$13,"ошибка")))))*$C$26</f>
        <v>0.6</v>
      </c>
      <c r="BE26" s="61">
        <f>IF('ИД Шатой'!BE19='Методика оценки (Отч.)'!$J$9,'Методика оценки (Отч.)'!$E$9,IF('ИД Шатой'!BE19='Методика оценки (Отч.)'!$J$10,'Методика оценки (Отч.)'!$E$10,IF('ИД Шатой'!BE19='Методика оценки (Отч.)'!$J$11,'Методика оценки (Отч.)'!$E$11,IF('ИД Шатой'!BE19='Методика оценки (Отч.)'!$J$12,'Методика оценки (Отч.)'!$E$12,IF('ИД Шатой'!BE19='Методика оценки (Отч.)'!$J$13,'Методика оценки (Отч.)'!$E$13,"ошибка")))))*$C$26</f>
        <v>0.6</v>
      </c>
      <c r="BF26" s="61">
        <f>IF('ИД Шатой'!BF19='Методика оценки (Отч.)'!$J$9,'Методика оценки (Отч.)'!$E$9,IF('ИД Шатой'!BF19='Методика оценки (Отч.)'!$J$10,'Методика оценки (Отч.)'!$E$10,IF('ИД Шатой'!BF19='Методика оценки (Отч.)'!$J$11,'Методика оценки (Отч.)'!$E$11,IF('ИД Шатой'!BF19='Методика оценки (Отч.)'!$J$12,'Методика оценки (Отч.)'!$E$12,IF('ИД Шатой'!BF19='Методика оценки (Отч.)'!$J$13,'Методика оценки (Отч.)'!$E$13,"ошибка")))))*$C$26</f>
        <v>0.45</v>
      </c>
      <c r="BG26" s="61">
        <f>IF('ИД Шатой'!BG19='Методика оценки (Отч.)'!$J$9,'Методика оценки (Отч.)'!$E$9,IF('ИД Шатой'!BG19='Методика оценки (Отч.)'!$J$10,'Методика оценки (Отч.)'!$E$10,IF('ИД Шатой'!BG19='Методика оценки (Отч.)'!$J$11,'Методика оценки (Отч.)'!$E$11,IF('ИД Шатой'!BG19='Методика оценки (Отч.)'!$J$12,'Методика оценки (Отч.)'!$E$12,IF('ИД Шатой'!BG19='Методика оценки (Отч.)'!$J$13,'Методика оценки (Отч.)'!$E$13,"ошибка")))))*$C$26</f>
        <v>0.45</v>
      </c>
      <c r="BH26" s="61">
        <f>IF('ИД Шатой'!BH19='Методика оценки (Отч.)'!$J$9,'Методика оценки (Отч.)'!$E$9,IF('ИД Шатой'!BH19='Методика оценки (Отч.)'!$J$10,'Методика оценки (Отч.)'!$E$10,IF('ИД Шатой'!BH19='Методика оценки (Отч.)'!$J$11,'Методика оценки (Отч.)'!$E$11,IF('ИД Шатой'!BH19='Методика оценки (Отч.)'!$J$12,'Методика оценки (Отч.)'!$E$12,IF('ИД Шатой'!BH19='Методика оценки (Отч.)'!$J$13,'Методика оценки (Отч.)'!$E$13,"ошибка")))))*$C$26</f>
        <v>0.45</v>
      </c>
      <c r="BI26" s="61">
        <f>IF('ИД Шатой'!BI19='Методика оценки (Отч.)'!$J$9,'Методика оценки (Отч.)'!$E$9,IF('ИД Шатой'!BI19='Методика оценки (Отч.)'!$J$10,'Методика оценки (Отч.)'!$E$10,IF('ИД Шатой'!BI19='Методика оценки (Отч.)'!$J$11,'Методика оценки (Отч.)'!$E$11,IF('ИД Шатой'!BI19='Методика оценки (Отч.)'!$J$12,'Методика оценки (Отч.)'!$E$12,IF('ИД Шатой'!BI19='Методика оценки (Отч.)'!$J$13,'Методика оценки (Отч.)'!$E$13,"ошибка")))))*$C$26</f>
        <v>0.45</v>
      </c>
      <c r="BJ26" s="61">
        <f>IF('ИД Шатой'!BJ19='Методика оценки (Отч.)'!$J$9,'Методика оценки (Отч.)'!$E$9,IF('ИД Шатой'!BJ19='Методика оценки (Отч.)'!$J$10,'Методика оценки (Отч.)'!$E$10,IF('ИД Шатой'!BJ19='Методика оценки (Отч.)'!$J$11,'Методика оценки (Отч.)'!$E$11,IF('ИД Шатой'!BJ19='Методика оценки (Отч.)'!$J$12,'Методика оценки (Отч.)'!$E$12,IF('ИД Шатой'!BJ19='Методика оценки (Отч.)'!$J$13,'Методика оценки (Отч.)'!$E$13,"ошибка")))))*$C$26</f>
        <v>0.45</v>
      </c>
      <c r="BK26" s="61">
        <f>IF('ИД Шатой'!BK19='Методика оценки (Отч.)'!$J$9,'Методика оценки (Отч.)'!$E$9,IF('ИД Шатой'!BK19='Методика оценки (Отч.)'!$J$10,'Методика оценки (Отч.)'!$E$10,IF('ИД Шатой'!BK19='Методика оценки (Отч.)'!$J$11,'Методика оценки (Отч.)'!$E$11,IF('ИД Шатой'!BK19='Методика оценки (Отч.)'!$J$12,'Методика оценки (Отч.)'!$E$12,IF('ИД Шатой'!BK19='Методика оценки (Отч.)'!$J$13,'Методика оценки (Отч.)'!$E$13,"ошибка")))))*$C$26</f>
        <v>0.45</v>
      </c>
      <c r="BL26" s="61">
        <f>IF('ИД Шатой'!BL19='Методика оценки (Отч.)'!$J$9,'Методика оценки (Отч.)'!$E$9,IF('ИД Шатой'!BL19='Методика оценки (Отч.)'!$J$10,'Методика оценки (Отч.)'!$E$10,IF('ИД Шатой'!BL19='Методика оценки (Отч.)'!$J$11,'Методика оценки (Отч.)'!$E$11,IF('ИД Шатой'!BL19='Методика оценки (Отч.)'!$J$12,'Методика оценки (Отч.)'!$E$12,IF('ИД Шатой'!BL19='Методика оценки (Отч.)'!$J$13,'Методика оценки (Отч.)'!$E$13,"ошибка")))))*$C$26</f>
        <v>0.45</v>
      </c>
      <c r="BM26" s="61">
        <f>IF('ИД Шатой'!BM19='Методика оценки (Отч.)'!$J$9,'Методика оценки (Отч.)'!$E$9,IF('ИД Шатой'!BM19='Методика оценки (Отч.)'!$J$10,'Методика оценки (Отч.)'!$E$10,IF('ИД Шатой'!BM19='Методика оценки (Отч.)'!$J$11,'Методика оценки (Отч.)'!$E$11,IF('ИД Шатой'!BM19='Методика оценки (Отч.)'!$J$12,'Методика оценки (Отч.)'!$E$12,IF('ИД Шатой'!BM19='Методика оценки (Отч.)'!$J$13,'Методика оценки (Отч.)'!$E$13,"ошибка")))))*$C$26</f>
        <v>0.6</v>
      </c>
      <c r="BN26" s="61">
        <f>IF('ИД Шатой'!BN19='Методика оценки (Отч.)'!$J$9,'Методика оценки (Отч.)'!$E$9,IF('ИД Шатой'!BN19='Методика оценки (Отч.)'!$J$10,'Методика оценки (Отч.)'!$E$10,IF('ИД Шатой'!BN19='Методика оценки (Отч.)'!$J$11,'Методика оценки (Отч.)'!$E$11,IF('ИД Шатой'!BN19='Методика оценки (Отч.)'!$J$12,'Методика оценки (Отч.)'!$E$12,IF('ИД Шатой'!BN19='Методика оценки (Отч.)'!$J$13,'Методика оценки (Отч.)'!$E$13,"ошибка")))))*$C$26</f>
        <v>0.45</v>
      </c>
      <c r="BO26" s="61">
        <f>IF('ИД Шатой'!BO19='Методика оценки (Отч.)'!$J$9,'Методика оценки (Отч.)'!$E$9,IF('ИД Шатой'!BO19='Методика оценки (Отч.)'!$J$10,'Методика оценки (Отч.)'!$E$10,IF('ИД Шатой'!BO19='Методика оценки (Отч.)'!$J$11,'Методика оценки (Отч.)'!$E$11,IF('ИД Шатой'!BO19='Методика оценки (Отч.)'!$J$12,'Методика оценки (Отч.)'!$E$12,IF('ИД Шатой'!BO19='Методика оценки (Отч.)'!$J$13,'Методика оценки (Отч.)'!$E$13,"ошибка")))))*$C$26</f>
        <v>0.6</v>
      </c>
      <c r="BP26" s="61">
        <f>IF('ИД Шатой'!BP19='Методика оценки (Отч.)'!$J$9,'Методика оценки (Отч.)'!$E$9,IF('ИД Шатой'!BP19='Методика оценки (Отч.)'!$J$10,'Методика оценки (Отч.)'!$E$10,IF('ИД Шатой'!BP19='Методика оценки (Отч.)'!$J$11,'Методика оценки (Отч.)'!$E$11,IF('ИД Шатой'!BP19='Методика оценки (Отч.)'!$J$12,'Методика оценки (Отч.)'!$E$12,IF('ИД Шатой'!BP19='Методика оценки (Отч.)'!$J$13,'Методика оценки (Отч.)'!$E$13,"ошибка")))))*$C$26</f>
        <v>0.45</v>
      </c>
      <c r="BQ26" s="61">
        <f t="shared" si="2"/>
        <v>0.50236363636363646</v>
      </c>
    </row>
    <row r="27" spans="1:69" x14ac:dyDescent="0.25">
      <c r="A27" s="77" t="str">
        <f>'Методика оценки (Отч.)'!A98</f>
        <v>N3.1.3</v>
      </c>
      <c r="B27" s="77" t="str">
        <f>'Методика оценки (Отч.)'!C98</f>
        <v>Качество работы музыкальных руководителей</v>
      </c>
      <c r="C27" s="122">
        <f>'Методика оценки (Отч.)'!D98*C24</f>
        <v>6.0000000000000001E-3</v>
      </c>
      <c r="D27" s="61">
        <f>IF('ИД Шатой'!D20='Методика оценки (Отч.)'!$J$9,'Методика оценки (Отч.)'!$E$9,IF('ИД Шатой'!D20='Методика оценки (Отч.)'!$J$10,'Методика оценки (Отч.)'!$E$10,IF('ИД Шатой'!D20='Методика оценки (Отч.)'!$J$11,'Методика оценки (Отч.)'!$E$11,IF('ИД Шатой'!D20='Методика оценки (Отч.)'!$J$12,'Методика оценки (Отч.)'!$E$12,IF('ИД Шатой'!D20='Методика оценки (Отч.)'!$J$13,'Методика оценки (Отч.)'!$E$13,"ошибка")))))*$C$27</f>
        <v>0.45</v>
      </c>
      <c r="E27" s="61">
        <f>IF('ИД Шатой'!E20='Методика оценки (Отч.)'!$J$9,'Методика оценки (Отч.)'!$E$9,IF('ИД Шатой'!E20='Методика оценки (Отч.)'!$J$10,'Методика оценки (Отч.)'!$E$10,IF('ИД Шатой'!E20='Методика оценки (Отч.)'!$J$11,'Методика оценки (Отч.)'!$E$11,IF('ИД Шатой'!E20='Методика оценки (Отч.)'!$J$12,'Методика оценки (Отч.)'!$E$12,IF('ИД Шатой'!E20='Методика оценки (Отч.)'!$J$13,'Методика оценки (Отч.)'!$E$13,"ошибка")))))*$C$27</f>
        <v>0</v>
      </c>
      <c r="F27" s="61">
        <f>IF('ИД Шатой'!F20='Методика оценки (Отч.)'!$J$9,'Методика оценки (Отч.)'!$E$9,IF('ИД Шатой'!F20='Методика оценки (Отч.)'!$J$10,'Методика оценки (Отч.)'!$E$10,IF('ИД Шатой'!F20='Методика оценки (Отч.)'!$J$11,'Методика оценки (Отч.)'!$E$11,IF('ИД Шатой'!F20='Методика оценки (Отч.)'!$J$12,'Методика оценки (Отч.)'!$E$12,IF('ИД Шатой'!F20='Методика оценки (Отч.)'!$J$13,'Методика оценки (Отч.)'!$E$13,"ошибка")))))*$C$27</f>
        <v>0</v>
      </c>
      <c r="G27" s="61">
        <f>IF('ИД Шатой'!G20='Методика оценки (Отч.)'!$J$9,'Методика оценки (Отч.)'!$E$9,IF('ИД Шатой'!G20='Методика оценки (Отч.)'!$J$10,'Методика оценки (Отч.)'!$E$10,IF('ИД Шатой'!G20='Методика оценки (Отч.)'!$J$11,'Методика оценки (Отч.)'!$E$11,IF('ИД Шатой'!G20='Методика оценки (Отч.)'!$J$12,'Методика оценки (Отч.)'!$E$12,IF('ИД Шатой'!G20='Методика оценки (Отч.)'!$J$13,'Методика оценки (Отч.)'!$E$13,"ошибка")))))*$C$27</f>
        <v>0.6</v>
      </c>
      <c r="H27" s="61">
        <f>IF('ИД Шатой'!H20='Методика оценки (Отч.)'!$J$9,'Методика оценки (Отч.)'!$E$9,IF('ИД Шатой'!H20='Методика оценки (Отч.)'!$J$10,'Методика оценки (Отч.)'!$E$10,IF('ИД Шатой'!H20='Методика оценки (Отч.)'!$J$11,'Методика оценки (Отч.)'!$E$11,IF('ИД Шатой'!H20='Методика оценки (Отч.)'!$J$12,'Методика оценки (Отч.)'!$E$12,IF('ИД Шатой'!H20='Методика оценки (Отч.)'!$J$13,'Методика оценки (Отч.)'!$E$13,"ошибка")))))*$C$27</f>
        <v>0.6</v>
      </c>
      <c r="I27" s="61">
        <f>IF('ИД Шатой'!I20='Методика оценки (Отч.)'!$J$9,'Методика оценки (Отч.)'!$E$9,IF('ИД Шатой'!I20='Методика оценки (Отч.)'!$J$10,'Методика оценки (Отч.)'!$E$10,IF('ИД Шатой'!I20='Методика оценки (Отч.)'!$J$11,'Методика оценки (Отч.)'!$E$11,IF('ИД Шатой'!I20='Методика оценки (Отч.)'!$J$12,'Методика оценки (Отч.)'!$E$12,IF('ИД Шатой'!I20='Методика оценки (Отч.)'!$J$13,'Методика оценки (Отч.)'!$E$13,"ошибка")))))*$C$27</f>
        <v>0</v>
      </c>
      <c r="J27" s="61">
        <f>IF('ИД Шатой'!J20='Методика оценки (Отч.)'!$J$9,'Методика оценки (Отч.)'!$E$9,IF('ИД Шатой'!J20='Методика оценки (Отч.)'!$J$10,'Методика оценки (Отч.)'!$E$10,IF('ИД Шатой'!J20='Методика оценки (Отч.)'!$J$11,'Методика оценки (Отч.)'!$E$11,IF('ИД Шатой'!J20='Методика оценки (Отч.)'!$J$12,'Методика оценки (Отч.)'!$E$12,IF('ИД Шатой'!J20='Методика оценки (Отч.)'!$J$13,'Методика оценки (Отч.)'!$E$13,"ошибка")))))*$C$27</f>
        <v>0.45</v>
      </c>
      <c r="K27" s="61">
        <f>IF('ИД Шатой'!K20='Методика оценки (Отч.)'!$J$9,'Методика оценки (Отч.)'!$E$9,IF('ИД Шатой'!K20='Методика оценки (Отч.)'!$J$10,'Методика оценки (Отч.)'!$E$10,IF('ИД Шатой'!K20='Методика оценки (Отч.)'!$J$11,'Методика оценки (Отч.)'!$E$11,IF('ИД Шатой'!K20='Методика оценки (Отч.)'!$J$12,'Методика оценки (Отч.)'!$E$12,IF('ИД Шатой'!K20='Методика оценки (Отч.)'!$J$13,'Методика оценки (Отч.)'!$E$13,"ошибка")))))*$C$27</f>
        <v>0.6</v>
      </c>
      <c r="L27" s="61">
        <f>IF('ИД Шатой'!L20='Методика оценки (Отч.)'!$J$9,'Методика оценки (Отч.)'!$E$9,IF('ИД Шатой'!L20='Методика оценки (Отч.)'!$J$10,'Методика оценки (Отч.)'!$E$10,IF('ИД Шатой'!L20='Методика оценки (Отч.)'!$J$11,'Методика оценки (Отч.)'!$E$11,IF('ИД Шатой'!L20='Методика оценки (Отч.)'!$J$12,'Методика оценки (Отч.)'!$E$12,IF('ИД Шатой'!L20='Методика оценки (Отч.)'!$J$13,'Методика оценки (Отч.)'!$E$13,"ошибка")))))*$C$27</f>
        <v>0.6</v>
      </c>
      <c r="M27" s="61">
        <f>IF('ИД Шатой'!M20='Методика оценки (Отч.)'!$J$9,'Методика оценки (Отч.)'!$E$9,IF('ИД Шатой'!M20='Методика оценки (Отч.)'!$J$10,'Методика оценки (Отч.)'!$E$10,IF('ИД Шатой'!M20='Методика оценки (Отч.)'!$J$11,'Методика оценки (Отч.)'!$E$11,IF('ИД Шатой'!M20='Методика оценки (Отч.)'!$J$12,'Методика оценки (Отч.)'!$E$12,IF('ИД Шатой'!M20='Методика оценки (Отч.)'!$J$13,'Методика оценки (Отч.)'!$E$13,"ошибка")))))*$C$27</f>
        <v>0.45</v>
      </c>
      <c r="N27" s="61">
        <f>IF('ИД Шатой'!N20='Методика оценки (Отч.)'!$J$9,'Методика оценки (Отч.)'!$E$9,IF('ИД Шатой'!N20='Методика оценки (Отч.)'!$J$10,'Методика оценки (Отч.)'!$E$10,IF('ИД Шатой'!N20='Методика оценки (Отч.)'!$J$11,'Методика оценки (Отч.)'!$E$11,IF('ИД Шатой'!N20='Методика оценки (Отч.)'!$J$12,'Методика оценки (Отч.)'!$E$12,IF('ИД Шатой'!N20='Методика оценки (Отч.)'!$J$13,'Методика оценки (Отч.)'!$E$13,"ошибка")))))*$C$27</f>
        <v>0.6</v>
      </c>
      <c r="O27" s="61">
        <f>IF('ИД Шатой'!O20='Методика оценки (Отч.)'!$J$9,'Методика оценки (Отч.)'!$E$9,IF('ИД Шатой'!O20='Методика оценки (Отч.)'!$J$10,'Методика оценки (Отч.)'!$E$10,IF('ИД Шатой'!O20='Методика оценки (Отч.)'!$J$11,'Методика оценки (Отч.)'!$E$11,IF('ИД Шатой'!O20='Методика оценки (Отч.)'!$J$12,'Методика оценки (Отч.)'!$E$12,IF('ИД Шатой'!O20='Методика оценки (Отч.)'!$J$13,'Методика оценки (Отч.)'!$E$13,"ошибка")))))*$C$27</f>
        <v>0</v>
      </c>
      <c r="P27" s="61">
        <f>IF('ИД Шатой'!P20='Методика оценки (Отч.)'!$J$9,'Методика оценки (Отч.)'!$E$9,IF('ИД Шатой'!P20='Методика оценки (Отч.)'!$J$10,'Методика оценки (Отч.)'!$E$10,IF('ИД Шатой'!P20='Методика оценки (Отч.)'!$J$11,'Методика оценки (Отч.)'!$E$11,IF('ИД Шатой'!P20='Методика оценки (Отч.)'!$J$12,'Методика оценки (Отч.)'!$E$12,IF('ИД Шатой'!P20='Методика оценки (Отч.)'!$J$13,'Методика оценки (Отч.)'!$E$13,"ошибка")))))*$C$27</f>
        <v>0.6</v>
      </c>
      <c r="Q27" s="61">
        <f>IF('ИД Шатой'!Q20='Методика оценки (Отч.)'!$J$9,'Методика оценки (Отч.)'!$E$9,IF('ИД Шатой'!Q20='Методика оценки (Отч.)'!$J$10,'Методика оценки (Отч.)'!$E$10,IF('ИД Шатой'!Q20='Методика оценки (Отч.)'!$J$11,'Методика оценки (Отч.)'!$E$11,IF('ИД Шатой'!Q20='Методика оценки (Отч.)'!$J$12,'Методика оценки (Отч.)'!$E$12,IF('ИД Шатой'!Q20='Методика оценки (Отч.)'!$J$13,'Методика оценки (Отч.)'!$E$13,"ошибка")))))*$C$27</f>
        <v>0.6</v>
      </c>
      <c r="R27" s="61">
        <f>IF('ИД Шатой'!R20='Методика оценки (Отч.)'!$J$9,'Методика оценки (Отч.)'!$E$9,IF('ИД Шатой'!R20='Методика оценки (Отч.)'!$J$10,'Методика оценки (Отч.)'!$E$10,IF('ИД Шатой'!R20='Методика оценки (Отч.)'!$J$11,'Методика оценки (Отч.)'!$E$11,IF('ИД Шатой'!R20='Методика оценки (Отч.)'!$J$12,'Методика оценки (Отч.)'!$E$12,IF('ИД Шатой'!R20='Методика оценки (Отч.)'!$J$13,'Методика оценки (Отч.)'!$E$13,"ошибка")))))*$C$27</f>
        <v>0.45</v>
      </c>
      <c r="S27" s="61">
        <f>IF('ИД Шатой'!S20='Методика оценки (Отч.)'!$J$9,'Методика оценки (Отч.)'!$E$9,IF('ИД Шатой'!S20='Методика оценки (Отч.)'!$J$10,'Методика оценки (Отч.)'!$E$10,IF('ИД Шатой'!S20='Методика оценки (Отч.)'!$J$11,'Методика оценки (Отч.)'!$E$11,IF('ИД Шатой'!S20='Методика оценки (Отч.)'!$J$12,'Методика оценки (Отч.)'!$E$12,IF('ИД Шатой'!S20='Методика оценки (Отч.)'!$J$13,'Методика оценки (Отч.)'!$E$13,"ошибка")))))*$C$27</f>
        <v>0.45</v>
      </c>
      <c r="T27" s="61">
        <f>IF('ИД Шатой'!T20='Методика оценки (Отч.)'!$J$9,'Методика оценки (Отч.)'!$E$9,IF('ИД Шатой'!T20='Методика оценки (Отч.)'!$J$10,'Методика оценки (Отч.)'!$E$10,IF('ИД Шатой'!T20='Методика оценки (Отч.)'!$J$11,'Методика оценки (Отч.)'!$E$11,IF('ИД Шатой'!T20='Методика оценки (Отч.)'!$J$12,'Методика оценки (Отч.)'!$E$12,IF('ИД Шатой'!T20='Методика оценки (Отч.)'!$J$13,'Методика оценки (Отч.)'!$E$13,"ошибка")))))*$C$27</f>
        <v>0.3</v>
      </c>
      <c r="U27" s="61">
        <f>IF('ИД Шатой'!U20='Методика оценки (Отч.)'!$J$9,'Методика оценки (Отч.)'!$E$9,IF('ИД Шатой'!U20='Методика оценки (Отч.)'!$J$10,'Методика оценки (Отч.)'!$E$10,IF('ИД Шатой'!U20='Методика оценки (Отч.)'!$J$11,'Методика оценки (Отч.)'!$E$11,IF('ИД Шатой'!U20='Методика оценки (Отч.)'!$J$12,'Методика оценки (Отч.)'!$E$12,IF('ИД Шатой'!U20='Методика оценки (Отч.)'!$J$13,'Методика оценки (Отч.)'!$E$13,"ошибка")))))*$C$27</f>
        <v>0.6</v>
      </c>
      <c r="V27" s="61">
        <f>IF('ИД Шатой'!V20='Методика оценки (Отч.)'!$J$9,'Методика оценки (Отч.)'!$E$9,IF('ИД Шатой'!V20='Методика оценки (Отч.)'!$J$10,'Методика оценки (Отч.)'!$E$10,IF('ИД Шатой'!V20='Методика оценки (Отч.)'!$J$11,'Методика оценки (Отч.)'!$E$11,IF('ИД Шатой'!V20='Методика оценки (Отч.)'!$J$12,'Методика оценки (Отч.)'!$E$12,IF('ИД Шатой'!V20='Методика оценки (Отч.)'!$J$13,'Методика оценки (Отч.)'!$E$13,"ошибка")))))*$C$27</f>
        <v>0.45</v>
      </c>
      <c r="W27" s="61">
        <f>IF('ИД Шатой'!W20='Методика оценки (Отч.)'!$J$9,'Методика оценки (Отч.)'!$E$9,IF('ИД Шатой'!W20='Методика оценки (Отч.)'!$J$10,'Методика оценки (Отч.)'!$E$10,IF('ИД Шатой'!W20='Методика оценки (Отч.)'!$J$11,'Методика оценки (Отч.)'!$E$11,IF('ИД Шатой'!W20='Методика оценки (Отч.)'!$J$12,'Методика оценки (Отч.)'!$E$12,IF('ИД Шатой'!W20='Методика оценки (Отч.)'!$J$13,'Методика оценки (Отч.)'!$E$13,"ошибка")))))*$C$27</f>
        <v>0.6</v>
      </c>
      <c r="X27" s="61">
        <f>IF('ИД Шатой'!X20='Методика оценки (Отч.)'!$J$9,'Методика оценки (Отч.)'!$E$9,IF('ИД Шатой'!X20='Методика оценки (Отч.)'!$J$10,'Методика оценки (Отч.)'!$E$10,IF('ИД Шатой'!X20='Методика оценки (Отч.)'!$J$11,'Методика оценки (Отч.)'!$E$11,IF('ИД Шатой'!X20='Методика оценки (Отч.)'!$J$12,'Методика оценки (Отч.)'!$E$12,IF('ИД Шатой'!X20='Методика оценки (Отч.)'!$J$13,'Методика оценки (Отч.)'!$E$13,"ошибка")))))*$C$27</f>
        <v>0.6</v>
      </c>
      <c r="Y27" s="61">
        <f>IF('ИД Шатой'!Y20='Методика оценки (Отч.)'!$J$9,'Методика оценки (Отч.)'!$E$9,IF('ИД Шатой'!Y20='Методика оценки (Отч.)'!$J$10,'Методика оценки (Отч.)'!$E$10,IF('ИД Шатой'!Y20='Методика оценки (Отч.)'!$J$11,'Методика оценки (Отч.)'!$E$11,IF('ИД Шатой'!Y20='Методика оценки (Отч.)'!$J$12,'Методика оценки (Отч.)'!$E$12,IF('ИД Шатой'!Y20='Методика оценки (Отч.)'!$J$13,'Методика оценки (Отч.)'!$E$13,"ошибка")))))*$C$27</f>
        <v>0.45</v>
      </c>
      <c r="Z27" s="61">
        <f>IF('ИД Шатой'!Z20='Методика оценки (Отч.)'!$J$9,'Методика оценки (Отч.)'!$E$9,IF('ИД Шатой'!Z20='Методика оценки (Отч.)'!$J$10,'Методика оценки (Отч.)'!$E$10,IF('ИД Шатой'!Z20='Методика оценки (Отч.)'!$J$11,'Методика оценки (Отч.)'!$E$11,IF('ИД Шатой'!Z20='Методика оценки (Отч.)'!$J$12,'Методика оценки (Отч.)'!$E$12,IF('ИД Шатой'!Z20='Методика оценки (Отч.)'!$J$13,'Методика оценки (Отч.)'!$E$13,"ошибка")))))*$C$27</f>
        <v>0.6</v>
      </c>
      <c r="AA27" s="61">
        <f>IF('ИД Шатой'!AA20='Методика оценки (Отч.)'!$J$9,'Методика оценки (Отч.)'!$E$9,IF('ИД Шатой'!AA20='Методика оценки (Отч.)'!$J$10,'Методика оценки (Отч.)'!$E$10,IF('ИД Шатой'!AA20='Методика оценки (Отч.)'!$J$11,'Методика оценки (Отч.)'!$E$11,IF('ИД Шатой'!AA20='Методика оценки (Отч.)'!$J$12,'Методика оценки (Отч.)'!$E$12,IF('ИД Шатой'!AA20='Методика оценки (Отч.)'!$J$13,'Методика оценки (Отч.)'!$E$13,"ошибка")))))*$C$27</f>
        <v>0.45</v>
      </c>
      <c r="AB27" s="61">
        <f>IF('ИД Шатой'!AB20='Методика оценки (Отч.)'!$J$9,'Методика оценки (Отч.)'!$E$9,IF('ИД Шатой'!AB20='Методика оценки (Отч.)'!$J$10,'Методика оценки (Отч.)'!$E$10,IF('ИД Шатой'!AB20='Методика оценки (Отч.)'!$J$11,'Методика оценки (Отч.)'!$E$11,IF('ИД Шатой'!AB20='Методика оценки (Отч.)'!$J$12,'Методика оценки (Отч.)'!$E$12,IF('ИД Шатой'!AB20='Методика оценки (Отч.)'!$J$13,'Методика оценки (Отч.)'!$E$13,"ошибка")))))*$C$27</f>
        <v>0.45</v>
      </c>
      <c r="AC27" s="61">
        <f>IF('ИД Шатой'!AC20='Методика оценки (Отч.)'!$J$9,'Методика оценки (Отч.)'!$E$9,IF('ИД Шатой'!AC20='Методика оценки (Отч.)'!$J$10,'Методика оценки (Отч.)'!$E$10,IF('ИД Шатой'!AC20='Методика оценки (Отч.)'!$J$11,'Методика оценки (Отч.)'!$E$11,IF('ИД Шатой'!AC20='Методика оценки (Отч.)'!$J$12,'Методика оценки (Отч.)'!$E$12,IF('ИД Шатой'!AC20='Методика оценки (Отч.)'!$J$13,'Методика оценки (Отч.)'!$E$13,"ошибка")))))*$C$27</f>
        <v>0</v>
      </c>
      <c r="AD27" s="61">
        <f>IF('ИД Шатой'!AD20='Методика оценки (Отч.)'!$J$9,'Методика оценки (Отч.)'!$E$9,IF('ИД Шатой'!AD20='Методика оценки (Отч.)'!$J$10,'Методика оценки (Отч.)'!$E$10,IF('ИД Шатой'!AD20='Методика оценки (Отч.)'!$J$11,'Методика оценки (Отч.)'!$E$11,IF('ИД Шатой'!AD20='Методика оценки (Отч.)'!$J$12,'Методика оценки (Отч.)'!$E$12,IF('ИД Шатой'!AD20='Методика оценки (Отч.)'!$J$13,'Методика оценки (Отч.)'!$E$13,"ошибка")))))*$C$27</f>
        <v>0.6</v>
      </c>
      <c r="AE27" s="61">
        <f>IF('ИД Шатой'!AE20='Методика оценки (Отч.)'!$J$9,'Методика оценки (Отч.)'!$E$9,IF('ИД Шатой'!AE20='Методика оценки (Отч.)'!$J$10,'Методика оценки (Отч.)'!$E$10,IF('ИД Шатой'!AE20='Методика оценки (Отч.)'!$J$11,'Методика оценки (Отч.)'!$E$11,IF('ИД Шатой'!AE20='Методика оценки (Отч.)'!$J$12,'Методика оценки (Отч.)'!$E$12,IF('ИД Шатой'!AE20='Методика оценки (Отч.)'!$J$13,'Методика оценки (Отч.)'!$E$13,"ошибка")))))*$C$27</f>
        <v>0.6</v>
      </c>
      <c r="AF27" s="61">
        <f>IF('ИД Шатой'!AF20='Методика оценки (Отч.)'!$J$9,'Методика оценки (Отч.)'!$E$9,IF('ИД Шатой'!AF20='Методика оценки (Отч.)'!$J$10,'Методика оценки (Отч.)'!$E$10,IF('ИД Шатой'!AF20='Методика оценки (Отч.)'!$J$11,'Методика оценки (Отч.)'!$E$11,IF('ИД Шатой'!AF20='Методика оценки (Отч.)'!$J$12,'Методика оценки (Отч.)'!$E$12,IF('ИД Шатой'!AF20='Методика оценки (Отч.)'!$J$13,'Методика оценки (Отч.)'!$E$13,"ошибка")))))*$C$27</f>
        <v>0.45</v>
      </c>
      <c r="AG27" s="61">
        <f>IF('ИД Шатой'!AG20='Методика оценки (Отч.)'!$J$9,'Методика оценки (Отч.)'!$E$9,IF('ИД Шатой'!AG20='Методика оценки (Отч.)'!$J$10,'Методика оценки (Отч.)'!$E$10,IF('ИД Шатой'!AG20='Методика оценки (Отч.)'!$J$11,'Методика оценки (Отч.)'!$E$11,IF('ИД Шатой'!AG20='Методика оценки (Отч.)'!$J$12,'Методика оценки (Отч.)'!$E$12,IF('ИД Шатой'!AG20='Методика оценки (Отч.)'!$J$13,'Методика оценки (Отч.)'!$E$13,"ошибка")))))*$C$27</f>
        <v>0.6</v>
      </c>
      <c r="AH27" s="61">
        <f>IF('ИД Шатой'!AH20='Методика оценки (Отч.)'!$J$9,'Методика оценки (Отч.)'!$E$9,IF('ИД Шатой'!AH20='Методика оценки (Отч.)'!$J$10,'Методика оценки (Отч.)'!$E$10,IF('ИД Шатой'!AH20='Методика оценки (Отч.)'!$J$11,'Методика оценки (Отч.)'!$E$11,IF('ИД Шатой'!AH20='Методика оценки (Отч.)'!$J$12,'Методика оценки (Отч.)'!$E$12,IF('ИД Шатой'!AH20='Методика оценки (Отч.)'!$J$13,'Методика оценки (Отч.)'!$E$13,"ошибка")))))*$C$27</f>
        <v>0.6</v>
      </c>
      <c r="AI27" s="61">
        <f>IF('ИД Шатой'!AI20='Методика оценки (Отч.)'!$J$9,'Методика оценки (Отч.)'!$E$9,IF('ИД Шатой'!AI20='Методика оценки (Отч.)'!$J$10,'Методика оценки (Отч.)'!$E$10,IF('ИД Шатой'!AI20='Методика оценки (Отч.)'!$J$11,'Методика оценки (Отч.)'!$E$11,IF('ИД Шатой'!AI20='Методика оценки (Отч.)'!$J$12,'Методика оценки (Отч.)'!$E$12,IF('ИД Шатой'!AI20='Методика оценки (Отч.)'!$J$13,'Методика оценки (Отч.)'!$E$13,"ошибка")))))*$C$27</f>
        <v>0.45</v>
      </c>
      <c r="AJ27" s="61">
        <f>IF('ИД Шатой'!AJ20='Методика оценки (Отч.)'!$J$9,'Методика оценки (Отч.)'!$E$9,IF('ИД Шатой'!AJ20='Методика оценки (Отч.)'!$J$10,'Методика оценки (Отч.)'!$E$10,IF('ИД Шатой'!AJ20='Методика оценки (Отч.)'!$J$11,'Методика оценки (Отч.)'!$E$11,IF('ИД Шатой'!AJ20='Методика оценки (Отч.)'!$J$12,'Методика оценки (Отч.)'!$E$12,IF('ИД Шатой'!AJ20='Методика оценки (Отч.)'!$J$13,'Методика оценки (Отч.)'!$E$13,"ошибка")))))*$C$27</f>
        <v>0.6</v>
      </c>
      <c r="AK27" s="61">
        <f>IF('ИД Шатой'!AK20='Методика оценки (Отч.)'!$J$9,'Методика оценки (Отч.)'!$E$9,IF('ИД Шатой'!AK20='Методика оценки (Отч.)'!$J$10,'Методика оценки (Отч.)'!$E$10,IF('ИД Шатой'!AK20='Методика оценки (Отч.)'!$J$11,'Методика оценки (Отч.)'!$E$11,IF('ИД Шатой'!AK20='Методика оценки (Отч.)'!$J$12,'Методика оценки (Отч.)'!$E$12,IF('ИД Шатой'!AK20='Методика оценки (Отч.)'!$J$13,'Методика оценки (Отч.)'!$E$13,"ошибка")))))*$C$27</f>
        <v>0</v>
      </c>
      <c r="AL27" s="61">
        <f>IF('ИД Шатой'!AL20='Методика оценки (Отч.)'!$J$9,'Методика оценки (Отч.)'!$E$9,IF('ИД Шатой'!AL20='Методика оценки (Отч.)'!$J$10,'Методика оценки (Отч.)'!$E$10,IF('ИД Шатой'!AL20='Методика оценки (Отч.)'!$J$11,'Методика оценки (Отч.)'!$E$11,IF('ИД Шатой'!AL20='Методика оценки (Отч.)'!$J$12,'Методика оценки (Отч.)'!$E$12,IF('ИД Шатой'!AL20='Методика оценки (Отч.)'!$J$13,'Методика оценки (Отч.)'!$E$13,"ошибка")))))*$C$27</f>
        <v>0.45</v>
      </c>
      <c r="AM27" s="61">
        <f>IF('ИД Шатой'!AM20='Методика оценки (Отч.)'!$J$9,'Методика оценки (Отч.)'!$E$9,IF('ИД Шатой'!AM20='Методика оценки (Отч.)'!$J$10,'Методика оценки (Отч.)'!$E$10,IF('ИД Шатой'!AM20='Методика оценки (Отч.)'!$J$11,'Методика оценки (Отч.)'!$E$11,IF('ИД Шатой'!AM20='Методика оценки (Отч.)'!$J$12,'Методика оценки (Отч.)'!$E$12,IF('ИД Шатой'!AM20='Методика оценки (Отч.)'!$J$13,'Методика оценки (Отч.)'!$E$13,"ошибка")))))*$C$27</f>
        <v>0</v>
      </c>
      <c r="AN27" s="61">
        <f>IF('ИД Шатой'!AN20='Методика оценки (Отч.)'!$J$9,'Методика оценки (Отч.)'!$E$9,IF('ИД Шатой'!AN20='Методика оценки (Отч.)'!$J$10,'Методика оценки (Отч.)'!$E$10,IF('ИД Шатой'!AN20='Методика оценки (Отч.)'!$J$11,'Методика оценки (Отч.)'!$E$11,IF('ИД Шатой'!AN20='Методика оценки (Отч.)'!$J$12,'Методика оценки (Отч.)'!$E$12,IF('ИД Шатой'!AN20='Методика оценки (Отч.)'!$J$13,'Методика оценки (Отч.)'!$E$13,"ошибка")))))*$C$27</f>
        <v>0.6</v>
      </c>
      <c r="AO27" s="61">
        <f>IF('ИД Шатой'!AO20='Методика оценки (Отч.)'!$J$9,'Методика оценки (Отч.)'!$E$9,IF('ИД Шатой'!AO20='Методика оценки (Отч.)'!$J$10,'Методика оценки (Отч.)'!$E$10,IF('ИД Шатой'!AO20='Методика оценки (Отч.)'!$J$11,'Методика оценки (Отч.)'!$E$11,IF('ИД Шатой'!AO20='Методика оценки (Отч.)'!$J$12,'Методика оценки (Отч.)'!$E$12,IF('ИД Шатой'!AO20='Методика оценки (Отч.)'!$J$13,'Методика оценки (Отч.)'!$E$13,"ошибка")))))*$C$27</f>
        <v>0.6</v>
      </c>
      <c r="AP27" s="61">
        <f>IF('ИД Шатой'!AP20='Методика оценки (Отч.)'!$J$9,'Методика оценки (Отч.)'!$E$9,IF('ИД Шатой'!AP20='Методика оценки (Отч.)'!$J$10,'Методика оценки (Отч.)'!$E$10,IF('ИД Шатой'!AP20='Методика оценки (Отч.)'!$J$11,'Методика оценки (Отч.)'!$E$11,IF('ИД Шатой'!AP20='Методика оценки (Отч.)'!$J$12,'Методика оценки (Отч.)'!$E$12,IF('ИД Шатой'!AP20='Методика оценки (Отч.)'!$J$13,'Методика оценки (Отч.)'!$E$13,"ошибка")))))*$C$27</f>
        <v>0.45</v>
      </c>
      <c r="AQ27" s="61">
        <f>IF('ИД Шатой'!AQ20='Методика оценки (Отч.)'!$J$9,'Методика оценки (Отч.)'!$E$9,IF('ИД Шатой'!AQ20='Методика оценки (Отч.)'!$J$10,'Методика оценки (Отч.)'!$E$10,IF('ИД Шатой'!AQ20='Методика оценки (Отч.)'!$J$11,'Методика оценки (Отч.)'!$E$11,IF('ИД Шатой'!AQ20='Методика оценки (Отч.)'!$J$12,'Методика оценки (Отч.)'!$E$12,IF('ИД Шатой'!AQ20='Методика оценки (Отч.)'!$J$13,'Методика оценки (Отч.)'!$E$13,"ошибка")))))*$C$27</f>
        <v>0.6</v>
      </c>
      <c r="AR27" s="61">
        <f>IF('ИД Шатой'!AR20='Методика оценки (Отч.)'!$J$9,'Методика оценки (Отч.)'!$E$9,IF('ИД Шатой'!AR20='Методика оценки (Отч.)'!$J$10,'Методика оценки (Отч.)'!$E$10,IF('ИД Шатой'!AR20='Методика оценки (Отч.)'!$J$11,'Методика оценки (Отч.)'!$E$11,IF('ИД Шатой'!AR20='Методика оценки (Отч.)'!$J$12,'Методика оценки (Отч.)'!$E$12,IF('ИД Шатой'!AR20='Методика оценки (Отч.)'!$J$13,'Методика оценки (Отч.)'!$E$13,"ошибка")))))*$C$27</f>
        <v>0.45</v>
      </c>
      <c r="AS27" s="61">
        <f>IF('ИД Шатой'!AS20='Методика оценки (Отч.)'!$J$9,'Методика оценки (Отч.)'!$E$9,IF('ИД Шатой'!AS20='Методика оценки (Отч.)'!$J$10,'Методика оценки (Отч.)'!$E$10,IF('ИД Шатой'!AS20='Методика оценки (Отч.)'!$J$11,'Методика оценки (Отч.)'!$E$11,IF('ИД Шатой'!AS20='Методика оценки (Отч.)'!$J$12,'Методика оценки (Отч.)'!$E$12,IF('ИД Шатой'!AS20='Методика оценки (Отч.)'!$J$13,'Методика оценки (Отч.)'!$E$13,"ошибка")))))*$C$27</f>
        <v>0.6</v>
      </c>
      <c r="AT27" s="61">
        <f>IF('ИД Шатой'!AT20='Методика оценки (Отч.)'!$J$9,'Методика оценки (Отч.)'!$E$9,IF('ИД Шатой'!AT20='Методика оценки (Отч.)'!$J$10,'Методика оценки (Отч.)'!$E$10,IF('ИД Шатой'!AT20='Методика оценки (Отч.)'!$J$11,'Методика оценки (Отч.)'!$E$11,IF('ИД Шатой'!AT20='Методика оценки (Отч.)'!$J$12,'Методика оценки (Отч.)'!$E$12,IF('ИД Шатой'!AT20='Методика оценки (Отч.)'!$J$13,'Методика оценки (Отч.)'!$E$13,"ошибка")))))*$C$27</f>
        <v>0</v>
      </c>
      <c r="AU27" s="61">
        <f>IF('ИД Шатой'!AU20='Методика оценки (Отч.)'!$J$9,'Методика оценки (Отч.)'!$E$9,IF('ИД Шатой'!AU20='Методика оценки (Отч.)'!$J$10,'Методика оценки (Отч.)'!$E$10,IF('ИД Шатой'!AU20='Методика оценки (Отч.)'!$J$11,'Методика оценки (Отч.)'!$E$11,IF('ИД Шатой'!AU20='Методика оценки (Отч.)'!$J$12,'Методика оценки (Отч.)'!$E$12,IF('ИД Шатой'!AU20='Методика оценки (Отч.)'!$J$13,'Методика оценки (Отч.)'!$E$13,"ошибка")))))*$C$27</f>
        <v>0.6</v>
      </c>
      <c r="AV27" s="61">
        <f>IF('ИД Шатой'!AV20='Методика оценки (Отч.)'!$J$9,'Методика оценки (Отч.)'!$E$9,IF('ИД Шатой'!AV20='Методика оценки (Отч.)'!$J$10,'Методика оценки (Отч.)'!$E$10,IF('ИД Шатой'!AV20='Методика оценки (Отч.)'!$J$11,'Методика оценки (Отч.)'!$E$11,IF('ИД Шатой'!AV20='Методика оценки (Отч.)'!$J$12,'Методика оценки (Отч.)'!$E$12,IF('ИД Шатой'!AV20='Методика оценки (Отч.)'!$J$13,'Методика оценки (Отч.)'!$E$13,"ошибка")))))*$C$27</f>
        <v>0</v>
      </c>
      <c r="AW27" s="61">
        <f>IF('ИД Шатой'!AW20='Методика оценки (Отч.)'!$J$9,'Методика оценки (Отч.)'!$E$9,IF('ИД Шатой'!AW20='Методика оценки (Отч.)'!$J$10,'Методика оценки (Отч.)'!$E$10,IF('ИД Шатой'!AW20='Методика оценки (Отч.)'!$J$11,'Методика оценки (Отч.)'!$E$11,IF('ИД Шатой'!AW20='Методика оценки (Отч.)'!$J$12,'Методика оценки (Отч.)'!$E$12,IF('ИД Шатой'!AW20='Методика оценки (Отч.)'!$J$13,'Методика оценки (Отч.)'!$E$13,"ошибка")))))*$C$27</f>
        <v>0.6</v>
      </c>
      <c r="AX27" s="61">
        <f>IF('ИД Шатой'!AX20='Методика оценки (Отч.)'!$J$9,'Методика оценки (Отч.)'!$E$9,IF('ИД Шатой'!AX20='Методика оценки (Отч.)'!$J$10,'Методика оценки (Отч.)'!$E$10,IF('ИД Шатой'!AX20='Методика оценки (Отч.)'!$J$11,'Методика оценки (Отч.)'!$E$11,IF('ИД Шатой'!AX20='Методика оценки (Отч.)'!$J$12,'Методика оценки (Отч.)'!$E$12,IF('ИД Шатой'!AX20='Методика оценки (Отч.)'!$J$13,'Методика оценки (Отч.)'!$E$13,"ошибка")))))*$C$27</f>
        <v>0</v>
      </c>
      <c r="AY27" s="61">
        <f>IF('ИД Шатой'!AY20='Методика оценки (Отч.)'!$J$9,'Методика оценки (Отч.)'!$E$9,IF('ИД Шатой'!AY20='Методика оценки (Отч.)'!$J$10,'Методика оценки (Отч.)'!$E$10,IF('ИД Шатой'!AY20='Методика оценки (Отч.)'!$J$11,'Методика оценки (Отч.)'!$E$11,IF('ИД Шатой'!AY20='Методика оценки (Отч.)'!$J$12,'Методика оценки (Отч.)'!$E$12,IF('ИД Шатой'!AY20='Методика оценки (Отч.)'!$J$13,'Методика оценки (Отч.)'!$E$13,"ошибка")))))*$C$27</f>
        <v>0</v>
      </c>
      <c r="AZ27" s="61">
        <f>IF('ИД Шатой'!AZ20='Методика оценки (Отч.)'!$J$9,'Методика оценки (Отч.)'!$E$9,IF('ИД Шатой'!AZ20='Методика оценки (Отч.)'!$J$10,'Методика оценки (Отч.)'!$E$10,IF('ИД Шатой'!AZ20='Методика оценки (Отч.)'!$J$11,'Методика оценки (Отч.)'!$E$11,IF('ИД Шатой'!AZ20='Методика оценки (Отч.)'!$J$12,'Методика оценки (Отч.)'!$E$12,IF('ИД Шатой'!AZ20='Методика оценки (Отч.)'!$J$13,'Методика оценки (Отч.)'!$E$13,"ошибка")))))*$C$27</f>
        <v>0.45</v>
      </c>
      <c r="BA27" s="61">
        <f>IF('ИД Шатой'!BA20='Методика оценки (Отч.)'!$J$9,'Методика оценки (Отч.)'!$E$9,IF('ИД Шатой'!BA20='Методика оценки (Отч.)'!$J$10,'Методика оценки (Отч.)'!$E$10,IF('ИД Шатой'!BA20='Методика оценки (Отч.)'!$J$11,'Методика оценки (Отч.)'!$E$11,IF('ИД Шатой'!BA20='Методика оценки (Отч.)'!$J$12,'Методика оценки (Отч.)'!$E$12,IF('ИД Шатой'!BA20='Методика оценки (Отч.)'!$J$13,'Методика оценки (Отч.)'!$E$13,"ошибка")))))*$C$27</f>
        <v>0.6</v>
      </c>
      <c r="BB27" s="61">
        <f>IF('ИД Шатой'!BB20='Методика оценки (Отч.)'!$J$9,'Методика оценки (Отч.)'!$E$9,IF('ИД Шатой'!BB20='Методика оценки (Отч.)'!$J$10,'Методика оценки (Отч.)'!$E$10,IF('ИД Шатой'!BB20='Методика оценки (Отч.)'!$J$11,'Методика оценки (Отч.)'!$E$11,IF('ИД Шатой'!BB20='Методика оценки (Отч.)'!$J$12,'Методика оценки (Отч.)'!$E$12,IF('ИД Шатой'!BB20='Методика оценки (Отч.)'!$J$13,'Методика оценки (Отч.)'!$E$13,"ошибка")))))*$C$27</f>
        <v>0.3</v>
      </c>
      <c r="BC27" s="61">
        <f>IF('ИД Шатой'!BC20='Методика оценки (Отч.)'!$J$9,'Методика оценки (Отч.)'!$E$9,IF('ИД Шатой'!BC20='Методика оценки (Отч.)'!$J$10,'Методика оценки (Отч.)'!$E$10,IF('ИД Шатой'!BC20='Методика оценки (Отч.)'!$J$11,'Методика оценки (Отч.)'!$E$11,IF('ИД Шатой'!BC20='Методика оценки (Отч.)'!$J$12,'Методика оценки (Отч.)'!$E$12,IF('ИД Шатой'!BC20='Методика оценки (Отч.)'!$J$13,'Методика оценки (Отч.)'!$E$13,"ошибка")))))*$C$27</f>
        <v>0.6</v>
      </c>
      <c r="BD27" s="61">
        <f>IF('ИД Шатой'!BD20='Методика оценки (Отч.)'!$J$9,'Методика оценки (Отч.)'!$E$9,IF('ИД Шатой'!BD20='Методика оценки (Отч.)'!$J$10,'Методика оценки (Отч.)'!$E$10,IF('ИД Шатой'!BD20='Методика оценки (Отч.)'!$J$11,'Методика оценки (Отч.)'!$E$11,IF('ИД Шатой'!BD20='Методика оценки (Отч.)'!$J$12,'Методика оценки (Отч.)'!$E$12,IF('ИД Шатой'!BD20='Методика оценки (Отч.)'!$J$13,'Методика оценки (Отч.)'!$E$13,"ошибка")))))*$C$27</f>
        <v>0.6</v>
      </c>
      <c r="BE27" s="61">
        <f>IF('ИД Шатой'!BE20='Методика оценки (Отч.)'!$J$9,'Методика оценки (Отч.)'!$E$9,IF('ИД Шатой'!BE20='Методика оценки (Отч.)'!$J$10,'Методика оценки (Отч.)'!$E$10,IF('ИД Шатой'!BE20='Методика оценки (Отч.)'!$J$11,'Методика оценки (Отч.)'!$E$11,IF('ИД Шатой'!BE20='Методика оценки (Отч.)'!$J$12,'Методика оценки (Отч.)'!$E$12,IF('ИД Шатой'!BE20='Методика оценки (Отч.)'!$J$13,'Методика оценки (Отч.)'!$E$13,"ошибка")))))*$C$27</f>
        <v>0.45</v>
      </c>
      <c r="BF27" s="61">
        <f>IF('ИД Шатой'!BF20='Методика оценки (Отч.)'!$J$9,'Методика оценки (Отч.)'!$E$9,IF('ИД Шатой'!BF20='Методика оценки (Отч.)'!$J$10,'Методика оценки (Отч.)'!$E$10,IF('ИД Шатой'!BF20='Методика оценки (Отч.)'!$J$11,'Методика оценки (Отч.)'!$E$11,IF('ИД Шатой'!BF20='Методика оценки (Отч.)'!$J$12,'Методика оценки (Отч.)'!$E$12,IF('ИД Шатой'!BF20='Методика оценки (Отч.)'!$J$13,'Методика оценки (Отч.)'!$E$13,"ошибка")))))*$C$27</f>
        <v>0</v>
      </c>
      <c r="BG27" s="61">
        <f>IF('ИД Шатой'!BG20='Методика оценки (Отч.)'!$J$9,'Методика оценки (Отч.)'!$E$9,IF('ИД Шатой'!BG20='Методика оценки (Отч.)'!$J$10,'Методика оценки (Отч.)'!$E$10,IF('ИД Шатой'!BG20='Методика оценки (Отч.)'!$J$11,'Методика оценки (Отч.)'!$E$11,IF('ИД Шатой'!BG20='Методика оценки (Отч.)'!$J$12,'Методика оценки (Отч.)'!$E$12,IF('ИД Шатой'!BG20='Методика оценки (Отч.)'!$J$13,'Методика оценки (Отч.)'!$E$13,"ошибка")))))*$C$27</f>
        <v>0.45</v>
      </c>
      <c r="BH27" s="61">
        <f>IF('ИД Шатой'!BH20='Методика оценки (Отч.)'!$J$9,'Методика оценки (Отч.)'!$E$9,IF('ИД Шатой'!BH20='Методика оценки (Отч.)'!$J$10,'Методика оценки (Отч.)'!$E$10,IF('ИД Шатой'!BH20='Методика оценки (Отч.)'!$J$11,'Методика оценки (Отч.)'!$E$11,IF('ИД Шатой'!BH20='Методика оценки (Отч.)'!$J$12,'Методика оценки (Отч.)'!$E$12,IF('ИД Шатой'!BH20='Методика оценки (Отч.)'!$J$13,'Методика оценки (Отч.)'!$E$13,"ошибка")))))*$C$27</f>
        <v>0</v>
      </c>
      <c r="BI27" s="61">
        <f>IF('ИД Шатой'!BI20='Методика оценки (Отч.)'!$J$9,'Методика оценки (Отч.)'!$E$9,IF('ИД Шатой'!BI20='Методика оценки (Отч.)'!$J$10,'Методика оценки (Отч.)'!$E$10,IF('ИД Шатой'!BI20='Методика оценки (Отч.)'!$J$11,'Методика оценки (Отч.)'!$E$11,IF('ИД Шатой'!BI20='Методика оценки (Отч.)'!$J$12,'Методика оценки (Отч.)'!$E$12,IF('ИД Шатой'!BI20='Методика оценки (Отч.)'!$J$13,'Методика оценки (Отч.)'!$E$13,"ошибка")))))*$C$27</f>
        <v>0.45</v>
      </c>
      <c r="BJ27" s="61">
        <f>IF('ИД Шатой'!BJ20='Методика оценки (Отч.)'!$J$9,'Методика оценки (Отч.)'!$E$9,IF('ИД Шатой'!BJ20='Методика оценки (Отч.)'!$J$10,'Методика оценки (Отч.)'!$E$10,IF('ИД Шатой'!BJ20='Методика оценки (Отч.)'!$J$11,'Методика оценки (Отч.)'!$E$11,IF('ИД Шатой'!BJ20='Методика оценки (Отч.)'!$J$12,'Методика оценки (Отч.)'!$E$12,IF('ИД Шатой'!BJ20='Методика оценки (Отч.)'!$J$13,'Методика оценки (Отч.)'!$E$13,"ошибка")))))*$C$27</f>
        <v>0.45</v>
      </c>
      <c r="BK27" s="61">
        <f>IF('ИД Шатой'!BK20='Методика оценки (Отч.)'!$J$9,'Методика оценки (Отч.)'!$E$9,IF('ИД Шатой'!BK20='Методика оценки (Отч.)'!$J$10,'Методика оценки (Отч.)'!$E$10,IF('ИД Шатой'!BK20='Методика оценки (Отч.)'!$J$11,'Методика оценки (Отч.)'!$E$11,IF('ИД Шатой'!BK20='Методика оценки (Отч.)'!$J$12,'Методика оценки (Отч.)'!$E$12,IF('ИД Шатой'!BK20='Методика оценки (Отч.)'!$J$13,'Методика оценки (Отч.)'!$E$13,"ошибка")))))*$C$27</f>
        <v>0.3</v>
      </c>
      <c r="BL27" s="61">
        <f>IF('ИД Шатой'!BL20='Методика оценки (Отч.)'!$J$9,'Методика оценки (Отч.)'!$E$9,IF('ИД Шатой'!BL20='Методика оценки (Отч.)'!$J$10,'Методика оценки (Отч.)'!$E$10,IF('ИД Шатой'!BL20='Методика оценки (Отч.)'!$J$11,'Методика оценки (Отч.)'!$E$11,IF('ИД Шатой'!BL20='Методика оценки (Отч.)'!$J$12,'Методика оценки (Отч.)'!$E$12,IF('ИД Шатой'!BL20='Методика оценки (Отч.)'!$J$13,'Методика оценки (Отч.)'!$E$13,"ошибка")))))*$C$27</f>
        <v>0.3</v>
      </c>
      <c r="BM27" s="61">
        <f>IF('ИД Шатой'!BM20='Методика оценки (Отч.)'!$J$9,'Методика оценки (Отч.)'!$E$9,IF('ИД Шатой'!BM20='Методика оценки (Отч.)'!$J$10,'Методика оценки (Отч.)'!$E$10,IF('ИД Шатой'!BM20='Методика оценки (Отч.)'!$J$11,'Методика оценки (Отч.)'!$E$11,IF('ИД Шатой'!BM20='Методика оценки (Отч.)'!$J$12,'Методика оценки (Отч.)'!$E$12,IF('ИД Шатой'!BM20='Методика оценки (Отч.)'!$J$13,'Методика оценки (Отч.)'!$E$13,"ошибка")))))*$C$27</f>
        <v>0</v>
      </c>
      <c r="BN27" s="61">
        <f>IF('ИД Шатой'!BN20='Методика оценки (Отч.)'!$J$9,'Методика оценки (Отч.)'!$E$9,IF('ИД Шатой'!BN20='Методика оценки (Отч.)'!$J$10,'Методика оценки (Отч.)'!$E$10,IF('ИД Шатой'!BN20='Методика оценки (Отч.)'!$J$11,'Методика оценки (Отч.)'!$E$11,IF('ИД Шатой'!BN20='Методика оценки (Отч.)'!$J$12,'Методика оценки (Отч.)'!$E$12,IF('ИД Шатой'!BN20='Методика оценки (Отч.)'!$J$13,'Методика оценки (Отч.)'!$E$13,"ошибка")))))*$C$27</f>
        <v>0.45</v>
      </c>
      <c r="BO27" s="61">
        <f>IF('ИД Шатой'!BO20='Методика оценки (Отч.)'!$J$9,'Методика оценки (Отч.)'!$E$9,IF('ИД Шатой'!BO20='Методика оценки (Отч.)'!$J$10,'Методика оценки (Отч.)'!$E$10,IF('ИД Шатой'!BO20='Методика оценки (Отч.)'!$J$11,'Методика оценки (Отч.)'!$E$11,IF('ИД Шатой'!BO20='Методика оценки (Отч.)'!$J$12,'Методика оценки (Отч.)'!$E$12,IF('ИД Шатой'!BO20='Методика оценки (Отч.)'!$J$13,'Методика оценки (Отч.)'!$E$13,"ошибка")))))*$C$27</f>
        <v>0.6</v>
      </c>
      <c r="BP27" s="61">
        <f>IF('ИД Шатой'!BP20='Методика оценки (Отч.)'!$J$9,'Методика оценки (Отч.)'!$E$9,IF('ИД Шатой'!BP20='Методика оценки (Отч.)'!$J$10,'Методика оценки (Отч.)'!$E$10,IF('ИД Шатой'!BP20='Методика оценки (Отч.)'!$J$11,'Методика оценки (Отч.)'!$E$11,IF('ИД Шатой'!BP20='Методика оценки (Отч.)'!$J$12,'Методика оценки (Отч.)'!$E$12,IF('ИД Шатой'!BP20='Методика оценки (Отч.)'!$J$13,'Методика оценки (Отч.)'!$E$13,"ошибка")))))*$C$27</f>
        <v>0</v>
      </c>
      <c r="BQ27" s="61">
        <f t="shared" si="2"/>
        <v>0.39100000000000001</v>
      </c>
    </row>
    <row r="28" spans="1:69" x14ac:dyDescent="0.25">
      <c r="A28" s="77" t="str">
        <f>'Методика оценки (Отч.)'!A104</f>
        <v>N3.1.4</v>
      </c>
      <c r="B28" s="77" t="str">
        <f>'Методика оценки (Отч.)'!C104</f>
        <v>Качество работы учителей по физкультуре</v>
      </c>
      <c r="C28" s="122">
        <f>'Методика оценки (Отч.)'!D104*C24</f>
        <v>6.0000000000000001E-3</v>
      </c>
      <c r="D28" s="61">
        <f>IF('ИД Шатой'!D21='Методика оценки (Отч.)'!$J$9,'Методика оценки (Отч.)'!$E$9,IF('ИД Шатой'!D21='Методика оценки (Отч.)'!$J$10,'Методика оценки (Отч.)'!$E$10,IF('ИД Шатой'!D21='Методика оценки (Отч.)'!$J$11,'Методика оценки (Отч.)'!$E$11,IF('ИД Шатой'!D21='Методика оценки (Отч.)'!$J$12,'Методика оценки (Отч.)'!$E$12,IF('ИД Шатой'!D21='Методика оценки (Отч.)'!$J$13,'Методика оценки (Отч.)'!$E$13,"ошибка")))))*$C$28</f>
        <v>0.45</v>
      </c>
      <c r="E28" s="61">
        <f>IF('ИД Шатой'!E21='Методика оценки (Отч.)'!$J$9,'Методика оценки (Отч.)'!$E$9,IF('ИД Шатой'!E21='Методика оценки (Отч.)'!$J$10,'Методика оценки (Отч.)'!$E$10,IF('ИД Шатой'!E21='Методика оценки (Отч.)'!$J$11,'Методика оценки (Отч.)'!$E$11,IF('ИД Шатой'!E21='Методика оценки (Отч.)'!$J$12,'Методика оценки (Отч.)'!$E$12,IF('ИД Шатой'!E21='Методика оценки (Отч.)'!$J$13,'Методика оценки (Отч.)'!$E$13,"ошибка")))))*$C$28</f>
        <v>0.45</v>
      </c>
      <c r="F28" s="61">
        <f>IF('ИД Шатой'!F21='Методика оценки (Отч.)'!$J$9,'Методика оценки (Отч.)'!$E$9,IF('ИД Шатой'!F21='Методика оценки (Отч.)'!$J$10,'Методика оценки (Отч.)'!$E$10,IF('ИД Шатой'!F21='Методика оценки (Отч.)'!$J$11,'Методика оценки (Отч.)'!$E$11,IF('ИД Шатой'!F21='Методика оценки (Отч.)'!$J$12,'Методика оценки (Отч.)'!$E$12,IF('ИД Шатой'!F21='Методика оценки (Отч.)'!$J$13,'Методика оценки (Отч.)'!$E$13,"ошибка")))))*$C$28</f>
        <v>0</v>
      </c>
      <c r="G28" s="61">
        <f>IF('ИД Шатой'!G21='Методика оценки (Отч.)'!$J$9,'Методика оценки (Отч.)'!$E$9,IF('ИД Шатой'!G21='Методика оценки (Отч.)'!$J$10,'Методика оценки (Отч.)'!$E$10,IF('ИД Шатой'!G21='Методика оценки (Отч.)'!$J$11,'Методика оценки (Отч.)'!$E$11,IF('ИД Шатой'!G21='Методика оценки (Отч.)'!$J$12,'Методика оценки (Отч.)'!$E$12,IF('ИД Шатой'!G21='Методика оценки (Отч.)'!$J$13,'Методика оценки (Отч.)'!$E$13,"ошибка")))))*$C$28</f>
        <v>0.45</v>
      </c>
      <c r="H28" s="61">
        <f>IF('ИД Шатой'!H21='Методика оценки (Отч.)'!$J$9,'Методика оценки (Отч.)'!$E$9,IF('ИД Шатой'!H21='Методика оценки (Отч.)'!$J$10,'Методика оценки (Отч.)'!$E$10,IF('ИД Шатой'!H21='Методика оценки (Отч.)'!$J$11,'Методика оценки (Отч.)'!$E$11,IF('ИД Шатой'!H21='Методика оценки (Отч.)'!$J$12,'Методика оценки (Отч.)'!$E$12,IF('ИД Шатой'!H21='Методика оценки (Отч.)'!$J$13,'Методика оценки (Отч.)'!$E$13,"ошибка")))))*$C$28</f>
        <v>0.6</v>
      </c>
      <c r="I28" s="61">
        <f>IF('ИД Шатой'!I21='Методика оценки (Отч.)'!$J$9,'Методика оценки (Отч.)'!$E$9,IF('ИД Шатой'!I21='Методика оценки (Отч.)'!$J$10,'Методика оценки (Отч.)'!$E$10,IF('ИД Шатой'!I21='Методика оценки (Отч.)'!$J$11,'Методика оценки (Отч.)'!$E$11,IF('ИД Шатой'!I21='Методика оценки (Отч.)'!$J$12,'Методика оценки (Отч.)'!$E$12,IF('ИД Шатой'!I21='Методика оценки (Отч.)'!$J$13,'Методика оценки (Отч.)'!$E$13,"ошибка")))))*$C$28</f>
        <v>0.3</v>
      </c>
      <c r="J28" s="61">
        <f>IF('ИД Шатой'!J21='Методика оценки (Отч.)'!$J$9,'Методика оценки (Отч.)'!$E$9,IF('ИД Шатой'!J21='Методика оценки (Отч.)'!$J$10,'Методика оценки (Отч.)'!$E$10,IF('ИД Шатой'!J21='Методика оценки (Отч.)'!$J$11,'Методика оценки (Отч.)'!$E$11,IF('ИД Шатой'!J21='Методика оценки (Отч.)'!$J$12,'Методика оценки (Отч.)'!$E$12,IF('ИД Шатой'!J21='Методика оценки (Отч.)'!$J$13,'Методика оценки (Отч.)'!$E$13,"ошибка")))))*$C$28</f>
        <v>0.45</v>
      </c>
      <c r="K28" s="61">
        <f>IF('ИД Шатой'!K21='Методика оценки (Отч.)'!$J$9,'Методика оценки (Отч.)'!$E$9,IF('ИД Шатой'!K21='Методика оценки (Отч.)'!$J$10,'Методика оценки (Отч.)'!$E$10,IF('ИД Шатой'!K21='Методика оценки (Отч.)'!$J$11,'Методика оценки (Отч.)'!$E$11,IF('ИД Шатой'!K21='Методика оценки (Отч.)'!$J$12,'Методика оценки (Отч.)'!$E$12,IF('ИД Шатой'!K21='Методика оценки (Отч.)'!$J$13,'Методика оценки (Отч.)'!$E$13,"ошибка")))))*$C$28</f>
        <v>0.6</v>
      </c>
      <c r="L28" s="61">
        <f>IF('ИД Шатой'!L21='Методика оценки (Отч.)'!$J$9,'Методика оценки (Отч.)'!$E$9,IF('ИД Шатой'!L21='Методика оценки (Отч.)'!$J$10,'Методика оценки (Отч.)'!$E$10,IF('ИД Шатой'!L21='Методика оценки (Отч.)'!$J$11,'Методика оценки (Отч.)'!$E$11,IF('ИД Шатой'!L21='Методика оценки (Отч.)'!$J$12,'Методика оценки (Отч.)'!$E$12,IF('ИД Шатой'!L21='Методика оценки (Отч.)'!$J$13,'Методика оценки (Отч.)'!$E$13,"ошибка")))))*$C$28</f>
        <v>0</v>
      </c>
      <c r="M28" s="61">
        <f>IF('ИД Шатой'!M21='Методика оценки (Отч.)'!$J$9,'Методика оценки (Отч.)'!$E$9,IF('ИД Шатой'!M21='Методика оценки (Отч.)'!$J$10,'Методика оценки (Отч.)'!$E$10,IF('ИД Шатой'!M21='Методика оценки (Отч.)'!$J$11,'Методика оценки (Отч.)'!$E$11,IF('ИД Шатой'!M21='Методика оценки (Отч.)'!$J$12,'Методика оценки (Отч.)'!$E$12,IF('ИД Шатой'!M21='Методика оценки (Отч.)'!$J$13,'Методика оценки (Отч.)'!$E$13,"ошибка")))))*$C$28</f>
        <v>0.45</v>
      </c>
      <c r="N28" s="61">
        <f>IF('ИД Шатой'!N21='Методика оценки (Отч.)'!$J$9,'Методика оценки (Отч.)'!$E$9,IF('ИД Шатой'!N21='Методика оценки (Отч.)'!$J$10,'Методика оценки (Отч.)'!$E$10,IF('ИД Шатой'!N21='Методика оценки (Отч.)'!$J$11,'Методика оценки (Отч.)'!$E$11,IF('ИД Шатой'!N21='Методика оценки (Отч.)'!$J$12,'Методика оценки (Отч.)'!$E$12,IF('ИД Шатой'!N21='Методика оценки (Отч.)'!$J$13,'Методика оценки (Отч.)'!$E$13,"ошибка")))))*$C$28</f>
        <v>0</v>
      </c>
      <c r="O28" s="61">
        <f>IF('ИД Шатой'!O21='Методика оценки (Отч.)'!$J$9,'Методика оценки (Отч.)'!$E$9,IF('ИД Шатой'!O21='Методика оценки (Отч.)'!$J$10,'Методика оценки (Отч.)'!$E$10,IF('ИД Шатой'!O21='Методика оценки (Отч.)'!$J$11,'Методика оценки (Отч.)'!$E$11,IF('ИД Шатой'!O21='Методика оценки (Отч.)'!$J$12,'Методика оценки (Отч.)'!$E$12,IF('ИД Шатой'!O21='Методика оценки (Отч.)'!$J$13,'Методика оценки (Отч.)'!$E$13,"ошибка")))))*$C$28</f>
        <v>0.3</v>
      </c>
      <c r="P28" s="61">
        <f>IF('ИД Шатой'!P21='Методика оценки (Отч.)'!$J$9,'Методика оценки (Отч.)'!$E$9,IF('ИД Шатой'!P21='Методика оценки (Отч.)'!$J$10,'Методика оценки (Отч.)'!$E$10,IF('ИД Шатой'!P21='Методика оценки (Отч.)'!$J$11,'Методика оценки (Отч.)'!$E$11,IF('ИД Шатой'!P21='Методика оценки (Отч.)'!$J$12,'Методика оценки (Отч.)'!$E$12,IF('ИД Шатой'!P21='Методика оценки (Отч.)'!$J$13,'Методика оценки (Отч.)'!$E$13,"ошибка")))))*$C$28</f>
        <v>0.6</v>
      </c>
      <c r="Q28" s="61">
        <f>IF('ИД Шатой'!Q21='Методика оценки (Отч.)'!$J$9,'Методика оценки (Отч.)'!$E$9,IF('ИД Шатой'!Q21='Методика оценки (Отч.)'!$J$10,'Методика оценки (Отч.)'!$E$10,IF('ИД Шатой'!Q21='Методика оценки (Отч.)'!$J$11,'Методика оценки (Отч.)'!$E$11,IF('ИД Шатой'!Q21='Методика оценки (Отч.)'!$J$12,'Методика оценки (Отч.)'!$E$12,IF('ИД Шатой'!Q21='Методика оценки (Отч.)'!$J$13,'Методика оценки (Отч.)'!$E$13,"ошибка")))))*$C$28</f>
        <v>0.6</v>
      </c>
      <c r="R28" s="61">
        <f>IF('ИД Шатой'!R21='Методика оценки (Отч.)'!$J$9,'Методика оценки (Отч.)'!$E$9,IF('ИД Шатой'!R21='Методика оценки (Отч.)'!$J$10,'Методика оценки (Отч.)'!$E$10,IF('ИД Шатой'!R21='Методика оценки (Отч.)'!$J$11,'Методика оценки (Отч.)'!$E$11,IF('ИД Шатой'!R21='Методика оценки (Отч.)'!$J$12,'Методика оценки (Отч.)'!$E$12,IF('ИД Шатой'!R21='Методика оценки (Отч.)'!$J$13,'Методика оценки (Отч.)'!$E$13,"ошибка")))))*$C$28</f>
        <v>0</v>
      </c>
      <c r="S28" s="61">
        <f>IF('ИД Шатой'!S21='Методика оценки (Отч.)'!$J$9,'Методика оценки (Отч.)'!$E$9,IF('ИД Шатой'!S21='Методика оценки (Отч.)'!$J$10,'Методика оценки (Отч.)'!$E$10,IF('ИД Шатой'!S21='Методика оценки (Отч.)'!$J$11,'Методика оценки (Отч.)'!$E$11,IF('ИД Шатой'!S21='Методика оценки (Отч.)'!$J$12,'Методика оценки (Отч.)'!$E$12,IF('ИД Шатой'!S21='Методика оценки (Отч.)'!$J$13,'Методика оценки (Отч.)'!$E$13,"ошибка")))))*$C$28</f>
        <v>0.45</v>
      </c>
      <c r="T28" s="61">
        <f>IF('ИД Шатой'!T21='Методика оценки (Отч.)'!$J$9,'Методика оценки (Отч.)'!$E$9,IF('ИД Шатой'!T21='Методика оценки (Отч.)'!$J$10,'Методика оценки (Отч.)'!$E$10,IF('ИД Шатой'!T21='Методика оценки (Отч.)'!$J$11,'Методика оценки (Отч.)'!$E$11,IF('ИД Шатой'!T21='Методика оценки (Отч.)'!$J$12,'Методика оценки (Отч.)'!$E$12,IF('ИД Шатой'!T21='Методика оценки (Отч.)'!$J$13,'Методика оценки (Отч.)'!$E$13,"ошибка")))))*$C$28</f>
        <v>0</v>
      </c>
      <c r="U28" s="61">
        <f>IF('ИД Шатой'!U21='Методика оценки (Отч.)'!$J$9,'Методика оценки (Отч.)'!$E$9,IF('ИД Шатой'!U21='Методика оценки (Отч.)'!$J$10,'Методика оценки (Отч.)'!$E$10,IF('ИД Шатой'!U21='Методика оценки (Отч.)'!$J$11,'Методика оценки (Отч.)'!$E$11,IF('ИД Шатой'!U21='Методика оценки (Отч.)'!$J$12,'Методика оценки (Отч.)'!$E$12,IF('ИД Шатой'!U21='Методика оценки (Отч.)'!$J$13,'Методика оценки (Отч.)'!$E$13,"ошибка")))))*$C$28</f>
        <v>0.45</v>
      </c>
      <c r="V28" s="61">
        <f>IF('ИД Шатой'!V21='Методика оценки (Отч.)'!$J$9,'Методика оценки (Отч.)'!$E$9,IF('ИД Шатой'!V21='Методика оценки (Отч.)'!$J$10,'Методика оценки (Отч.)'!$E$10,IF('ИД Шатой'!V21='Методика оценки (Отч.)'!$J$11,'Методика оценки (Отч.)'!$E$11,IF('ИД Шатой'!V21='Методика оценки (Отч.)'!$J$12,'Методика оценки (Отч.)'!$E$12,IF('ИД Шатой'!V21='Методика оценки (Отч.)'!$J$13,'Методика оценки (Отч.)'!$E$13,"ошибка")))))*$C$28</f>
        <v>0.45</v>
      </c>
      <c r="W28" s="61">
        <f>IF('ИД Шатой'!W21='Методика оценки (Отч.)'!$J$9,'Методика оценки (Отч.)'!$E$9,IF('ИД Шатой'!W21='Методика оценки (Отч.)'!$J$10,'Методика оценки (Отч.)'!$E$10,IF('ИД Шатой'!W21='Методика оценки (Отч.)'!$J$11,'Методика оценки (Отч.)'!$E$11,IF('ИД Шатой'!W21='Методика оценки (Отч.)'!$J$12,'Методика оценки (Отч.)'!$E$12,IF('ИД Шатой'!W21='Методика оценки (Отч.)'!$J$13,'Методика оценки (Отч.)'!$E$13,"ошибка")))))*$C$28</f>
        <v>0.6</v>
      </c>
      <c r="X28" s="61">
        <f>IF('ИД Шатой'!X21='Методика оценки (Отч.)'!$J$9,'Методика оценки (Отч.)'!$E$9,IF('ИД Шатой'!X21='Методика оценки (Отч.)'!$J$10,'Методика оценки (Отч.)'!$E$10,IF('ИД Шатой'!X21='Методика оценки (Отч.)'!$J$11,'Методика оценки (Отч.)'!$E$11,IF('ИД Шатой'!X21='Методика оценки (Отч.)'!$J$12,'Методика оценки (Отч.)'!$E$12,IF('ИД Шатой'!X21='Методика оценки (Отч.)'!$J$13,'Методика оценки (Отч.)'!$E$13,"ошибка")))))*$C$28</f>
        <v>0.45</v>
      </c>
      <c r="Y28" s="61">
        <f>IF('ИД Шатой'!Y21='Методика оценки (Отч.)'!$J$9,'Методика оценки (Отч.)'!$E$9,IF('ИД Шатой'!Y21='Методика оценки (Отч.)'!$J$10,'Методика оценки (Отч.)'!$E$10,IF('ИД Шатой'!Y21='Методика оценки (Отч.)'!$J$11,'Методика оценки (Отч.)'!$E$11,IF('ИД Шатой'!Y21='Методика оценки (Отч.)'!$J$12,'Методика оценки (Отч.)'!$E$12,IF('ИД Шатой'!Y21='Методика оценки (Отч.)'!$J$13,'Методика оценки (Отч.)'!$E$13,"ошибка")))))*$C$28</f>
        <v>0.45</v>
      </c>
      <c r="Z28" s="61">
        <f>IF('ИД Шатой'!Z21='Методика оценки (Отч.)'!$J$9,'Методика оценки (Отч.)'!$E$9,IF('ИД Шатой'!Z21='Методика оценки (Отч.)'!$J$10,'Методика оценки (Отч.)'!$E$10,IF('ИД Шатой'!Z21='Методика оценки (Отч.)'!$J$11,'Методика оценки (Отч.)'!$E$11,IF('ИД Шатой'!Z21='Методика оценки (Отч.)'!$J$12,'Методика оценки (Отч.)'!$E$12,IF('ИД Шатой'!Z21='Методика оценки (Отч.)'!$J$13,'Методика оценки (Отч.)'!$E$13,"ошибка")))))*$C$28</f>
        <v>0.45</v>
      </c>
      <c r="AA28" s="61">
        <f>IF('ИД Шатой'!AA21='Методика оценки (Отч.)'!$J$9,'Методика оценки (Отч.)'!$E$9,IF('ИД Шатой'!AA21='Методика оценки (Отч.)'!$J$10,'Методика оценки (Отч.)'!$E$10,IF('ИД Шатой'!AA21='Методика оценки (Отч.)'!$J$11,'Методика оценки (Отч.)'!$E$11,IF('ИД Шатой'!AA21='Методика оценки (Отч.)'!$J$12,'Методика оценки (Отч.)'!$E$12,IF('ИД Шатой'!AA21='Методика оценки (Отч.)'!$J$13,'Методика оценки (Отч.)'!$E$13,"ошибка")))))*$C$28</f>
        <v>0.6</v>
      </c>
      <c r="AB28" s="61">
        <f>IF('ИД Шатой'!AB21='Методика оценки (Отч.)'!$J$9,'Методика оценки (Отч.)'!$E$9,IF('ИД Шатой'!AB21='Методика оценки (Отч.)'!$J$10,'Методика оценки (Отч.)'!$E$10,IF('ИД Шатой'!AB21='Методика оценки (Отч.)'!$J$11,'Методика оценки (Отч.)'!$E$11,IF('ИД Шатой'!AB21='Методика оценки (Отч.)'!$J$12,'Методика оценки (Отч.)'!$E$12,IF('ИД Шатой'!AB21='Методика оценки (Отч.)'!$J$13,'Методика оценки (Отч.)'!$E$13,"ошибка")))))*$C$28</f>
        <v>0.45</v>
      </c>
      <c r="AC28" s="61">
        <f>IF('ИД Шатой'!AC21='Методика оценки (Отч.)'!$J$9,'Методика оценки (Отч.)'!$E$9,IF('ИД Шатой'!AC21='Методика оценки (Отч.)'!$J$10,'Методика оценки (Отч.)'!$E$10,IF('ИД Шатой'!AC21='Методика оценки (Отч.)'!$J$11,'Методика оценки (Отч.)'!$E$11,IF('ИД Шатой'!AC21='Методика оценки (Отч.)'!$J$12,'Методика оценки (Отч.)'!$E$12,IF('ИД Шатой'!AC21='Методика оценки (Отч.)'!$J$13,'Методика оценки (Отч.)'!$E$13,"ошибка")))))*$C$28</f>
        <v>0.6</v>
      </c>
      <c r="AD28" s="61">
        <f>IF('ИД Шатой'!AD21='Методика оценки (Отч.)'!$J$9,'Методика оценки (Отч.)'!$E$9,IF('ИД Шатой'!AD21='Методика оценки (Отч.)'!$J$10,'Методика оценки (Отч.)'!$E$10,IF('ИД Шатой'!AD21='Методика оценки (Отч.)'!$J$11,'Методика оценки (Отч.)'!$E$11,IF('ИД Шатой'!AD21='Методика оценки (Отч.)'!$J$12,'Методика оценки (Отч.)'!$E$12,IF('ИД Шатой'!AD21='Методика оценки (Отч.)'!$J$13,'Методика оценки (Отч.)'!$E$13,"ошибка")))))*$C$28</f>
        <v>0.45</v>
      </c>
      <c r="AE28" s="61">
        <f>IF('ИД Шатой'!AE21='Методика оценки (Отч.)'!$J$9,'Методика оценки (Отч.)'!$E$9,IF('ИД Шатой'!AE21='Методика оценки (Отч.)'!$J$10,'Методика оценки (Отч.)'!$E$10,IF('ИД Шатой'!AE21='Методика оценки (Отч.)'!$J$11,'Методика оценки (Отч.)'!$E$11,IF('ИД Шатой'!AE21='Методика оценки (Отч.)'!$J$12,'Методика оценки (Отч.)'!$E$12,IF('ИД Шатой'!AE21='Методика оценки (Отч.)'!$J$13,'Методика оценки (Отч.)'!$E$13,"ошибка")))))*$C$28</f>
        <v>0.6</v>
      </c>
      <c r="AF28" s="61">
        <f>IF('ИД Шатой'!AF21='Методика оценки (Отч.)'!$J$9,'Методика оценки (Отч.)'!$E$9,IF('ИД Шатой'!AF21='Методика оценки (Отч.)'!$J$10,'Методика оценки (Отч.)'!$E$10,IF('ИД Шатой'!AF21='Методика оценки (Отч.)'!$J$11,'Методика оценки (Отч.)'!$E$11,IF('ИД Шатой'!AF21='Методика оценки (Отч.)'!$J$12,'Методика оценки (Отч.)'!$E$12,IF('ИД Шатой'!AF21='Методика оценки (Отч.)'!$J$13,'Методика оценки (Отч.)'!$E$13,"ошибка")))))*$C$28</f>
        <v>0.45</v>
      </c>
      <c r="AG28" s="61">
        <f>IF('ИД Шатой'!AG21='Методика оценки (Отч.)'!$J$9,'Методика оценки (Отч.)'!$E$9,IF('ИД Шатой'!AG21='Методика оценки (Отч.)'!$J$10,'Методика оценки (Отч.)'!$E$10,IF('ИД Шатой'!AG21='Методика оценки (Отч.)'!$J$11,'Методика оценки (Отч.)'!$E$11,IF('ИД Шатой'!AG21='Методика оценки (Отч.)'!$J$12,'Методика оценки (Отч.)'!$E$12,IF('ИД Шатой'!AG21='Методика оценки (Отч.)'!$J$13,'Методика оценки (Отч.)'!$E$13,"ошибка")))))*$C$28</f>
        <v>0.6</v>
      </c>
      <c r="AH28" s="61">
        <f>IF('ИД Шатой'!AH21='Методика оценки (Отч.)'!$J$9,'Методика оценки (Отч.)'!$E$9,IF('ИД Шатой'!AH21='Методика оценки (Отч.)'!$J$10,'Методика оценки (Отч.)'!$E$10,IF('ИД Шатой'!AH21='Методика оценки (Отч.)'!$J$11,'Методика оценки (Отч.)'!$E$11,IF('ИД Шатой'!AH21='Методика оценки (Отч.)'!$J$12,'Методика оценки (Отч.)'!$E$12,IF('ИД Шатой'!AH21='Методика оценки (Отч.)'!$J$13,'Методика оценки (Отч.)'!$E$13,"ошибка")))))*$C$28</f>
        <v>0</v>
      </c>
      <c r="AI28" s="61">
        <f>IF('ИД Шатой'!AI21='Методика оценки (Отч.)'!$J$9,'Методика оценки (Отч.)'!$E$9,IF('ИД Шатой'!AI21='Методика оценки (Отч.)'!$J$10,'Методика оценки (Отч.)'!$E$10,IF('ИД Шатой'!AI21='Методика оценки (Отч.)'!$J$11,'Методика оценки (Отч.)'!$E$11,IF('ИД Шатой'!AI21='Методика оценки (Отч.)'!$J$12,'Методика оценки (Отч.)'!$E$12,IF('ИД Шатой'!AI21='Методика оценки (Отч.)'!$J$13,'Методика оценки (Отч.)'!$E$13,"ошибка")))))*$C$28</f>
        <v>0.45</v>
      </c>
      <c r="AJ28" s="61">
        <f>IF('ИД Шатой'!AJ21='Методика оценки (Отч.)'!$J$9,'Методика оценки (Отч.)'!$E$9,IF('ИД Шатой'!AJ21='Методика оценки (Отч.)'!$J$10,'Методика оценки (Отч.)'!$E$10,IF('ИД Шатой'!AJ21='Методика оценки (Отч.)'!$J$11,'Методика оценки (Отч.)'!$E$11,IF('ИД Шатой'!AJ21='Методика оценки (Отч.)'!$J$12,'Методика оценки (Отч.)'!$E$12,IF('ИД Шатой'!AJ21='Методика оценки (Отч.)'!$J$13,'Методика оценки (Отч.)'!$E$13,"ошибка")))))*$C$28</f>
        <v>0.45</v>
      </c>
      <c r="AK28" s="61">
        <f>IF('ИД Шатой'!AK21='Методика оценки (Отч.)'!$J$9,'Методика оценки (Отч.)'!$E$9,IF('ИД Шатой'!AK21='Методика оценки (Отч.)'!$J$10,'Методика оценки (Отч.)'!$E$10,IF('ИД Шатой'!AK21='Методика оценки (Отч.)'!$J$11,'Методика оценки (Отч.)'!$E$11,IF('ИД Шатой'!AK21='Методика оценки (Отч.)'!$J$12,'Методика оценки (Отч.)'!$E$12,IF('ИД Шатой'!AK21='Методика оценки (Отч.)'!$J$13,'Методика оценки (Отч.)'!$E$13,"ошибка")))))*$C$28</f>
        <v>0</v>
      </c>
      <c r="AL28" s="61">
        <f>IF('ИД Шатой'!AL21='Методика оценки (Отч.)'!$J$9,'Методика оценки (Отч.)'!$E$9,IF('ИД Шатой'!AL21='Методика оценки (Отч.)'!$J$10,'Методика оценки (Отч.)'!$E$10,IF('ИД Шатой'!AL21='Методика оценки (Отч.)'!$J$11,'Методика оценки (Отч.)'!$E$11,IF('ИД Шатой'!AL21='Методика оценки (Отч.)'!$J$12,'Методика оценки (Отч.)'!$E$12,IF('ИД Шатой'!AL21='Методика оценки (Отч.)'!$J$13,'Методика оценки (Отч.)'!$E$13,"ошибка")))))*$C$28</f>
        <v>0.45</v>
      </c>
      <c r="AM28" s="61">
        <f>IF('ИД Шатой'!AM21='Методика оценки (Отч.)'!$J$9,'Методика оценки (Отч.)'!$E$9,IF('ИД Шатой'!AM21='Методика оценки (Отч.)'!$J$10,'Методика оценки (Отч.)'!$E$10,IF('ИД Шатой'!AM21='Методика оценки (Отч.)'!$J$11,'Методика оценки (Отч.)'!$E$11,IF('ИД Шатой'!AM21='Методика оценки (Отч.)'!$J$12,'Методика оценки (Отч.)'!$E$12,IF('ИД Шатой'!AM21='Методика оценки (Отч.)'!$J$13,'Методика оценки (Отч.)'!$E$13,"ошибка")))))*$C$28</f>
        <v>0</v>
      </c>
      <c r="AN28" s="61">
        <f>IF('ИД Шатой'!AN21='Методика оценки (Отч.)'!$J$9,'Методика оценки (Отч.)'!$E$9,IF('ИД Шатой'!AN21='Методика оценки (Отч.)'!$J$10,'Методика оценки (Отч.)'!$E$10,IF('ИД Шатой'!AN21='Методика оценки (Отч.)'!$J$11,'Методика оценки (Отч.)'!$E$11,IF('ИД Шатой'!AN21='Методика оценки (Отч.)'!$J$12,'Методика оценки (Отч.)'!$E$12,IF('ИД Шатой'!AN21='Методика оценки (Отч.)'!$J$13,'Методика оценки (Отч.)'!$E$13,"ошибка")))))*$C$28</f>
        <v>0.45</v>
      </c>
      <c r="AO28" s="61">
        <f>IF('ИД Шатой'!AO21='Методика оценки (Отч.)'!$J$9,'Методика оценки (Отч.)'!$E$9,IF('ИД Шатой'!AO21='Методика оценки (Отч.)'!$J$10,'Методика оценки (Отч.)'!$E$10,IF('ИД Шатой'!AO21='Методика оценки (Отч.)'!$J$11,'Методика оценки (Отч.)'!$E$11,IF('ИД Шатой'!AO21='Методика оценки (Отч.)'!$J$12,'Методика оценки (Отч.)'!$E$12,IF('ИД Шатой'!AO21='Методика оценки (Отч.)'!$J$13,'Методика оценки (Отч.)'!$E$13,"ошибка")))))*$C$28</f>
        <v>0.6</v>
      </c>
      <c r="AP28" s="61">
        <f>IF('ИД Шатой'!AP21='Методика оценки (Отч.)'!$J$9,'Методика оценки (Отч.)'!$E$9,IF('ИД Шатой'!AP21='Методика оценки (Отч.)'!$J$10,'Методика оценки (Отч.)'!$E$10,IF('ИД Шатой'!AP21='Методика оценки (Отч.)'!$J$11,'Методика оценки (Отч.)'!$E$11,IF('ИД Шатой'!AP21='Методика оценки (Отч.)'!$J$12,'Методика оценки (Отч.)'!$E$12,IF('ИД Шатой'!AP21='Методика оценки (Отч.)'!$J$13,'Методика оценки (Отч.)'!$E$13,"ошибка")))))*$C$28</f>
        <v>0.45</v>
      </c>
      <c r="AQ28" s="61">
        <f>IF('ИД Шатой'!AQ21='Методика оценки (Отч.)'!$J$9,'Методика оценки (Отч.)'!$E$9,IF('ИД Шатой'!AQ21='Методика оценки (Отч.)'!$J$10,'Методика оценки (Отч.)'!$E$10,IF('ИД Шатой'!AQ21='Методика оценки (Отч.)'!$J$11,'Методика оценки (Отч.)'!$E$11,IF('ИД Шатой'!AQ21='Методика оценки (Отч.)'!$J$12,'Методика оценки (Отч.)'!$E$12,IF('ИД Шатой'!AQ21='Методика оценки (Отч.)'!$J$13,'Методика оценки (Отч.)'!$E$13,"ошибка")))))*$C$28</f>
        <v>0.45</v>
      </c>
      <c r="AR28" s="61">
        <f>IF('ИД Шатой'!AR21='Методика оценки (Отч.)'!$J$9,'Методика оценки (Отч.)'!$E$9,IF('ИД Шатой'!AR21='Методика оценки (Отч.)'!$J$10,'Методика оценки (Отч.)'!$E$10,IF('ИД Шатой'!AR21='Методика оценки (Отч.)'!$J$11,'Методика оценки (Отч.)'!$E$11,IF('ИД Шатой'!AR21='Методика оценки (Отч.)'!$J$12,'Методика оценки (Отч.)'!$E$12,IF('ИД Шатой'!AR21='Методика оценки (Отч.)'!$J$13,'Методика оценки (Отч.)'!$E$13,"ошибка")))))*$C$28</f>
        <v>0.45</v>
      </c>
      <c r="AS28" s="61">
        <f>IF('ИД Шатой'!AS21='Методика оценки (Отч.)'!$J$9,'Методика оценки (Отч.)'!$E$9,IF('ИД Шатой'!AS21='Методика оценки (Отч.)'!$J$10,'Методика оценки (Отч.)'!$E$10,IF('ИД Шатой'!AS21='Методика оценки (Отч.)'!$J$11,'Методика оценки (Отч.)'!$E$11,IF('ИД Шатой'!AS21='Методика оценки (Отч.)'!$J$12,'Методика оценки (Отч.)'!$E$12,IF('ИД Шатой'!AS21='Методика оценки (Отч.)'!$J$13,'Методика оценки (Отч.)'!$E$13,"ошибка")))))*$C$28</f>
        <v>0.6</v>
      </c>
      <c r="AT28" s="61">
        <f>IF('ИД Шатой'!AT21='Методика оценки (Отч.)'!$J$9,'Методика оценки (Отч.)'!$E$9,IF('ИД Шатой'!AT21='Методика оценки (Отч.)'!$J$10,'Методика оценки (Отч.)'!$E$10,IF('ИД Шатой'!AT21='Методика оценки (Отч.)'!$J$11,'Методика оценки (Отч.)'!$E$11,IF('ИД Шатой'!AT21='Методика оценки (Отч.)'!$J$12,'Методика оценки (Отч.)'!$E$12,IF('ИД Шатой'!AT21='Методика оценки (Отч.)'!$J$13,'Методика оценки (Отч.)'!$E$13,"ошибка")))))*$C$28</f>
        <v>0.45</v>
      </c>
      <c r="AU28" s="61">
        <f>IF('ИД Шатой'!AU21='Методика оценки (Отч.)'!$J$9,'Методика оценки (Отч.)'!$E$9,IF('ИД Шатой'!AU21='Методика оценки (Отч.)'!$J$10,'Методика оценки (Отч.)'!$E$10,IF('ИД Шатой'!AU21='Методика оценки (Отч.)'!$J$11,'Методика оценки (Отч.)'!$E$11,IF('ИД Шатой'!AU21='Методика оценки (Отч.)'!$J$12,'Методика оценки (Отч.)'!$E$12,IF('ИД Шатой'!AU21='Методика оценки (Отч.)'!$J$13,'Методика оценки (Отч.)'!$E$13,"ошибка")))))*$C$28</f>
        <v>0.45</v>
      </c>
      <c r="AV28" s="61">
        <f>IF('ИД Шатой'!AV21='Методика оценки (Отч.)'!$J$9,'Методика оценки (Отч.)'!$E$9,IF('ИД Шатой'!AV21='Методика оценки (Отч.)'!$J$10,'Методика оценки (Отч.)'!$E$10,IF('ИД Шатой'!AV21='Методика оценки (Отч.)'!$J$11,'Методика оценки (Отч.)'!$E$11,IF('ИД Шатой'!AV21='Методика оценки (Отч.)'!$J$12,'Методика оценки (Отч.)'!$E$12,IF('ИД Шатой'!AV21='Методика оценки (Отч.)'!$J$13,'Методика оценки (Отч.)'!$E$13,"ошибка")))))*$C$28</f>
        <v>0</v>
      </c>
      <c r="AW28" s="61">
        <f>IF('ИД Шатой'!AW21='Методика оценки (Отч.)'!$J$9,'Методика оценки (Отч.)'!$E$9,IF('ИД Шатой'!AW21='Методика оценки (Отч.)'!$J$10,'Методика оценки (Отч.)'!$E$10,IF('ИД Шатой'!AW21='Методика оценки (Отч.)'!$J$11,'Методика оценки (Отч.)'!$E$11,IF('ИД Шатой'!AW21='Методика оценки (Отч.)'!$J$12,'Методика оценки (Отч.)'!$E$12,IF('ИД Шатой'!AW21='Методика оценки (Отч.)'!$J$13,'Методика оценки (Отч.)'!$E$13,"ошибка")))))*$C$28</f>
        <v>0.6</v>
      </c>
      <c r="AX28" s="61">
        <f>IF('ИД Шатой'!AX21='Методика оценки (Отч.)'!$J$9,'Методика оценки (Отч.)'!$E$9,IF('ИД Шатой'!AX21='Методика оценки (Отч.)'!$J$10,'Методика оценки (Отч.)'!$E$10,IF('ИД Шатой'!AX21='Методика оценки (Отч.)'!$J$11,'Методика оценки (Отч.)'!$E$11,IF('ИД Шатой'!AX21='Методика оценки (Отч.)'!$J$12,'Методика оценки (Отч.)'!$E$12,IF('ИД Шатой'!AX21='Методика оценки (Отч.)'!$J$13,'Методика оценки (Отч.)'!$E$13,"ошибка")))))*$C$28</f>
        <v>0</v>
      </c>
      <c r="AY28" s="61">
        <f>IF('ИД Шатой'!AY21='Методика оценки (Отч.)'!$J$9,'Методика оценки (Отч.)'!$E$9,IF('ИД Шатой'!AY21='Методика оценки (Отч.)'!$J$10,'Методика оценки (Отч.)'!$E$10,IF('ИД Шатой'!AY21='Методика оценки (Отч.)'!$J$11,'Методика оценки (Отч.)'!$E$11,IF('ИД Шатой'!AY21='Методика оценки (Отч.)'!$J$12,'Методика оценки (Отч.)'!$E$12,IF('ИД Шатой'!AY21='Методика оценки (Отч.)'!$J$13,'Методика оценки (Отч.)'!$E$13,"ошибка")))))*$C$28</f>
        <v>0</v>
      </c>
      <c r="AZ28" s="61">
        <f>IF('ИД Шатой'!AZ21='Методика оценки (Отч.)'!$J$9,'Методика оценки (Отч.)'!$E$9,IF('ИД Шатой'!AZ21='Методика оценки (Отч.)'!$J$10,'Методика оценки (Отч.)'!$E$10,IF('ИД Шатой'!AZ21='Методика оценки (Отч.)'!$J$11,'Методика оценки (Отч.)'!$E$11,IF('ИД Шатой'!AZ21='Методика оценки (Отч.)'!$J$12,'Методика оценки (Отч.)'!$E$12,IF('ИД Шатой'!AZ21='Методика оценки (Отч.)'!$J$13,'Методика оценки (Отч.)'!$E$13,"ошибка")))))*$C$28</f>
        <v>0.45</v>
      </c>
      <c r="BA28" s="61">
        <f>IF('ИД Шатой'!BA21='Методика оценки (Отч.)'!$J$9,'Методика оценки (Отч.)'!$E$9,IF('ИД Шатой'!BA21='Методика оценки (Отч.)'!$J$10,'Методика оценки (Отч.)'!$E$10,IF('ИД Шатой'!BA21='Методика оценки (Отч.)'!$J$11,'Методика оценки (Отч.)'!$E$11,IF('ИД Шатой'!BA21='Методика оценки (Отч.)'!$J$12,'Методика оценки (Отч.)'!$E$12,IF('ИД Шатой'!BA21='Методика оценки (Отч.)'!$J$13,'Методика оценки (Отч.)'!$E$13,"ошибка")))))*$C$28</f>
        <v>0.45</v>
      </c>
      <c r="BB28" s="61">
        <f>IF('ИД Шатой'!BB21='Методика оценки (Отч.)'!$J$9,'Методика оценки (Отч.)'!$E$9,IF('ИД Шатой'!BB21='Методика оценки (Отч.)'!$J$10,'Методика оценки (Отч.)'!$E$10,IF('ИД Шатой'!BB21='Методика оценки (Отч.)'!$J$11,'Методика оценки (Отч.)'!$E$11,IF('ИД Шатой'!BB21='Методика оценки (Отч.)'!$J$12,'Методика оценки (Отч.)'!$E$12,IF('ИД Шатой'!BB21='Методика оценки (Отч.)'!$J$13,'Методика оценки (Отч.)'!$E$13,"ошибка")))))*$C$28</f>
        <v>0</v>
      </c>
      <c r="BC28" s="61">
        <f>IF('ИД Шатой'!BC21='Методика оценки (Отч.)'!$J$9,'Методика оценки (Отч.)'!$E$9,IF('ИД Шатой'!BC21='Методика оценки (Отч.)'!$J$10,'Методика оценки (Отч.)'!$E$10,IF('ИД Шатой'!BC21='Методика оценки (Отч.)'!$J$11,'Методика оценки (Отч.)'!$E$11,IF('ИД Шатой'!BC21='Методика оценки (Отч.)'!$J$12,'Методика оценки (Отч.)'!$E$12,IF('ИД Шатой'!BC21='Методика оценки (Отч.)'!$J$13,'Методика оценки (Отч.)'!$E$13,"ошибка")))))*$C$28</f>
        <v>0.6</v>
      </c>
      <c r="BD28" s="61">
        <f>IF('ИД Шатой'!BD21='Методика оценки (Отч.)'!$J$9,'Методика оценки (Отч.)'!$E$9,IF('ИД Шатой'!BD21='Методика оценки (Отч.)'!$J$10,'Методика оценки (Отч.)'!$E$10,IF('ИД Шатой'!BD21='Методика оценки (Отч.)'!$J$11,'Методика оценки (Отч.)'!$E$11,IF('ИД Шатой'!BD21='Методика оценки (Отч.)'!$J$12,'Методика оценки (Отч.)'!$E$12,IF('ИД Шатой'!BD21='Методика оценки (Отч.)'!$J$13,'Методика оценки (Отч.)'!$E$13,"ошибка")))))*$C$28</f>
        <v>0.6</v>
      </c>
      <c r="BE28" s="61">
        <f>IF('ИД Шатой'!BE21='Методика оценки (Отч.)'!$J$9,'Методика оценки (Отч.)'!$E$9,IF('ИД Шатой'!BE21='Методика оценки (Отч.)'!$J$10,'Методика оценки (Отч.)'!$E$10,IF('ИД Шатой'!BE21='Методика оценки (Отч.)'!$J$11,'Методика оценки (Отч.)'!$E$11,IF('ИД Шатой'!BE21='Методика оценки (Отч.)'!$J$12,'Методика оценки (Отч.)'!$E$12,IF('ИД Шатой'!BE21='Методика оценки (Отч.)'!$J$13,'Методика оценки (Отч.)'!$E$13,"ошибка")))))*$C$28</f>
        <v>0.6</v>
      </c>
      <c r="BF28" s="61">
        <f>IF('ИД Шатой'!BF21='Методика оценки (Отч.)'!$J$9,'Методика оценки (Отч.)'!$E$9,IF('ИД Шатой'!BF21='Методика оценки (Отч.)'!$J$10,'Методика оценки (Отч.)'!$E$10,IF('ИД Шатой'!BF21='Методика оценки (Отч.)'!$J$11,'Методика оценки (Отч.)'!$E$11,IF('ИД Шатой'!BF21='Методика оценки (Отч.)'!$J$12,'Методика оценки (Отч.)'!$E$12,IF('ИД Шатой'!BF21='Методика оценки (Отч.)'!$J$13,'Методика оценки (Отч.)'!$E$13,"ошибка")))))*$C$28</f>
        <v>0</v>
      </c>
      <c r="BG28" s="61">
        <f>IF('ИД Шатой'!BG21='Методика оценки (Отч.)'!$J$9,'Методика оценки (Отч.)'!$E$9,IF('ИД Шатой'!BG21='Методика оценки (Отч.)'!$J$10,'Методика оценки (Отч.)'!$E$10,IF('ИД Шатой'!BG21='Методика оценки (Отч.)'!$J$11,'Методика оценки (Отч.)'!$E$11,IF('ИД Шатой'!BG21='Методика оценки (Отч.)'!$J$12,'Методика оценки (Отч.)'!$E$12,IF('ИД Шатой'!BG21='Методика оценки (Отч.)'!$J$13,'Методика оценки (Отч.)'!$E$13,"ошибка")))))*$C$28</f>
        <v>0.45</v>
      </c>
      <c r="BH28" s="61">
        <f>IF('ИД Шатой'!BH21='Методика оценки (Отч.)'!$J$9,'Методика оценки (Отч.)'!$E$9,IF('ИД Шатой'!BH21='Методика оценки (Отч.)'!$J$10,'Методика оценки (Отч.)'!$E$10,IF('ИД Шатой'!BH21='Методика оценки (Отч.)'!$J$11,'Методика оценки (Отч.)'!$E$11,IF('ИД Шатой'!BH21='Методика оценки (Отч.)'!$J$12,'Методика оценки (Отч.)'!$E$12,IF('ИД Шатой'!BH21='Методика оценки (Отч.)'!$J$13,'Методика оценки (Отч.)'!$E$13,"ошибка")))))*$C$28</f>
        <v>0</v>
      </c>
      <c r="BI28" s="61">
        <f>IF('ИД Шатой'!BI21='Методика оценки (Отч.)'!$J$9,'Методика оценки (Отч.)'!$E$9,IF('ИД Шатой'!BI21='Методика оценки (Отч.)'!$J$10,'Методика оценки (Отч.)'!$E$10,IF('ИД Шатой'!BI21='Методика оценки (Отч.)'!$J$11,'Методика оценки (Отч.)'!$E$11,IF('ИД Шатой'!BI21='Методика оценки (Отч.)'!$J$12,'Методика оценки (Отч.)'!$E$12,IF('ИД Шатой'!BI21='Методика оценки (Отч.)'!$J$13,'Методика оценки (Отч.)'!$E$13,"ошибка")))))*$C$28</f>
        <v>0.6</v>
      </c>
      <c r="BJ28" s="61">
        <f>IF('ИД Шатой'!BJ21='Методика оценки (Отч.)'!$J$9,'Методика оценки (Отч.)'!$E$9,IF('ИД Шатой'!BJ21='Методика оценки (Отч.)'!$J$10,'Методика оценки (Отч.)'!$E$10,IF('ИД Шатой'!BJ21='Методика оценки (Отч.)'!$J$11,'Методика оценки (Отч.)'!$E$11,IF('ИД Шатой'!BJ21='Методика оценки (Отч.)'!$J$12,'Методика оценки (Отч.)'!$E$12,IF('ИД Шатой'!BJ21='Методика оценки (Отч.)'!$J$13,'Методика оценки (Отч.)'!$E$13,"ошибка")))))*$C$28</f>
        <v>0.6</v>
      </c>
      <c r="BK28" s="61">
        <f>IF('ИД Шатой'!BK21='Методика оценки (Отч.)'!$J$9,'Методика оценки (Отч.)'!$E$9,IF('ИД Шатой'!BK21='Методика оценки (Отч.)'!$J$10,'Методика оценки (Отч.)'!$E$10,IF('ИД Шатой'!BK21='Методика оценки (Отч.)'!$J$11,'Методика оценки (Отч.)'!$E$11,IF('ИД Шатой'!BK21='Методика оценки (Отч.)'!$J$12,'Методика оценки (Отч.)'!$E$12,IF('ИД Шатой'!BK21='Методика оценки (Отч.)'!$J$13,'Методика оценки (Отч.)'!$E$13,"ошибка")))))*$C$28</f>
        <v>0.45</v>
      </c>
      <c r="BL28" s="61">
        <f>IF('ИД Шатой'!BL21='Методика оценки (Отч.)'!$J$9,'Методика оценки (Отч.)'!$E$9,IF('ИД Шатой'!BL21='Методика оценки (Отч.)'!$J$10,'Методика оценки (Отч.)'!$E$10,IF('ИД Шатой'!BL21='Методика оценки (Отч.)'!$J$11,'Методика оценки (Отч.)'!$E$11,IF('ИД Шатой'!BL21='Методика оценки (Отч.)'!$J$12,'Методика оценки (Отч.)'!$E$12,IF('ИД Шатой'!BL21='Методика оценки (Отч.)'!$J$13,'Методика оценки (Отч.)'!$E$13,"ошибка")))))*$C$28</f>
        <v>0.3</v>
      </c>
      <c r="BM28" s="61">
        <f>IF('ИД Шатой'!BM21='Методика оценки (Отч.)'!$J$9,'Методика оценки (Отч.)'!$E$9,IF('ИД Шатой'!BM21='Методика оценки (Отч.)'!$J$10,'Методика оценки (Отч.)'!$E$10,IF('ИД Шатой'!BM21='Методика оценки (Отч.)'!$J$11,'Методика оценки (Отч.)'!$E$11,IF('ИД Шатой'!BM21='Методика оценки (Отч.)'!$J$12,'Методика оценки (Отч.)'!$E$12,IF('ИД Шатой'!BM21='Методика оценки (Отч.)'!$J$13,'Методика оценки (Отч.)'!$E$13,"ошибка")))))*$C$28</f>
        <v>0</v>
      </c>
      <c r="BN28" s="61">
        <f>IF('ИД Шатой'!BN21='Методика оценки (Отч.)'!$J$9,'Методика оценки (Отч.)'!$E$9,IF('ИД Шатой'!BN21='Методика оценки (Отч.)'!$J$10,'Методика оценки (Отч.)'!$E$10,IF('ИД Шатой'!BN21='Методика оценки (Отч.)'!$J$11,'Методика оценки (Отч.)'!$E$11,IF('ИД Шатой'!BN21='Методика оценки (Отч.)'!$J$12,'Методика оценки (Отч.)'!$E$12,IF('ИД Шатой'!BN21='Методика оценки (Отч.)'!$J$13,'Методика оценки (Отч.)'!$E$13,"ошибка")))))*$C$28</f>
        <v>0.3</v>
      </c>
      <c r="BO28" s="61">
        <f>IF('ИД Шатой'!BO21='Методика оценки (Отч.)'!$J$9,'Методика оценки (Отч.)'!$E$9,IF('ИД Шатой'!BO21='Методика оценки (Отч.)'!$J$10,'Методика оценки (Отч.)'!$E$10,IF('ИД Шатой'!BO21='Методика оценки (Отч.)'!$J$11,'Методика оценки (Отч.)'!$E$11,IF('ИД Шатой'!BO21='Методика оценки (Отч.)'!$J$12,'Методика оценки (Отч.)'!$E$12,IF('ИД Шатой'!BO21='Методика оценки (Отч.)'!$J$13,'Методика оценки (Отч.)'!$E$13,"ошибка")))))*$C$28</f>
        <v>0.45</v>
      </c>
      <c r="BP28" s="61">
        <f>IF('ИД Шатой'!BP21='Методика оценки (Отч.)'!$J$9,'Методика оценки (Отч.)'!$E$9,IF('ИД Шатой'!BP21='Методика оценки (Отч.)'!$J$10,'Методика оценки (Отч.)'!$E$10,IF('ИД Шатой'!BP21='Методика оценки (Отч.)'!$J$11,'Методика оценки (Отч.)'!$E$11,IF('ИД Шатой'!BP21='Методика оценки (Отч.)'!$J$12,'Методика оценки (Отч.)'!$E$12,IF('ИД Шатой'!BP21='Методика оценки (Отч.)'!$J$13,'Методика оценки (Отч.)'!$E$13,"ошибка")))))*$C$28</f>
        <v>0</v>
      </c>
      <c r="BQ28" s="61">
        <f t="shared" si="2"/>
        <v>0.36372727272727268</v>
      </c>
    </row>
    <row r="29" spans="1:69" x14ac:dyDescent="0.25">
      <c r="A29" s="77" t="str">
        <f>'Методика оценки (Отч.)'!A110</f>
        <v>N3.1.5</v>
      </c>
      <c r="B29" s="77" t="str">
        <f>'Методика оценки (Отч.)'!C110</f>
        <v>Качество работы учителей-логопедов</v>
      </c>
      <c r="C29" s="122">
        <f>'Методика оценки (Отч.)'!D110*C24</f>
        <v>6.0000000000000001E-3</v>
      </c>
      <c r="D29" s="61">
        <f>IF('ИД Шатой'!D22='Методика оценки (Отч.)'!$J$9,'Методика оценки (Отч.)'!$E$9,IF('ИД Шатой'!D22='Методика оценки (Отч.)'!$J$10,'Методика оценки (Отч.)'!$E$10,IF('ИД Шатой'!D22='Методика оценки (Отч.)'!$J$11,'Методика оценки (Отч.)'!$E$11,IF('ИД Шатой'!D22='Методика оценки (Отч.)'!$J$12,'Методика оценки (Отч.)'!$E$12,IF('ИД Шатой'!D22='Методика оценки (Отч.)'!$J$13,'Методика оценки (Отч.)'!$E$13,"ошибка")))))*$C$29</f>
        <v>0.45</v>
      </c>
      <c r="E29" s="61">
        <f>IF('ИД Шатой'!E22='Методика оценки (Отч.)'!$J$9,'Методика оценки (Отч.)'!$E$9,IF('ИД Шатой'!E22='Методика оценки (Отч.)'!$J$10,'Методика оценки (Отч.)'!$E$10,IF('ИД Шатой'!E22='Методика оценки (Отч.)'!$J$11,'Методика оценки (Отч.)'!$E$11,IF('ИД Шатой'!E22='Методика оценки (Отч.)'!$J$12,'Методика оценки (Отч.)'!$E$12,IF('ИД Шатой'!E22='Методика оценки (Отч.)'!$J$13,'Методика оценки (Отч.)'!$E$13,"ошибка")))))*$C$29</f>
        <v>0</v>
      </c>
      <c r="F29" s="61">
        <f>IF('ИД Шатой'!F22='Методика оценки (Отч.)'!$J$9,'Методика оценки (Отч.)'!$E$9,IF('ИД Шатой'!F22='Методика оценки (Отч.)'!$J$10,'Методика оценки (Отч.)'!$E$10,IF('ИД Шатой'!F22='Методика оценки (Отч.)'!$J$11,'Методика оценки (Отч.)'!$E$11,IF('ИД Шатой'!F22='Методика оценки (Отч.)'!$J$12,'Методика оценки (Отч.)'!$E$12,IF('ИД Шатой'!F22='Методика оценки (Отч.)'!$J$13,'Методика оценки (Отч.)'!$E$13,"ошибка")))))*$C$29</f>
        <v>0</v>
      </c>
      <c r="G29" s="61">
        <f>IF('ИД Шатой'!G22='Методика оценки (Отч.)'!$J$9,'Методика оценки (Отч.)'!$E$9,IF('ИД Шатой'!G22='Методика оценки (Отч.)'!$J$10,'Методика оценки (Отч.)'!$E$10,IF('ИД Шатой'!G22='Методика оценки (Отч.)'!$J$11,'Методика оценки (Отч.)'!$E$11,IF('ИД Шатой'!G22='Методика оценки (Отч.)'!$J$12,'Методика оценки (Отч.)'!$E$12,IF('ИД Шатой'!G22='Методика оценки (Отч.)'!$J$13,'Методика оценки (Отч.)'!$E$13,"ошибка")))))*$C$29</f>
        <v>0.45</v>
      </c>
      <c r="H29" s="61">
        <f>IF('ИД Шатой'!H22='Методика оценки (Отч.)'!$J$9,'Методика оценки (Отч.)'!$E$9,IF('ИД Шатой'!H22='Методика оценки (Отч.)'!$J$10,'Методика оценки (Отч.)'!$E$10,IF('ИД Шатой'!H22='Методика оценки (Отч.)'!$J$11,'Методика оценки (Отч.)'!$E$11,IF('ИД Шатой'!H22='Методика оценки (Отч.)'!$J$12,'Методика оценки (Отч.)'!$E$12,IF('ИД Шатой'!H22='Методика оценки (Отч.)'!$J$13,'Методика оценки (Отч.)'!$E$13,"ошибка")))))*$C$29</f>
        <v>0.3</v>
      </c>
      <c r="I29" s="61">
        <f>IF('ИД Шатой'!I22='Методика оценки (Отч.)'!$J$9,'Методика оценки (Отч.)'!$E$9,IF('ИД Шатой'!I22='Методика оценки (Отч.)'!$J$10,'Методика оценки (Отч.)'!$E$10,IF('ИД Шатой'!I22='Методика оценки (Отч.)'!$J$11,'Методика оценки (Отч.)'!$E$11,IF('ИД Шатой'!I22='Методика оценки (Отч.)'!$J$12,'Методика оценки (Отч.)'!$E$12,IF('ИД Шатой'!I22='Методика оценки (Отч.)'!$J$13,'Методика оценки (Отч.)'!$E$13,"ошибка")))))*$C$29</f>
        <v>0.45</v>
      </c>
      <c r="J29" s="61">
        <f>IF('ИД Шатой'!J22='Методика оценки (Отч.)'!$J$9,'Методика оценки (Отч.)'!$E$9,IF('ИД Шатой'!J22='Методика оценки (Отч.)'!$J$10,'Методика оценки (Отч.)'!$E$10,IF('ИД Шатой'!J22='Методика оценки (Отч.)'!$J$11,'Методика оценки (Отч.)'!$E$11,IF('ИД Шатой'!J22='Методика оценки (Отч.)'!$J$12,'Методика оценки (Отч.)'!$E$12,IF('ИД Шатой'!J22='Методика оценки (Отч.)'!$J$13,'Методика оценки (Отч.)'!$E$13,"ошибка")))))*$C$29</f>
        <v>0.45</v>
      </c>
      <c r="K29" s="61">
        <f>IF('ИД Шатой'!K22='Методика оценки (Отч.)'!$J$9,'Методика оценки (Отч.)'!$E$9,IF('ИД Шатой'!K22='Методика оценки (Отч.)'!$J$10,'Методика оценки (Отч.)'!$E$10,IF('ИД Шатой'!K22='Методика оценки (Отч.)'!$J$11,'Методика оценки (Отч.)'!$E$11,IF('ИД Шатой'!K22='Методика оценки (Отч.)'!$J$12,'Методика оценки (Отч.)'!$E$12,IF('ИД Шатой'!K22='Методика оценки (Отч.)'!$J$13,'Методика оценки (Отч.)'!$E$13,"ошибка")))))*$C$29</f>
        <v>0.6</v>
      </c>
      <c r="L29" s="61">
        <f>IF('ИД Шатой'!L22='Методика оценки (Отч.)'!$J$9,'Методика оценки (Отч.)'!$E$9,IF('ИД Шатой'!L22='Методика оценки (Отч.)'!$J$10,'Методика оценки (Отч.)'!$E$10,IF('ИД Шатой'!L22='Методика оценки (Отч.)'!$J$11,'Методика оценки (Отч.)'!$E$11,IF('ИД Шатой'!L22='Методика оценки (Отч.)'!$J$12,'Методика оценки (Отч.)'!$E$12,IF('ИД Шатой'!L22='Методика оценки (Отч.)'!$J$13,'Методика оценки (Отч.)'!$E$13,"ошибка")))))*$C$29</f>
        <v>0</v>
      </c>
      <c r="M29" s="61">
        <f>IF('ИД Шатой'!M22='Методика оценки (Отч.)'!$J$9,'Методика оценки (Отч.)'!$E$9,IF('ИД Шатой'!M22='Методика оценки (Отч.)'!$J$10,'Методика оценки (Отч.)'!$E$10,IF('ИД Шатой'!M22='Методика оценки (Отч.)'!$J$11,'Методика оценки (Отч.)'!$E$11,IF('ИД Шатой'!M22='Методика оценки (Отч.)'!$J$12,'Методика оценки (Отч.)'!$E$12,IF('ИД Шатой'!M22='Методика оценки (Отч.)'!$J$13,'Методика оценки (Отч.)'!$E$13,"ошибка")))))*$C$29</f>
        <v>0.45</v>
      </c>
      <c r="N29" s="61">
        <f>IF('ИД Шатой'!N22='Методика оценки (Отч.)'!$J$9,'Методика оценки (Отч.)'!$E$9,IF('ИД Шатой'!N22='Методика оценки (Отч.)'!$J$10,'Методика оценки (Отч.)'!$E$10,IF('ИД Шатой'!N22='Методика оценки (Отч.)'!$J$11,'Методика оценки (Отч.)'!$E$11,IF('ИД Шатой'!N22='Методика оценки (Отч.)'!$J$12,'Методика оценки (Отч.)'!$E$12,IF('ИД Шатой'!N22='Методика оценки (Отч.)'!$J$13,'Методика оценки (Отч.)'!$E$13,"ошибка")))))*$C$29</f>
        <v>0</v>
      </c>
      <c r="O29" s="61">
        <f>IF('ИД Шатой'!O22='Методика оценки (Отч.)'!$J$9,'Методика оценки (Отч.)'!$E$9,IF('ИД Шатой'!O22='Методика оценки (Отч.)'!$J$10,'Методика оценки (Отч.)'!$E$10,IF('ИД Шатой'!O22='Методика оценки (Отч.)'!$J$11,'Методика оценки (Отч.)'!$E$11,IF('ИД Шатой'!O22='Методика оценки (Отч.)'!$J$12,'Методика оценки (Отч.)'!$E$12,IF('ИД Шатой'!O22='Методика оценки (Отч.)'!$J$13,'Методика оценки (Отч.)'!$E$13,"ошибка")))))*$C$29</f>
        <v>0.3</v>
      </c>
      <c r="P29" s="61">
        <f>IF('ИД Шатой'!P22='Методика оценки (Отч.)'!$J$9,'Методика оценки (Отч.)'!$E$9,IF('ИД Шатой'!P22='Методика оценки (Отч.)'!$J$10,'Методика оценки (Отч.)'!$E$10,IF('ИД Шатой'!P22='Методика оценки (Отч.)'!$J$11,'Методика оценки (Отч.)'!$E$11,IF('ИД Шатой'!P22='Методика оценки (Отч.)'!$J$12,'Методика оценки (Отч.)'!$E$12,IF('ИД Шатой'!P22='Методика оценки (Отч.)'!$J$13,'Методика оценки (Отч.)'!$E$13,"ошибка")))))*$C$29</f>
        <v>0</v>
      </c>
      <c r="Q29" s="61">
        <f>IF('ИД Шатой'!Q22='Методика оценки (Отч.)'!$J$9,'Методика оценки (Отч.)'!$E$9,IF('ИД Шатой'!Q22='Методика оценки (Отч.)'!$J$10,'Методика оценки (Отч.)'!$E$10,IF('ИД Шатой'!Q22='Методика оценки (Отч.)'!$J$11,'Методика оценки (Отч.)'!$E$11,IF('ИД Шатой'!Q22='Методика оценки (Отч.)'!$J$12,'Методика оценки (Отч.)'!$E$12,IF('ИД Шатой'!Q22='Методика оценки (Отч.)'!$J$13,'Методика оценки (Отч.)'!$E$13,"ошибка")))))*$C$29</f>
        <v>0.6</v>
      </c>
      <c r="R29" s="61">
        <f>IF('ИД Шатой'!R22='Методика оценки (Отч.)'!$J$9,'Методика оценки (Отч.)'!$E$9,IF('ИД Шатой'!R22='Методика оценки (Отч.)'!$J$10,'Методика оценки (Отч.)'!$E$10,IF('ИД Шатой'!R22='Методика оценки (Отч.)'!$J$11,'Методика оценки (Отч.)'!$E$11,IF('ИД Шатой'!R22='Методика оценки (Отч.)'!$J$12,'Методика оценки (Отч.)'!$E$12,IF('ИД Шатой'!R22='Методика оценки (Отч.)'!$J$13,'Методика оценки (Отч.)'!$E$13,"ошибка")))))*$C$29</f>
        <v>0.45</v>
      </c>
      <c r="S29" s="61">
        <f>IF('ИД Шатой'!S22='Методика оценки (Отч.)'!$J$9,'Методика оценки (Отч.)'!$E$9,IF('ИД Шатой'!S22='Методика оценки (Отч.)'!$J$10,'Методика оценки (Отч.)'!$E$10,IF('ИД Шатой'!S22='Методика оценки (Отч.)'!$J$11,'Методика оценки (Отч.)'!$E$11,IF('ИД Шатой'!S22='Методика оценки (Отч.)'!$J$12,'Методика оценки (Отч.)'!$E$12,IF('ИД Шатой'!S22='Методика оценки (Отч.)'!$J$13,'Методика оценки (Отч.)'!$E$13,"ошибка")))))*$C$29</f>
        <v>0.45</v>
      </c>
      <c r="T29" s="61">
        <f>IF('ИД Шатой'!T22='Методика оценки (Отч.)'!$J$9,'Методика оценки (Отч.)'!$E$9,IF('ИД Шатой'!T22='Методика оценки (Отч.)'!$J$10,'Методика оценки (Отч.)'!$E$10,IF('ИД Шатой'!T22='Методика оценки (Отч.)'!$J$11,'Методика оценки (Отч.)'!$E$11,IF('ИД Шатой'!T22='Методика оценки (Отч.)'!$J$12,'Методика оценки (Отч.)'!$E$12,IF('ИД Шатой'!T22='Методика оценки (Отч.)'!$J$13,'Методика оценки (Отч.)'!$E$13,"ошибка")))))*$C$29</f>
        <v>0.3</v>
      </c>
      <c r="U29" s="61">
        <f>IF('ИД Шатой'!U22='Методика оценки (Отч.)'!$J$9,'Методика оценки (Отч.)'!$E$9,IF('ИД Шатой'!U22='Методика оценки (Отч.)'!$J$10,'Методика оценки (Отч.)'!$E$10,IF('ИД Шатой'!U22='Методика оценки (Отч.)'!$J$11,'Методика оценки (Отч.)'!$E$11,IF('ИД Шатой'!U22='Методика оценки (Отч.)'!$J$12,'Методика оценки (Отч.)'!$E$12,IF('ИД Шатой'!U22='Методика оценки (Отч.)'!$J$13,'Методика оценки (Отч.)'!$E$13,"ошибка")))))*$C$29</f>
        <v>0.45</v>
      </c>
      <c r="V29" s="61">
        <f>IF('ИД Шатой'!V22='Методика оценки (Отч.)'!$J$9,'Методика оценки (Отч.)'!$E$9,IF('ИД Шатой'!V22='Методика оценки (Отч.)'!$J$10,'Методика оценки (Отч.)'!$E$10,IF('ИД Шатой'!V22='Методика оценки (Отч.)'!$J$11,'Методика оценки (Отч.)'!$E$11,IF('ИД Шатой'!V22='Методика оценки (Отч.)'!$J$12,'Методика оценки (Отч.)'!$E$12,IF('ИД Шатой'!V22='Методика оценки (Отч.)'!$J$13,'Методика оценки (Отч.)'!$E$13,"ошибка")))))*$C$29</f>
        <v>0.6</v>
      </c>
      <c r="W29" s="61">
        <f>IF('ИД Шатой'!W22='Методика оценки (Отч.)'!$J$9,'Методика оценки (Отч.)'!$E$9,IF('ИД Шатой'!W22='Методика оценки (Отч.)'!$J$10,'Методика оценки (Отч.)'!$E$10,IF('ИД Шатой'!W22='Методика оценки (Отч.)'!$J$11,'Методика оценки (Отч.)'!$E$11,IF('ИД Шатой'!W22='Методика оценки (Отч.)'!$J$12,'Методика оценки (Отч.)'!$E$12,IF('ИД Шатой'!W22='Методика оценки (Отч.)'!$J$13,'Методика оценки (Отч.)'!$E$13,"ошибка")))))*$C$29</f>
        <v>0</v>
      </c>
      <c r="X29" s="61">
        <f>IF('ИД Шатой'!X22='Методика оценки (Отч.)'!$J$9,'Методика оценки (Отч.)'!$E$9,IF('ИД Шатой'!X22='Методика оценки (Отч.)'!$J$10,'Методика оценки (Отч.)'!$E$10,IF('ИД Шатой'!X22='Методика оценки (Отч.)'!$J$11,'Методика оценки (Отч.)'!$E$11,IF('ИД Шатой'!X22='Методика оценки (Отч.)'!$J$12,'Методика оценки (Отч.)'!$E$12,IF('ИД Шатой'!X22='Методика оценки (Отч.)'!$J$13,'Методика оценки (Отч.)'!$E$13,"ошибка")))))*$C$29</f>
        <v>0.45</v>
      </c>
      <c r="Y29" s="61">
        <f>IF('ИД Шатой'!Y22='Методика оценки (Отч.)'!$J$9,'Методика оценки (Отч.)'!$E$9,IF('ИД Шатой'!Y22='Методика оценки (Отч.)'!$J$10,'Методика оценки (Отч.)'!$E$10,IF('ИД Шатой'!Y22='Методика оценки (Отч.)'!$J$11,'Методика оценки (Отч.)'!$E$11,IF('ИД Шатой'!Y22='Методика оценки (Отч.)'!$J$12,'Методика оценки (Отч.)'!$E$12,IF('ИД Шатой'!Y22='Методика оценки (Отч.)'!$J$13,'Методика оценки (Отч.)'!$E$13,"ошибка")))))*$C$29</f>
        <v>0.45</v>
      </c>
      <c r="Z29" s="61">
        <f>IF('ИД Шатой'!Z22='Методика оценки (Отч.)'!$J$9,'Методика оценки (Отч.)'!$E$9,IF('ИД Шатой'!Z22='Методика оценки (Отч.)'!$J$10,'Методика оценки (Отч.)'!$E$10,IF('ИД Шатой'!Z22='Методика оценки (Отч.)'!$J$11,'Методика оценки (Отч.)'!$E$11,IF('ИД Шатой'!Z22='Методика оценки (Отч.)'!$J$12,'Методика оценки (Отч.)'!$E$12,IF('ИД Шатой'!Z22='Методика оценки (Отч.)'!$J$13,'Методика оценки (Отч.)'!$E$13,"ошибка")))))*$C$29</f>
        <v>0.6</v>
      </c>
      <c r="AA29" s="61">
        <f>IF('ИД Шатой'!AA22='Методика оценки (Отч.)'!$J$9,'Методика оценки (Отч.)'!$E$9,IF('ИД Шатой'!AA22='Методика оценки (Отч.)'!$J$10,'Методика оценки (Отч.)'!$E$10,IF('ИД Шатой'!AA22='Методика оценки (Отч.)'!$J$11,'Методика оценки (Отч.)'!$E$11,IF('ИД Шатой'!AA22='Методика оценки (Отч.)'!$J$12,'Методика оценки (Отч.)'!$E$12,IF('ИД Шатой'!AA22='Методика оценки (Отч.)'!$J$13,'Методика оценки (Отч.)'!$E$13,"ошибка")))))*$C$29</f>
        <v>0.6</v>
      </c>
      <c r="AB29" s="61">
        <f>IF('ИД Шатой'!AB22='Методика оценки (Отч.)'!$J$9,'Методика оценки (Отч.)'!$E$9,IF('ИД Шатой'!AB22='Методика оценки (Отч.)'!$J$10,'Методика оценки (Отч.)'!$E$10,IF('ИД Шатой'!AB22='Методика оценки (Отч.)'!$J$11,'Методика оценки (Отч.)'!$E$11,IF('ИД Шатой'!AB22='Методика оценки (Отч.)'!$J$12,'Методика оценки (Отч.)'!$E$12,IF('ИД Шатой'!AB22='Методика оценки (Отч.)'!$J$13,'Методика оценки (Отч.)'!$E$13,"ошибка")))))*$C$29</f>
        <v>0.45</v>
      </c>
      <c r="AC29" s="61">
        <f>IF('ИД Шатой'!AC22='Методика оценки (Отч.)'!$J$9,'Методика оценки (Отч.)'!$E$9,IF('ИД Шатой'!AC22='Методика оценки (Отч.)'!$J$10,'Методика оценки (Отч.)'!$E$10,IF('ИД Шатой'!AC22='Методика оценки (Отч.)'!$J$11,'Методика оценки (Отч.)'!$E$11,IF('ИД Шатой'!AC22='Методика оценки (Отч.)'!$J$12,'Методика оценки (Отч.)'!$E$12,IF('ИД Шатой'!AC22='Методика оценки (Отч.)'!$J$13,'Методика оценки (Отч.)'!$E$13,"ошибка")))))*$C$29</f>
        <v>0</v>
      </c>
      <c r="AD29" s="61">
        <f>IF('ИД Шатой'!AD22='Методика оценки (Отч.)'!$J$9,'Методика оценки (Отч.)'!$E$9,IF('ИД Шатой'!AD22='Методика оценки (Отч.)'!$J$10,'Методика оценки (Отч.)'!$E$10,IF('ИД Шатой'!AD22='Методика оценки (Отч.)'!$J$11,'Методика оценки (Отч.)'!$E$11,IF('ИД Шатой'!AD22='Методика оценки (Отч.)'!$J$12,'Методика оценки (Отч.)'!$E$12,IF('ИД Шатой'!AD22='Методика оценки (Отч.)'!$J$13,'Методика оценки (Отч.)'!$E$13,"ошибка")))))*$C$29</f>
        <v>0.45</v>
      </c>
      <c r="AE29" s="61">
        <f>IF('ИД Шатой'!AE22='Методика оценки (Отч.)'!$J$9,'Методика оценки (Отч.)'!$E$9,IF('ИД Шатой'!AE22='Методика оценки (Отч.)'!$J$10,'Методика оценки (Отч.)'!$E$10,IF('ИД Шатой'!AE22='Методика оценки (Отч.)'!$J$11,'Методика оценки (Отч.)'!$E$11,IF('ИД Шатой'!AE22='Методика оценки (Отч.)'!$J$12,'Методика оценки (Отч.)'!$E$12,IF('ИД Шатой'!AE22='Методика оценки (Отч.)'!$J$13,'Методика оценки (Отч.)'!$E$13,"ошибка")))))*$C$29</f>
        <v>0.6</v>
      </c>
      <c r="AF29" s="61">
        <f>IF('ИД Шатой'!AF22='Методика оценки (Отч.)'!$J$9,'Методика оценки (Отч.)'!$E$9,IF('ИД Шатой'!AF22='Методика оценки (Отч.)'!$J$10,'Методика оценки (Отч.)'!$E$10,IF('ИД Шатой'!AF22='Методика оценки (Отч.)'!$J$11,'Методика оценки (Отч.)'!$E$11,IF('ИД Шатой'!AF22='Методика оценки (Отч.)'!$J$12,'Методика оценки (Отч.)'!$E$12,IF('ИД Шатой'!AF22='Методика оценки (Отч.)'!$J$13,'Методика оценки (Отч.)'!$E$13,"ошибка")))))*$C$29</f>
        <v>0</v>
      </c>
      <c r="AG29" s="61">
        <f>IF('ИД Шатой'!AG22='Методика оценки (Отч.)'!$J$9,'Методика оценки (Отч.)'!$E$9,IF('ИД Шатой'!AG22='Методика оценки (Отч.)'!$J$10,'Методика оценки (Отч.)'!$E$10,IF('ИД Шатой'!AG22='Методика оценки (Отч.)'!$J$11,'Методика оценки (Отч.)'!$E$11,IF('ИД Шатой'!AG22='Методика оценки (Отч.)'!$J$12,'Методика оценки (Отч.)'!$E$12,IF('ИД Шатой'!AG22='Методика оценки (Отч.)'!$J$13,'Методика оценки (Отч.)'!$E$13,"ошибка")))))*$C$29</f>
        <v>0.45</v>
      </c>
      <c r="AH29" s="61">
        <f>IF('ИД Шатой'!AH22='Методика оценки (Отч.)'!$J$9,'Методика оценки (Отч.)'!$E$9,IF('ИД Шатой'!AH22='Методика оценки (Отч.)'!$J$10,'Методика оценки (Отч.)'!$E$10,IF('ИД Шатой'!AH22='Методика оценки (Отч.)'!$J$11,'Методика оценки (Отч.)'!$E$11,IF('ИД Шатой'!AH22='Методика оценки (Отч.)'!$J$12,'Методика оценки (Отч.)'!$E$12,IF('ИД Шатой'!AH22='Методика оценки (Отч.)'!$J$13,'Методика оценки (Отч.)'!$E$13,"ошибка")))))*$C$29</f>
        <v>0</v>
      </c>
      <c r="AI29" s="61">
        <f>IF('ИД Шатой'!AI22='Методика оценки (Отч.)'!$J$9,'Методика оценки (Отч.)'!$E$9,IF('ИД Шатой'!AI22='Методика оценки (Отч.)'!$J$10,'Методика оценки (Отч.)'!$E$10,IF('ИД Шатой'!AI22='Методика оценки (Отч.)'!$J$11,'Методика оценки (Отч.)'!$E$11,IF('ИД Шатой'!AI22='Методика оценки (Отч.)'!$J$12,'Методика оценки (Отч.)'!$E$12,IF('ИД Шатой'!AI22='Методика оценки (Отч.)'!$J$13,'Методика оценки (Отч.)'!$E$13,"ошибка")))))*$C$29</f>
        <v>0.45</v>
      </c>
      <c r="AJ29" s="61">
        <f>IF('ИД Шатой'!AJ22='Методика оценки (Отч.)'!$J$9,'Методика оценки (Отч.)'!$E$9,IF('ИД Шатой'!AJ22='Методика оценки (Отч.)'!$J$10,'Методика оценки (Отч.)'!$E$10,IF('ИД Шатой'!AJ22='Методика оценки (Отч.)'!$J$11,'Методика оценки (Отч.)'!$E$11,IF('ИД Шатой'!AJ22='Методика оценки (Отч.)'!$J$12,'Методика оценки (Отч.)'!$E$12,IF('ИД Шатой'!AJ22='Методика оценки (Отч.)'!$J$13,'Методика оценки (Отч.)'!$E$13,"ошибка")))))*$C$29</f>
        <v>0</v>
      </c>
      <c r="AK29" s="61">
        <f>IF('ИД Шатой'!AK22='Методика оценки (Отч.)'!$J$9,'Методика оценки (Отч.)'!$E$9,IF('ИД Шатой'!AK22='Методика оценки (Отч.)'!$J$10,'Методика оценки (Отч.)'!$E$10,IF('ИД Шатой'!AK22='Методика оценки (Отч.)'!$J$11,'Методика оценки (Отч.)'!$E$11,IF('ИД Шатой'!AK22='Методика оценки (Отч.)'!$J$12,'Методика оценки (Отч.)'!$E$12,IF('ИД Шатой'!AK22='Методика оценки (Отч.)'!$J$13,'Методика оценки (Отч.)'!$E$13,"ошибка")))))*$C$29</f>
        <v>0</v>
      </c>
      <c r="AL29" s="61">
        <f>IF('ИД Шатой'!AL22='Методика оценки (Отч.)'!$J$9,'Методика оценки (Отч.)'!$E$9,IF('ИД Шатой'!AL22='Методика оценки (Отч.)'!$J$10,'Методика оценки (Отч.)'!$E$10,IF('ИД Шатой'!AL22='Методика оценки (Отч.)'!$J$11,'Методика оценки (Отч.)'!$E$11,IF('ИД Шатой'!AL22='Методика оценки (Отч.)'!$J$12,'Методика оценки (Отч.)'!$E$12,IF('ИД Шатой'!AL22='Методика оценки (Отч.)'!$J$13,'Методика оценки (Отч.)'!$E$13,"ошибка")))))*$C$29</f>
        <v>0.45</v>
      </c>
      <c r="AM29" s="61">
        <f>IF('ИД Шатой'!AM22='Методика оценки (Отч.)'!$J$9,'Методика оценки (Отч.)'!$E$9,IF('ИД Шатой'!AM22='Методика оценки (Отч.)'!$J$10,'Методика оценки (Отч.)'!$E$10,IF('ИД Шатой'!AM22='Методика оценки (Отч.)'!$J$11,'Методика оценки (Отч.)'!$E$11,IF('ИД Шатой'!AM22='Методика оценки (Отч.)'!$J$12,'Методика оценки (Отч.)'!$E$12,IF('ИД Шатой'!AM22='Методика оценки (Отч.)'!$J$13,'Методика оценки (Отч.)'!$E$13,"ошибка")))))*$C$29</f>
        <v>0</v>
      </c>
      <c r="AN29" s="61">
        <f>IF('ИД Шатой'!AN22='Методика оценки (Отч.)'!$J$9,'Методика оценки (Отч.)'!$E$9,IF('ИД Шатой'!AN22='Методика оценки (Отч.)'!$J$10,'Методика оценки (Отч.)'!$E$10,IF('ИД Шатой'!AN22='Методика оценки (Отч.)'!$J$11,'Методика оценки (Отч.)'!$E$11,IF('ИД Шатой'!AN22='Методика оценки (Отч.)'!$J$12,'Методика оценки (Отч.)'!$E$12,IF('ИД Шатой'!AN22='Методика оценки (Отч.)'!$J$13,'Методика оценки (Отч.)'!$E$13,"ошибка")))))*$C$29</f>
        <v>0.45</v>
      </c>
      <c r="AO29" s="61">
        <f>IF('ИД Шатой'!AO22='Методика оценки (Отч.)'!$J$9,'Методика оценки (Отч.)'!$E$9,IF('ИД Шатой'!AO22='Методика оценки (Отч.)'!$J$10,'Методика оценки (Отч.)'!$E$10,IF('ИД Шатой'!AO22='Методика оценки (Отч.)'!$J$11,'Методика оценки (Отч.)'!$E$11,IF('ИД Шатой'!AO22='Методика оценки (Отч.)'!$J$12,'Методика оценки (Отч.)'!$E$12,IF('ИД Шатой'!AO22='Методика оценки (Отч.)'!$J$13,'Методика оценки (Отч.)'!$E$13,"ошибка")))))*$C$29</f>
        <v>0</v>
      </c>
      <c r="AP29" s="61">
        <f>IF('ИД Шатой'!AP22='Методика оценки (Отч.)'!$J$9,'Методика оценки (Отч.)'!$E$9,IF('ИД Шатой'!AP22='Методика оценки (Отч.)'!$J$10,'Методика оценки (Отч.)'!$E$10,IF('ИД Шатой'!AP22='Методика оценки (Отч.)'!$J$11,'Методика оценки (Отч.)'!$E$11,IF('ИД Шатой'!AP22='Методика оценки (Отч.)'!$J$12,'Методика оценки (Отч.)'!$E$12,IF('ИД Шатой'!AP22='Методика оценки (Отч.)'!$J$13,'Методика оценки (Отч.)'!$E$13,"ошибка")))))*$C$29</f>
        <v>0.45</v>
      </c>
      <c r="AQ29" s="61">
        <f>IF('ИД Шатой'!AQ22='Методика оценки (Отч.)'!$J$9,'Методика оценки (Отч.)'!$E$9,IF('ИД Шатой'!AQ22='Методика оценки (Отч.)'!$J$10,'Методика оценки (Отч.)'!$E$10,IF('ИД Шатой'!AQ22='Методика оценки (Отч.)'!$J$11,'Методика оценки (Отч.)'!$E$11,IF('ИД Шатой'!AQ22='Методика оценки (Отч.)'!$J$12,'Методика оценки (Отч.)'!$E$12,IF('ИД Шатой'!AQ22='Методика оценки (Отч.)'!$J$13,'Методика оценки (Отч.)'!$E$13,"ошибка")))))*$C$29</f>
        <v>0</v>
      </c>
      <c r="AR29" s="61">
        <f>IF('ИД Шатой'!AR22='Методика оценки (Отч.)'!$J$9,'Методика оценки (Отч.)'!$E$9,IF('ИД Шатой'!AR22='Методика оценки (Отч.)'!$J$10,'Методика оценки (Отч.)'!$E$10,IF('ИД Шатой'!AR22='Методика оценки (Отч.)'!$J$11,'Методика оценки (Отч.)'!$E$11,IF('ИД Шатой'!AR22='Методика оценки (Отч.)'!$J$12,'Методика оценки (Отч.)'!$E$12,IF('ИД Шатой'!AR22='Методика оценки (Отч.)'!$J$13,'Методика оценки (Отч.)'!$E$13,"ошибка")))))*$C$29</f>
        <v>0.45</v>
      </c>
      <c r="AS29" s="61">
        <f>IF('ИД Шатой'!AS22='Методика оценки (Отч.)'!$J$9,'Методика оценки (Отч.)'!$E$9,IF('ИД Шатой'!AS22='Методика оценки (Отч.)'!$J$10,'Методика оценки (Отч.)'!$E$10,IF('ИД Шатой'!AS22='Методика оценки (Отч.)'!$J$11,'Методика оценки (Отч.)'!$E$11,IF('ИД Шатой'!AS22='Методика оценки (Отч.)'!$J$12,'Методика оценки (Отч.)'!$E$12,IF('ИД Шатой'!AS22='Методика оценки (Отч.)'!$J$13,'Методика оценки (Отч.)'!$E$13,"ошибка")))))*$C$29</f>
        <v>0.45</v>
      </c>
      <c r="AT29" s="61">
        <f>IF('ИД Шатой'!AT22='Методика оценки (Отч.)'!$J$9,'Методика оценки (Отч.)'!$E$9,IF('ИД Шатой'!AT22='Методика оценки (Отч.)'!$J$10,'Методика оценки (Отч.)'!$E$10,IF('ИД Шатой'!AT22='Методика оценки (Отч.)'!$J$11,'Методика оценки (Отч.)'!$E$11,IF('ИД Шатой'!AT22='Методика оценки (Отч.)'!$J$12,'Методика оценки (Отч.)'!$E$12,IF('ИД Шатой'!AT22='Методика оценки (Отч.)'!$J$13,'Методика оценки (Отч.)'!$E$13,"ошибка")))))*$C$29</f>
        <v>0</v>
      </c>
      <c r="AU29" s="61">
        <f>IF('ИД Шатой'!AU22='Методика оценки (Отч.)'!$J$9,'Методика оценки (Отч.)'!$E$9,IF('ИД Шатой'!AU22='Методика оценки (Отч.)'!$J$10,'Методика оценки (Отч.)'!$E$10,IF('ИД Шатой'!AU22='Методика оценки (Отч.)'!$J$11,'Методика оценки (Отч.)'!$E$11,IF('ИД Шатой'!AU22='Методика оценки (Отч.)'!$J$12,'Методика оценки (Отч.)'!$E$12,IF('ИД Шатой'!AU22='Методика оценки (Отч.)'!$J$13,'Методика оценки (Отч.)'!$E$13,"ошибка")))))*$C$29</f>
        <v>0.45</v>
      </c>
      <c r="AV29" s="61">
        <f>IF('ИД Шатой'!AV22='Методика оценки (Отч.)'!$J$9,'Методика оценки (Отч.)'!$E$9,IF('ИД Шатой'!AV22='Методика оценки (Отч.)'!$J$10,'Методика оценки (Отч.)'!$E$10,IF('ИД Шатой'!AV22='Методика оценки (Отч.)'!$J$11,'Методика оценки (Отч.)'!$E$11,IF('ИД Шатой'!AV22='Методика оценки (Отч.)'!$J$12,'Методика оценки (Отч.)'!$E$12,IF('ИД Шатой'!AV22='Методика оценки (Отч.)'!$J$13,'Методика оценки (Отч.)'!$E$13,"ошибка")))))*$C$29</f>
        <v>0</v>
      </c>
      <c r="AW29" s="61">
        <f>IF('ИД Шатой'!AW22='Методика оценки (Отч.)'!$J$9,'Методика оценки (Отч.)'!$E$9,IF('ИД Шатой'!AW22='Методика оценки (Отч.)'!$J$10,'Методика оценки (Отч.)'!$E$10,IF('ИД Шатой'!AW22='Методика оценки (Отч.)'!$J$11,'Методика оценки (Отч.)'!$E$11,IF('ИД Шатой'!AW22='Методика оценки (Отч.)'!$J$12,'Методика оценки (Отч.)'!$E$12,IF('ИД Шатой'!AW22='Методика оценки (Отч.)'!$J$13,'Методика оценки (Отч.)'!$E$13,"ошибка")))))*$C$29</f>
        <v>0.6</v>
      </c>
      <c r="AX29" s="61">
        <f>IF('ИД Шатой'!AX22='Методика оценки (Отч.)'!$J$9,'Методика оценки (Отч.)'!$E$9,IF('ИД Шатой'!AX22='Методика оценки (Отч.)'!$J$10,'Методика оценки (Отч.)'!$E$10,IF('ИД Шатой'!AX22='Методика оценки (Отч.)'!$J$11,'Методика оценки (Отч.)'!$E$11,IF('ИД Шатой'!AX22='Методика оценки (Отч.)'!$J$12,'Методика оценки (Отч.)'!$E$12,IF('ИД Шатой'!AX22='Методика оценки (Отч.)'!$J$13,'Методика оценки (Отч.)'!$E$13,"ошибка")))))*$C$29</f>
        <v>0</v>
      </c>
      <c r="AY29" s="61">
        <f>IF('ИД Шатой'!AY22='Методика оценки (Отч.)'!$J$9,'Методика оценки (Отч.)'!$E$9,IF('ИД Шатой'!AY22='Методика оценки (Отч.)'!$J$10,'Методика оценки (Отч.)'!$E$10,IF('ИД Шатой'!AY22='Методика оценки (Отч.)'!$J$11,'Методика оценки (Отч.)'!$E$11,IF('ИД Шатой'!AY22='Методика оценки (Отч.)'!$J$12,'Методика оценки (Отч.)'!$E$12,IF('ИД Шатой'!AY22='Методика оценки (Отч.)'!$J$13,'Методика оценки (Отч.)'!$E$13,"ошибка")))))*$C$29</f>
        <v>0</v>
      </c>
      <c r="AZ29" s="61">
        <f>IF('ИД Шатой'!AZ22='Методика оценки (Отч.)'!$J$9,'Методика оценки (Отч.)'!$E$9,IF('ИД Шатой'!AZ22='Методика оценки (Отч.)'!$J$10,'Методика оценки (Отч.)'!$E$10,IF('ИД Шатой'!AZ22='Методика оценки (Отч.)'!$J$11,'Методика оценки (Отч.)'!$E$11,IF('ИД Шатой'!AZ22='Методика оценки (Отч.)'!$J$12,'Методика оценки (Отч.)'!$E$12,IF('ИД Шатой'!AZ22='Методика оценки (Отч.)'!$J$13,'Методика оценки (Отч.)'!$E$13,"ошибка")))))*$C$29</f>
        <v>0.45</v>
      </c>
      <c r="BA29" s="61">
        <f>IF('ИД Шатой'!BA22='Методика оценки (Отч.)'!$J$9,'Методика оценки (Отч.)'!$E$9,IF('ИД Шатой'!BA22='Методика оценки (Отч.)'!$J$10,'Методика оценки (Отч.)'!$E$10,IF('ИД Шатой'!BA22='Методика оценки (Отч.)'!$J$11,'Методика оценки (Отч.)'!$E$11,IF('ИД Шатой'!BA22='Методика оценки (Отч.)'!$J$12,'Методика оценки (Отч.)'!$E$12,IF('ИД Шатой'!BA22='Методика оценки (Отч.)'!$J$13,'Методика оценки (Отч.)'!$E$13,"ошибка")))))*$C$29</f>
        <v>0.45</v>
      </c>
      <c r="BB29" s="61">
        <f>IF('ИД Шатой'!BB22='Методика оценки (Отч.)'!$J$9,'Методика оценки (Отч.)'!$E$9,IF('ИД Шатой'!BB22='Методика оценки (Отч.)'!$J$10,'Методика оценки (Отч.)'!$E$10,IF('ИД Шатой'!BB22='Методика оценки (Отч.)'!$J$11,'Методика оценки (Отч.)'!$E$11,IF('ИД Шатой'!BB22='Методика оценки (Отч.)'!$J$12,'Методика оценки (Отч.)'!$E$12,IF('ИД Шатой'!BB22='Методика оценки (Отч.)'!$J$13,'Методика оценки (Отч.)'!$E$13,"ошибка")))))*$C$29</f>
        <v>0.3</v>
      </c>
      <c r="BC29" s="61">
        <f>IF('ИД Шатой'!BC22='Методика оценки (Отч.)'!$J$9,'Методика оценки (Отч.)'!$E$9,IF('ИД Шатой'!BC22='Методика оценки (Отч.)'!$J$10,'Методика оценки (Отч.)'!$E$10,IF('ИД Шатой'!BC22='Методика оценки (Отч.)'!$J$11,'Методика оценки (Отч.)'!$E$11,IF('ИД Шатой'!BC22='Методика оценки (Отч.)'!$J$12,'Методика оценки (Отч.)'!$E$12,IF('ИД Шатой'!BC22='Методика оценки (Отч.)'!$J$13,'Методика оценки (Отч.)'!$E$13,"ошибка")))))*$C$29</f>
        <v>0.6</v>
      </c>
      <c r="BD29" s="61">
        <f>IF('ИД Шатой'!BD22='Методика оценки (Отч.)'!$J$9,'Методика оценки (Отч.)'!$E$9,IF('ИД Шатой'!BD22='Методика оценки (Отч.)'!$J$10,'Методика оценки (Отч.)'!$E$10,IF('ИД Шатой'!BD22='Методика оценки (Отч.)'!$J$11,'Методика оценки (Отч.)'!$E$11,IF('ИД Шатой'!BD22='Методика оценки (Отч.)'!$J$12,'Методика оценки (Отч.)'!$E$12,IF('ИД Шатой'!BD22='Методика оценки (Отч.)'!$J$13,'Методика оценки (Отч.)'!$E$13,"ошибка")))))*$C$29</f>
        <v>0.6</v>
      </c>
      <c r="BE29" s="61">
        <f>IF('ИД Шатой'!BE22='Методика оценки (Отч.)'!$J$9,'Методика оценки (Отч.)'!$E$9,IF('ИД Шатой'!BE22='Методика оценки (Отч.)'!$J$10,'Методика оценки (Отч.)'!$E$10,IF('ИД Шатой'!BE22='Методика оценки (Отч.)'!$J$11,'Методика оценки (Отч.)'!$E$11,IF('ИД Шатой'!BE22='Методика оценки (Отч.)'!$J$12,'Методика оценки (Отч.)'!$E$12,IF('ИД Шатой'!BE22='Методика оценки (Отч.)'!$J$13,'Методика оценки (Отч.)'!$E$13,"ошибка")))))*$C$29</f>
        <v>0.6</v>
      </c>
      <c r="BF29" s="61">
        <f>IF('ИД Шатой'!BF22='Методика оценки (Отч.)'!$J$9,'Методика оценки (Отч.)'!$E$9,IF('ИД Шатой'!BF22='Методика оценки (Отч.)'!$J$10,'Методика оценки (Отч.)'!$E$10,IF('ИД Шатой'!BF22='Методика оценки (Отч.)'!$J$11,'Методика оценки (Отч.)'!$E$11,IF('ИД Шатой'!BF22='Методика оценки (Отч.)'!$J$12,'Методика оценки (Отч.)'!$E$12,IF('ИД Шатой'!BF22='Методика оценки (Отч.)'!$J$13,'Методика оценки (Отч.)'!$E$13,"ошибка")))))*$C$29</f>
        <v>0</v>
      </c>
      <c r="BG29" s="61">
        <f>IF('ИД Шатой'!BG22='Методика оценки (Отч.)'!$J$9,'Методика оценки (Отч.)'!$E$9,IF('ИД Шатой'!BG22='Методика оценки (Отч.)'!$J$10,'Методика оценки (Отч.)'!$E$10,IF('ИД Шатой'!BG22='Методика оценки (Отч.)'!$J$11,'Методика оценки (Отч.)'!$E$11,IF('ИД Шатой'!BG22='Методика оценки (Отч.)'!$J$12,'Методика оценки (Отч.)'!$E$12,IF('ИД Шатой'!BG22='Методика оценки (Отч.)'!$J$13,'Методика оценки (Отч.)'!$E$13,"ошибка")))))*$C$29</f>
        <v>0.45</v>
      </c>
      <c r="BH29" s="61">
        <f>IF('ИД Шатой'!BH22='Методика оценки (Отч.)'!$J$9,'Методика оценки (Отч.)'!$E$9,IF('ИД Шатой'!BH22='Методика оценки (Отч.)'!$J$10,'Методика оценки (Отч.)'!$E$10,IF('ИД Шатой'!BH22='Методика оценки (Отч.)'!$J$11,'Методика оценки (Отч.)'!$E$11,IF('ИД Шатой'!BH22='Методика оценки (Отч.)'!$J$12,'Методика оценки (Отч.)'!$E$12,IF('ИД Шатой'!BH22='Методика оценки (Отч.)'!$J$13,'Методика оценки (Отч.)'!$E$13,"ошибка")))))*$C$29</f>
        <v>0</v>
      </c>
      <c r="BI29" s="61">
        <f>IF('ИД Шатой'!BI22='Методика оценки (Отч.)'!$J$9,'Методика оценки (Отч.)'!$E$9,IF('ИД Шатой'!BI22='Методика оценки (Отч.)'!$J$10,'Методика оценки (Отч.)'!$E$10,IF('ИД Шатой'!BI22='Методика оценки (Отч.)'!$J$11,'Методика оценки (Отч.)'!$E$11,IF('ИД Шатой'!BI22='Методика оценки (Отч.)'!$J$12,'Методика оценки (Отч.)'!$E$12,IF('ИД Шатой'!BI22='Методика оценки (Отч.)'!$J$13,'Методика оценки (Отч.)'!$E$13,"ошибка")))))*$C$29</f>
        <v>0.3</v>
      </c>
      <c r="BJ29" s="61">
        <f>IF('ИД Шатой'!BJ22='Методика оценки (Отч.)'!$J$9,'Методика оценки (Отч.)'!$E$9,IF('ИД Шатой'!BJ22='Методика оценки (Отч.)'!$J$10,'Методика оценки (Отч.)'!$E$10,IF('ИД Шатой'!BJ22='Методика оценки (Отч.)'!$J$11,'Методика оценки (Отч.)'!$E$11,IF('ИД Шатой'!BJ22='Методика оценки (Отч.)'!$J$12,'Методика оценки (Отч.)'!$E$12,IF('ИД Шатой'!BJ22='Методика оценки (Отч.)'!$J$13,'Методика оценки (Отч.)'!$E$13,"ошибка")))))*$C$29</f>
        <v>0.6</v>
      </c>
      <c r="BK29" s="61">
        <f>IF('ИД Шатой'!BK22='Методика оценки (Отч.)'!$J$9,'Методика оценки (Отч.)'!$E$9,IF('ИД Шатой'!BK22='Методика оценки (Отч.)'!$J$10,'Методика оценки (Отч.)'!$E$10,IF('ИД Шатой'!BK22='Методика оценки (Отч.)'!$J$11,'Методика оценки (Отч.)'!$E$11,IF('ИД Шатой'!BK22='Методика оценки (Отч.)'!$J$12,'Методика оценки (Отч.)'!$E$12,IF('ИД Шатой'!BK22='Методика оценки (Отч.)'!$J$13,'Методика оценки (Отч.)'!$E$13,"ошибка")))))*$C$29</f>
        <v>0.45</v>
      </c>
      <c r="BL29" s="61">
        <f>IF('ИД Шатой'!BL22='Методика оценки (Отч.)'!$J$9,'Методика оценки (Отч.)'!$E$9,IF('ИД Шатой'!BL22='Методика оценки (Отч.)'!$J$10,'Методика оценки (Отч.)'!$E$10,IF('ИД Шатой'!BL22='Методика оценки (Отч.)'!$J$11,'Методика оценки (Отч.)'!$E$11,IF('ИД Шатой'!BL22='Методика оценки (Отч.)'!$J$12,'Методика оценки (Отч.)'!$E$12,IF('ИД Шатой'!BL22='Методика оценки (Отч.)'!$J$13,'Методика оценки (Отч.)'!$E$13,"ошибка")))))*$C$29</f>
        <v>0.3</v>
      </c>
      <c r="BM29" s="61">
        <f>IF('ИД Шатой'!BM22='Методика оценки (Отч.)'!$J$9,'Методика оценки (Отч.)'!$E$9,IF('ИД Шатой'!BM22='Методика оценки (Отч.)'!$J$10,'Методика оценки (Отч.)'!$E$10,IF('ИД Шатой'!BM22='Методика оценки (Отч.)'!$J$11,'Методика оценки (Отч.)'!$E$11,IF('ИД Шатой'!BM22='Методика оценки (Отч.)'!$J$12,'Методика оценки (Отч.)'!$E$12,IF('ИД Шатой'!BM22='Методика оценки (Отч.)'!$J$13,'Методика оценки (Отч.)'!$E$13,"ошибка")))))*$C$29</f>
        <v>0</v>
      </c>
      <c r="BN29" s="61">
        <f>IF('ИД Шатой'!BN22='Методика оценки (Отч.)'!$J$9,'Методика оценки (Отч.)'!$E$9,IF('ИД Шатой'!BN22='Методика оценки (Отч.)'!$J$10,'Методика оценки (Отч.)'!$E$10,IF('ИД Шатой'!BN22='Методика оценки (Отч.)'!$J$11,'Методика оценки (Отч.)'!$E$11,IF('ИД Шатой'!BN22='Методика оценки (Отч.)'!$J$12,'Методика оценки (Отч.)'!$E$12,IF('ИД Шатой'!BN22='Методика оценки (Отч.)'!$J$13,'Методика оценки (Отч.)'!$E$13,"ошибка")))))*$C$29</f>
        <v>0.45</v>
      </c>
      <c r="BO29" s="61">
        <f>IF('ИД Шатой'!BO22='Методика оценки (Отч.)'!$J$9,'Методика оценки (Отч.)'!$E$9,IF('ИД Шатой'!BO22='Методика оценки (Отч.)'!$J$10,'Методика оценки (Отч.)'!$E$10,IF('ИД Шатой'!BO22='Методика оценки (Отч.)'!$J$11,'Методика оценки (Отч.)'!$E$11,IF('ИД Шатой'!BO22='Методика оценки (Отч.)'!$J$12,'Методика оценки (Отч.)'!$E$12,IF('ИД Шатой'!BO22='Методика оценки (Отч.)'!$J$13,'Методика оценки (Отч.)'!$E$13,"ошибка")))))*$C$29</f>
        <v>0.45</v>
      </c>
      <c r="BP29" s="61">
        <f>IF('ИД Шатой'!BP22='Методика оценки (Отч.)'!$J$9,'Методика оценки (Отч.)'!$E$9,IF('ИД Шатой'!BP22='Методика оценки (Отч.)'!$J$10,'Методика оценки (Отч.)'!$E$10,IF('ИД Шатой'!BP22='Методика оценки (Отч.)'!$J$11,'Методика оценки (Отч.)'!$E$11,IF('ИД Шатой'!BP22='Методика оценки (Отч.)'!$J$12,'Методика оценки (Отч.)'!$E$12,IF('ИД Шатой'!BP22='Методика оценки (Отч.)'!$J$13,'Методика оценки (Отч.)'!$E$13,"ошибка")))))*$C$29</f>
        <v>0</v>
      </c>
      <c r="BQ29" s="61">
        <f t="shared" si="2"/>
        <v>0.30463636363636354</v>
      </c>
    </row>
    <row r="30" spans="1:69" x14ac:dyDescent="0.25">
      <c r="A30" s="77" t="str">
        <f>'Методика оценки (Отч.)'!A116</f>
        <v>N3.1.6</v>
      </c>
      <c r="B30" s="77" t="str">
        <f>'Методика оценки (Отч.)'!C116</f>
        <v>Качество работы учителей-дефектологов</v>
      </c>
      <c r="C30" s="122">
        <f>'Методика оценки (Отч.)'!D116*C24</f>
        <v>6.0000000000000001E-3</v>
      </c>
      <c r="D30" s="61">
        <f>IF('ИД Шатой'!D23='Методика оценки (Отч.)'!$J$9,'Методика оценки (Отч.)'!$E$9,IF('ИД Шатой'!D23='Методика оценки (Отч.)'!$J$10,'Методика оценки (Отч.)'!$E$10,IF('ИД Шатой'!D23='Методика оценки (Отч.)'!$J$11,'Методика оценки (Отч.)'!$E$11,IF('ИД Шатой'!D23='Методика оценки (Отч.)'!$J$12,'Методика оценки (Отч.)'!$E$12,IF('ИД Шатой'!D23='Методика оценки (Отч.)'!$J$13,'Методика оценки (Отч.)'!$E$13,"ошибка")))))*$C$30</f>
        <v>0.45</v>
      </c>
      <c r="E30" s="61">
        <f>IF('ИД Шатой'!E23='Методика оценки (Отч.)'!$J$9,'Методика оценки (Отч.)'!$E$9,IF('ИД Шатой'!E23='Методика оценки (Отч.)'!$J$10,'Методика оценки (Отч.)'!$E$10,IF('ИД Шатой'!E23='Методика оценки (Отч.)'!$J$11,'Методика оценки (Отч.)'!$E$11,IF('ИД Шатой'!E23='Методика оценки (Отч.)'!$J$12,'Методика оценки (Отч.)'!$E$12,IF('ИД Шатой'!E23='Методика оценки (Отч.)'!$J$13,'Методика оценки (Отч.)'!$E$13,"ошибка")))))*$C$30</f>
        <v>0</v>
      </c>
      <c r="F30" s="61">
        <f>IF('ИД Шатой'!F23='Методика оценки (Отч.)'!$J$9,'Методика оценки (Отч.)'!$E$9,IF('ИД Шатой'!F23='Методика оценки (Отч.)'!$J$10,'Методика оценки (Отч.)'!$E$10,IF('ИД Шатой'!F23='Методика оценки (Отч.)'!$J$11,'Методика оценки (Отч.)'!$E$11,IF('ИД Шатой'!F23='Методика оценки (Отч.)'!$J$12,'Методика оценки (Отч.)'!$E$12,IF('ИД Шатой'!F23='Методика оценки (Отч.)'!$J$13,'Методика оценки (Отч.)'!$E$13,"ошибка")))))*$C$30</f>
        <v>0</v>
      </c>
      <c r="G30" s="61">
        <f>IF('ИД Шатой'!G23='Методика оценки (Отч.)'!$J$9,'Методика оценки (Отч.)'!$E$9,IF('ИД Шатой'!G23='Методика оценки (Отч.)'!$J$10,'Методика оценки (Отч.)'!$E$10,IF('ИД Шатой'!G23='Методика оценки (Отч.)'!$J$11,'Методика оценки (Отч.)'!$E$11,IF('ИД Шатой'!G23='Методика оценки (Отч.)'!$J$12,'Методика оценки (Отч.)'!$E$12,IF('ИД Шатой'!G23='Методика оценки (Отч.)'!$J$13,'Методика оценки (Отч.)'!$E$13,"ошибка")))))*$C$30</f>
        <v>0.6</v>
      </c>
      <c r="H30" s="61">
        <f>IF('ИД Шатой'!H23='Методика оценки (Отч.)'!$J$9,'Методика оценки (Отч.)'!$E$9,IF('ИД Шатой'!H23='Методика оценки (Отч.)'!$J$10,'Методика оценки (Отч.)'!$E$10,IF('ИД Шатой'!H23='Методика оценки (Отч.)'!$J$11,'Методика оценки (Отч.)'!$E$11,IF('ИД Шатой'!H23='Методика оценки (Отч.)'!$J$12,'Методика оценки (Отч.)'!$E$12,IF('ИД Шатой'!H23='Методика оценки (Отч.)'!$J$13,'Методика оценки (Отч.)'!$E$13,"ошибка")))))*$C$30</f>
        <v>0.3</v>
      </c>
      <c r="I30" s="61">
        <f>IF('ИД Шатой'!I23='Методика оценки (Отч.)'!$J$9,'Методика оценки (Отч.)'!$E$9,IF('ИД Шатой'!I23='Методика оценки (Отч.)'!$J$10,'Методика оценки (Отч.)'!$E$10,IF('ИД Шатой'!I23='Методика оценки (Отч.)'!$J$11,'Методика оценки (Отч.)'!$E$11,IF('ИД Шатой'!I23='Методика оценки (Отч.)'!$J$12,'Методика оценки (Отч.)'!$E$12,IF('ИД Шатой'!I23='Методика оценки (Отч.)'!$J$13,'Методика оценки (Отч.)'!$E$13,"ошибка")))))*$C$30</f>
        <v>0.45</v>
      </c>
      <c r="J30" s="61">
        <f>IF('ИД Шатой'!J23='Методика оценки (Отч.)'!$J$9,'Методика оценки (Отч.)'!$E$9,IF('ИД Шатой'!J23='Методика оценки (Отч.)'!$J$10,'Методика оценки (Отч.)'!$E$10,IF('ИД Шатой'!J23='Методика оценки (Отч.)'!$J$11,'Методика оценки (Отч.)'!$E$11,IF('ИД Шатой'!J23='Методика оценки (Отч.)'!$J$12,'Методика оценки (Отч.)'!$E$12,IF('ИД Шатой'!J23='Методика оценки (Отч.)'!$J$13,'Методика оценки (Отч.)'!$E$13,"ошибка")))))*$C$30</f>
        <v>0.45</v>
      </c>
      <c r="K30" s="61">
        <f>IF('ИД Шатой'!K23='Методика оценки (Отч.)'!$J$9,'Методика оценки (Отч.)'!$E$9,IF('ИД Шатой'!K23='Методика оценки (Отч.)'!$J$10,'Методика оценки (Отч.)'!$E$10,IF('ИД Шатой'!K23='Методика оценки (Отч.)'!$J$11,'Методика оценки (Отч.)'!$E$11,IF('ИД Шатой'!K23='Методика оценки (Отч.)'!$J$12,'Методика оценки (Отч.)'!$E$12,IF('ИД Шатой'!K23='Методика оценки (Отч.)'!$J$13,'Методика оценки (Отч.)'!$E$13,"ошибка")))))*$C$30</f>
        <v>0.6</v>
      </c>
      <c r="L30" s="61">
        <f>IF('ИД Шатой'!L23='Методика оценки (Отч.)'!$J$9,'Методика оценки (Отч.)'!$E$9,IF('ИД Шатой'!L23='Методика оценки (Отч.)'!$J$10,'Методика оценки (Отч.)'!$E$10,IF('ИД Шатой'!L23='Методика оценки (Отч.)'!$J$11,'Методика оценки (Отч.)'!$E$11,IF('ИД Шатой'!L23='Методика оценки (Отч.)'!$J$12,'Методика оценки (Отч.)'!$E$12,IF('ИД Шатой'!L23='Методика оценки (Отч.)'!$J$13,'Методика оценки (Отч.)'!$E$13,"ошибка")))))*$C$30</f>
        <v>0</v>
      </c>
      <c r="M30" s="61">
        <f>IF('ИД Шатой'!M23='Методика оценки (Отч.)'!$J$9,'Методика оценки (Отч.)'!$E$9,IF('ИД Шатой'!M23='Методика оценки (Отч.)'!$J$10,'Методика оценки (Отч.)'!$E$10,IF('ИД Шатой'!M23='Методика оценки (Отч.)'!$J$11,'Методика оценки (Отч.)'!$E$11,IF('ИД Шатой'!M23='Методика оценки (Отч.)'!$J$12,'Методика оценки (Отч.)'!$E$12,IF('ИД Шатой'!M23='Методика оценки (Отч.)'!$J$13,'Методика оценки (Отч.)'!$E$13,"ошибка")))))*$C$30</f>
        <v>0.45</v>
      </c>
      <c r="N30" s="61">
        <f>IF('ИД Шатой'!N23='Методика оценки (Отч.)'!$J$9,'Методика оценки (Отч.)'!$E$9,IF('ИД Шатой'!N23='Методика оценки (Отч.)'!$J$10,'Методика оценки (Отч.)'!$E$10,IF('ИД Шатой'!N23='Методика оценки (Отч.)'!$J$11,'Методика оценки (Отч.)'!$E$11,IF('ИД Шатой'!N23='Методика оценки (Отч.)'!$J$12,'Методика оценки (Отч.)'!$E$12,IF('ИД Шатой'!N23='Методика оценки (Отч.)'!$J$13,'Методика оценки (Отч.)'!$E$13,"ошибка")))))*$C$30</f>
        <v>0</v>
      </c>
      <c r="O30" s="61">
        <f>IF('ИД Шатой'!O23='Методика оценки (Отч.)'!$J$9,'Методика оценки (Отч.)'!$E$9,IF('ИД Шатой'!O23='Методика оценки (Отч.)'!$J$10,'Методика оценки (Отч.)'!$E$10,IF('ИД Шатой'!O23='Методика оценки (Отч.)'!$J$11,'Методика оценки (Отч.)'!$E$11,IF('ИД Шатой'!O23='Методика оценки (Отч.)'!$J$12,'Методика оценки (Отч.)'!$E$12,IF('ИД Шатой'!O23='Методика оценки (Отч.)'!$J$13,'Методика оценки (Отч.)'!$E$13,"ошибка")))))*$C$30</f>
        <v>0.3</v>
      </c>
      <c r="P30" s="61">
        <f>IF('ИД Шатой'!P23='Методика оценки (Отч.)'!$J$9,'Методика оценки (Отч.)'!$E$9,IF('ИД Шатой'!P23='Методика оценки (Отч.)'!$J$10,'Методика оценки (Отч.)'!$E$10,IF('ИД Шатой'!P23='Методика оценки (Отч.)'!$J$11,'Методика оценки (Отч.)'!$E$11,IF('ИД Шатой'!P23='Методика оценки (Отч.)'!$J$12,'Методика оценки (Отч.)'!$E$12,IF('ИД Шатой'!P23='Методика оценки (Отч.)'!$J$13,'Методика оценки (Отч.)'!$E$13,"ошибка")))))*$C$30</f>
        <v>0.6</v>
      </c>
      <c r="Q30" s="61">
        <f>IF('ИД Шатой'!Q23='Методика оценки (Отч.)'!$J$9,'Методика оценки (Отч.)'!$E$9,IF('ИД Шатой'!Q23='Методика оценки (Отч.)'!$J$10,'Методика оценки (Отч.)'!$E$10,IF('ИД Шатой'!Q23='Методика оценки (Отч.)'!$J$11,'Методика оценки (Отч.)'!$E$11,IF('ИД Шатой'!Q23='Методика оценки (Отч.)'!$J$12,'Методика оценки (Отч.)'!$E$12,IF('ИД Шатой'!Q23='Методика оценки (Отч.)'!$J$13,'Методика оценки (Отч.)'!$E$13,"ошибка")))))*$C$30</f>
        <v>0.6</v>
      </c>
      <c r="R30" s="61">
        <f>IF('ИД Шатой'!R23='Методика оценки (Отч.)'!$J$9,'Методика оценки (Отч.)'!$E$9,IF('ИД Шатой'!R23='Методика оценки (Отч.)'!$J$10,'Методика оценки (Отч.)'!$E$10,IF('ИД Шатой'!R23='Методика оценки (Отч.)'!$J$11,'Методика оценки (Отч.)'!$E$11,IF('ИД Шатой'!R23='Методика оценки (Отч.)'!$J$12,'Методика оценки (Отч.)'!$E$12,IF('ИД Шатой'!R23='Методика оценки (Отч.)'!$J$13,'Методика оценки (Отч.)'!$E$13,"ошибка")))))*$C$30</f>
        <v>0.45</v>
      </c>
      <c r="S30" s="61">
        <f>IF('ИД Шатой'!S23='Методика оценки (Отч.)'!$J$9,'Методика оценки (Отч.)'!$E$9,IF('ИД Шатой'!S23='Методика оценки (Отч.)'!$J$10,'Методика оценки (Отч.)'!$E$10,IF('ИД Шатой'!S23='Методика оценки (Отч.)'!$J$11,'Методика оценки (Отч.)'!$E$11,IF('ИД Шатой'!S23='Методика оценки (Отч.)'!$J$12,'Методика оценки (Отч.)'!$E$12,IF('ИД Шатой'!S23='Методика оценки (Отч.)'!$J$13,'Методика оценки (Отч.)'!$E$13,"ошибка")))))*$C$30</f>
        <v>0.45</v>
      </c>
      <c r="T30" s="61">
        <f>IF('ИД Шатой'!T23='Методика оценки (Отч.)'!$J$9,'Методика оценки (Отч.)'!$E$9,IF('ИД Шатой'!T23='Методика оценки (Отч.)'!$J$10,'Методика оценки (Отч.)'!$E$10,IF('ИД Шатой'!T23='Методика оценки (Отч.)'!$J$11,'Методика оценки (Отч.)'!$E$11,IF('ИД Шатой'!T23='Методика оценки (Отч.)'!$J$12,'Методика оценки (Отч.)'!$E$12,IF('ИД Шатой'!T23='Методика оценки (Отч.)'!$J$13,'Методика оценки (Отч.)'!$E$13,"ошибка")))))*$C$30</f>
        <v>0</v>
      </c>
      <c r="U30" s="61">
        <f>IF('ИД Шатой'!U23='Методика оценки (Отч.)'!$J$9,'Методика оценки (Отч.)'!$E$9,IF('ИД Шатой'!U23='Методика оценки (Отч.)'!$J$10,'Методика оценки (Отч.)'!$E$10,IF('ИД Шатой'!U23='Методика оценки (Отч.)'!$J$11,'Методика оценки (Отч.)'!$E$11,IF('ИД Шатой'!U23='Методика оценки (Отч.)'!$J$12,'Методика оценки (Отч.)'!$E$12,IF('ИД Шатой'!U23='Методика оценки (Отч.)'!$J$13,'Методика оценки (Отч.)'!$E$13,"ошибка")))))*$C$30</f>
        <v>0.45</v>
      </c>
      <c r="V30" s="61">
        <f>IF('ИД Шатой'!V23='Методика оценки (Отч.)'!$J$9,'Методика оценки (Отч.)'!$E$9,IF('ИД Шатой'!V23='Методика оценки (Отч.)'!$J$10,'Методика оценки (Отч.)'!$E$10,IF('ИД Шатой'!V23='Методика оценки (Отч.)'!$J$11,'Методика оценки (Отч.)'!$E$11,IF('ИД Шатой'!V23='Методика оценки (Отч.)'!$J$12,'Методика оценки (Отч.)'!$E$12,IF('ИД Шатой'!V23='Методика оценки (Отч.)'!$J$13,'Методика оценки (Отч.)'!$E$13,"ошибка")))))*$C$30</f>
        <v>0.6</v>
      </c>
      <c r="W30" s="61">
        <f>IF('ИД Шатой'!W23='Методика оценки (Отч.)'!$J$9,'Методика оценки (Отч.)'!$E$9,IF('ИД Шатой'!W23='Методика оценки (Отч.)'!$J$10,'Методика оценки (Отч.)'!$E$10,IF('ИД Шатой'!W23='Методика оценки (Отч.)'!$J$11,'Методика оценки (Отч.)'!$E$11,IF('ИД Шатой'!W23='Методика оценки (Отч.)'!$J$12,'Методика оценки (Отч.)'!$E$12,IF('ИД Шатой'!W23='Методика оценки (Отч.)'!$J$13,'Методика оценки (Отч.)'!$E$13,"ошибка")))))*$C$30</f>
        <v>0</v>
      </c>
      <c r="X30" s="61">
        <f>IF('ИД Шатой'!X23='Методика оценки (Отч.)'!$J$9,'Методика оценки (Отч.)'!$E$9,IF('ИД Шатой'!X23='Методика оценки (Отч.)'!$J$10,'Методика оценки (Отч.)'!$E$10,IF('ИД Шатой'!X23='Методика оценки (Отч.)'!$J$11,'Методика оценки (Отч.)'!$E$11,IF('ИД Шатой'!X23='Методика оценки (Отч.)'!$J$12,'Методика оценки (Отч.)'!$E$12,IF('ИД Шатой'!X23='Методика оценки (Отч.)'!$J$13,'Методика оценки (Отч.)'!$E$13,"ошибка")))))*$C$30</f>
        <v>0.6</v>
      </c>
      <c r="Y30" s="61">
        <f>IF('ИД Шатой'!Y23='Методика оценки (Отч.)'!$J$9,'Методика оценки (Отч.)'!$E$9,IF('ИД Шатой'!Y23='Методика оценки (Отч.)'!$J$10,'Методика оценки (Отч.)'!$E$10,IF('ИД Шатой'!Y23='Методика оценки (Отч.)'!$J$11,'Методика оценки (Отч.)'!$E$11,IF('ИД Шатой'!Y23='Методика оценки (Отч.)'!$J$12,'Методика оценки (Отч.)'!$E$12,IF('ИД Шатой'!Y23='Методика оценки (Отч.)'!$J$13,'Методика оценки (Отч.)'!$E$13,"ошибка")))))*$C$30</f>
        <v>0.45</v>
      </c>
      <c r="Z30" s="61">
        <f>IF('ИД Шатой'!Z23='Методика оценки (Отч.)'!$J$9,'Методика оценки (Отч.)'!$E$9,IF('ИД Шатой'!Z23='Методика оценки (Отч.)'!$J$10,'Методика оценки (Отч.)'!$E$10,IF('ИД Шатой'!Z23='Методика оценки (Отч.)'!$J$11,'Методика оценки (Отч.)'!$E$11,IF('ИД Шатой'!Z23='Методика оценки (Отч.)'!$J$12,'Методика оценки (Отч.)'!$E$12,IF('ИД Шатой'!Z23='Методика оценки (Отч.)'!$J$13,'Методика оценки (Отч.)'!$E$13,"ошибка")))))*$C$30</f>
        <v>0.6</v>
      </c>
      <c r="AA30" s="61">
        <f>IF('ИД Шатой'!AA23='Методика оценки (Отч.)'!$J$9,'Методика оценки (Отч.)'!$E$9,IF('ИД Шатой'!AA23='Методика оценки (Отч.)'!$J$10,'Методика оценки (Отч.)'!$E$10,IF('ИД Шатой'!AA23='Методика оценки (Отч.)'!$J$11,'Методика оценки (Отч.)'!$E$11,IF('ИД Шатой'!AA23='Методика оценки (Отч.)'!$J$12,'Методика оценки (Отч.)'!$E$12,IF('ИД Шатой'!AA23='Методика оценки (Отч.)'!$J$13,'Методика оценки (Отч.)'!$E$13,"ошибка")))))*$C$30</f>
        <v>0.6</v>
      </c>
      <c r="AB30" s="61">
        <f>IF('ИД Шатой'!AB23='Методика оценки (Отч.)'!$J$9,'Методика оценки (Отч.)'!$E$9,IF('ИД Шатой'!AB23='Методика оценки (Отч.)'!$J$10,'Методика оценки (Отч.)'!$E$10,IF('ИД Шатой'!AB23='Методика оценки (Отч.)'!$J$11,'Методика оценки (Отч.)'!$E$11,IF('ИД Шатой'!AB23='Методика оценки (Отч.)'!$J$12,'Методика оценки (Отч.)'!$E$12,IF('ИД Шатой'!AB23='Методика оценки (Отч.)'!$J$13,'Методика оценки (Отч.)'!$E$13,"ошибка")))))*$C$30</f>
        <v>0.45</v>
      </c>
      <c r="AC30" s="61">
        <f>IF('ИД Шатой'!AC23='Методика оценки (Отч.)'!$J$9,'Методика оценки (Отч.)'!$E$9,IF('ИД Шатой'!AC23='Методика оценки (Отч.)'!$J$10,'Методика оценки (Отч.)'!$E$10,IF('ИД Шатой'!AC23='Методика оценки (Отч.)'!$J$11,'Методика оценки (Отч.)'!$E$11,IF('ИД Шатой'!AC23='Методика оценки (Отч.)'!$J$12,'Методика оценки (Отч.)'!$E$12,IF('ИД Шатой'!AC23='Методика оценки (Отч.)'!$J$13,'Методика оценки (Отч.)'!$E$13,"ошибка")))))*$C$30</f>
        <v>0.6</v>
      </c>
      <c r="AD30" s="61">
        <f>IF('ИД Шатой'!AD23='Методика оценки (Отч.)'!$J$9,'Методика оценки (Отч.)'!$E$9,IF('ИД Шатой'!AD23='Методика оценки (Отч.)'!$J$10,'Методика оценки (Отч.)'!$E$10,IF('ИД Шатой'!AD23='Методика оценки (Отч.)'!$J$11,'Методика оценки (Отч.)'!$E$11,IF('ИД Шатой'!AD23='Методика оценки (Отч.)'!$J$12,'Методика оценки (Отч.)'!$E$12,IF('ИД Шатой'!AD23='Методика оценки (Отч.)'!$J$13,'Методика оценки (Отч.)'!$E$13,"ошибка")))))*$C$30</f>
        <v>0.45</v>
      </c>
      <c r="AE30" s="61">
        <f>IF('ИД Шатой'!AE23='Методика оценки (Отч.)'!$J$9,'Методика оценки (Отч.)'!$E$9,IF('ИД Шатой'!AE23='Методика оценки (Отч.)'!$J$10,'Методика оценки (Отч.)'!$E$10,IF('ИД Шатой'!AE23='Методика оценки (Отч.)'!$J$11,'Методика оценки (Отч.)'!$E$11,IF('ИД Шатой'!AE23='Методика оценки (Отч.)'!$J$12,'Методика оценки (Отч.)'!$E$12,IF('ИД Шатой'!AE23='Методика оценки (Отч.)'!$J$13,'Методика оценки (Отч.)'!$E$13,"ошибка")))))*$C$30</f>
        <v>0.6</v>
      </c>
      <c r="AF30" s="61">
        <f>IF('ИД Шатой'!AF23='Методика оценки (Отч.)'!$J$9,'Методика оценки (Отч.)'!$E$9,IF('ИД Шатой'!AF23='Методика оценки (Отч.)'!$J$10,'Методика оценки (Отч.)'!$E$10,IF('ИД Шатой'!AF23='Методика оценки (Отч.)'!$J$11,'Методика оценки (Отч.)'!$E$11,IF('ИД Шатой'!AF23='Методика оценки (Отч.)'!$J$12,'Методика оценки (Отч.)'!$E$12,IF('ИД Шатой'!AF23='Методика оценки (Отч.)'!$J$13,'Методика оценки (Отч.)'!$E$13,"ошибка")))))*$C$30</f>
        <v>0</v>
      </c>
      <c r="AG30" s="61">
        <f>IF('ИД Шатой'!AG23='Методика оценки (Отч.)'!$J$9,'Методика оценки (Отч.)'!$E$9,IF('ИД Шатой'!AG23='Методика оценки (Отч.)'!$J$10,'Методика оценки (Отч.)'!$E$10,IF('ИД Шатой'!AG23='Методика оценки (Отч.)'!$J$11,'Методика оценки (Отч.)'!$E$11,IF('ИД Шатой'!AG23='Методика оценки (Отч.)'!$J$12,'Методика оценки (Отч.)'!$E$12,IF('ИД Шатой'!AG23='Методика оценки (Отч.)'!$J$13,'Методика оценки (Отч.)'!$E$13,"ошибка")))))*$C$30</f>
        <v>0.45</v>
      </c>
      <c r="AH30" s="61">
        <f>IF('ИД Шатой'!AH23='Методика оценки (Отч.)'!$J$9,'Методика оценки (Отч.)'!$E$9,IF('ИД Шатой'!AH23='Методика оценки (Отч.)'!$J$10,'Методика оценки (Отч.)'!$E$10,IF('ИД Шатой'!AH23='Методика оценки (Отч.)'!$J$11,'Методика оценки (Отч.)'!$E$11,IF('ИД Шатой'!AH23='Методика оценки (Отч.)'!$J$12,'Методика оценки (Отч.)'!$E$12,IF('ИД Шатой'!AH23='Методика оценки (Отч.)'!$J$13,'Методика оценки (Отч.)'!$E$13,"ошибка")))))*$C$30</f>
        <v>0</v>
      </c>
      <c r="AI30" s="61">
        <f>IF('ИД Шатой'!AI23='Методика оценки (Отч.)'!$J$9,'Методика оценки (Отч.)'!$E$9,IF('ИД Шатой'!AI23='Методика оценки (Отч.)'!$J$10,'Методика оценки (Отч.)'!$E$10,IF('ИД Шатой'!AI23='Методика оценки (Отч.)'!$J$11,'Методика оценки (Отч.)'!$E$11,IF('ИД Шатой'!AI23='Методика оценки (Отч.)'!$J$12,'Методика оценки (Отч.)'!$E$12,IF('ИД Шатой'!AI23='Методика оценки (Отч.)'!$J$13,'Методика оценки (Отч.)'!$E$13,"ошибка")))))*$C$30</f>
        <v>0.45</v>
      </c>
      <c r="AJ30" s="61">
        <f>IF('ИД Шатой'!AJ23='Методика оценки (Отч.)'!$J$9,'Методика оценки (Отч.)'!$E$9,IF('ИД Шатой'!AJ23='Методика оценки (Отч.)'!$J$10,'Методика оценки (Отч.)'!$E$10,IF('ИД Шатой'!AJ23='Методика оценки (Отч.)'!$J$11,'Методика оценки (Отч.)'!$E$11,IF('ИД Шатой'!AJ23='Методика оценки (Отч.)'!$J$12,'Методика оценки (Отч.)'!$E$12,IF('ИД Шатой'!AJ23='Методика оценки (Отч.)'!$J$13,'Методика оценки (Отч.)'!$E$13,"ошибка")))))*$C$30</f>
        <v>0</v>
      </c>
      <c r="AK30" s="61">
        <f>IF('ИД Шатой'!AK23='Методика оценки (Отч.)'!$J$9,'Методика оценки (Отч.)'!$E$9,IF('ИД Шатой'!AK23='Методика оценки (Отч.)'!$J$10,'Методика оценки (Отч.)'!$E$10,IF('ИД Шатой'!AK23='Методика оценки (Отч.)'!$J$11,'Методика оценки (Отч.)'!$E$11,IF('ИД Шатой'!AK23='Методика оценки (Отч.)'!$J$12,'Методика оценки (Отч.)'!$E$12,IF('ИД Шатой'!AK23='Методика оценки (Отч.)'!$J$13,'Методика оценки (Отч.)'!$E$13,"ошибка")))))*$C$30</f>
        <v>0</v>
      </c>
      <c r="AL30" s="61">
        <f>IF('ИД Шатой'!AL23='Методика оценки (Отч.)'!$J$9,'Методика оценки (Отч.)'!$E$9,IF('ИД Шатой'!AL23='Методика оценки (Отч.)'!$J$10,'Методика оценки (Отч.)'!$E$10,IF('ИД Шатой'!AL23='Методика оценки (Отч.)'!$J$11,'Методика оценки (Отч.)'!$E$11,IF('ИД Шатой'!AL23='Методика оценки (Отч.)'!$J$12,'Методика оценки (Отч.)'!$E$12,IF('ИД Шатой'!AL23='Методика оценки (Отч.)'!$J$13,'Методика оценки (Отч.)'!$E$13,"ошибка")))))*$C$30</f>
        <v>0</v>
      </c>
      <c r="AM30" s="61">
        <f>IF('ИД Шатой'!AM23='Методика оценки (Отч.)'!$J$9,'Методика оценки (Отч.)'!$E$9,IF('ИД Шатой'!AM23='Методика оценки (Отч.)'!$J$10,'Методика оценки (Отч.)'!$E$10,IF('ИД Шатой'!AM23='Методика оценки (Отч.)'!$J$11,'Методика оценки (Отч.)'!$E$11,IF('ИД Шатой'!AM23='Методика оценки (Отч.)'!$J$12,'Методика оценки (Отч.)'!$E$12,IF('ИД Шатой'!AM23='Методика оценки (Отч.)'!$J$13,'Методика оценки (Отч.)'!$E$13,"ошибка")))))*$C$30</f>
        <v>0</v>
      </c>
      <c r="AN30" s="61">
        <f>IF('ИД Шатой'!AN23='Методика оценки (Отч.)'!$J$9,'Методика оценки (Отч.)'!$E$9,IF('ИД Шатой'!AN23='Методика оценки (Отч.)'!$J$10,'Методика оценки (Отч.)'!$E$10,IF('ИД Шатой'!AN23='Методика оценки (Отч.)'!$J$11,'Методика оценки (Отч.)'!$E$11,IF('ИД Шатой'!AN23='Методика оценки (Отч.)'!$J$12,'Методика оценки (Отч.)'!$E$12,IF('ИД Шатой'!AN23='Методика оценки (Отч.)'!$J$13,'Методика оценки (Отч.)'!$E$13,"ошибка")))))*$C$30</f>
        <v>0.45</v>
      </c>
      <c r="AO30" s="61">
        <f>IF('ИД Шатой'!AO23='Методика оценки (Отч.)'!$J$9,'Методика оценки (Отч.)'!$E$9,IF('ИД Шатой'!AO23='Методика оценки (Отч.)'!$J$10,'Методика оценки (Отч.)'!$E$10,IF('ИД Шатой'!AO23='Методика оценки (Отч.)'!$J$11,'Методика оценки (Отч.)'!$E$11,IF('ИД Шатой'!AO23='Методика оценки (Отч.)'!$J$12,'Методика оценки (Отч.)'!$E$12,IF('ИД Шатой'!AO23='Методика оценки (Отч.)'!$J$13,'Методика оценки (Отч.)'!$E$13,"ошибка")))))*$C$30</f>
        <v>0</v>
      </c>
      <c r="AP30" s="61">
        <f>IF('ИД Шатой'!AP23='Методика оценки (Отч.)'!$J$9,'Методика оценки (Отч.)'!$E$9,IF('ИД Шатой'!AP23='Методика оценки (Отч.)'!$J$10,'Методика оценки (Отч.)'!$E$10,IF('ИД Шатой'!AP23='Методика оценки (Отч.)'!$J$11,'Методика оценки (Отч.)'!$E$11,IF('ИД Шатой'!AP23='Методика оценки (Отч.)'!$J$12,'Методика оценки (Отч.)'!$E$12,IF('ИД Шатой'!AP23='Методика оценки (Отч.)'!$J$13,'Методика оценки (Отч.)'!$E$13,"ошибка")))))*$C$30</f>
        <v>0</v>
      </c>
      <c r="AQ30" s="61">
        <f>IF('ИД Шатой'!AQ23='Методика оценки (Отч.)'!$J$9,'Методика оценки (Отч.)'!$E$9,IF('ИД Шатой'!AQ23='Методика оценки (Отч.)'!$J$10,'Методика оценки (Отч.)'!$E$10,IF('ИД Шатой'!AQ23='Методика оценки (Отч.)'!$J$11,'Методика оценки (Отч.)'!$E$11,IF('ИД Шатой'!AQ23='Методика оценки (Отч.)'!$J$12,'Методика оценки (Отч.)'!$E$12,IF('ИД Шатой'!AQ23='Методика оценки (Отч.)'!$J$13,'Методика оценки (Отч.)'!$E$13,"ошибка")))))*$C$30</f>
        <v>0.45</v>
      </c>
      <c r="AR30" s="61">
        <f>IF('ИД Шатой'!AR23='Методика оценки (Отч.)'!$J$9,'Методика оценки (Отч.)'!$E$9,IF('ИД Шатой'!AR23='Методика оценки (Отч.)'!$J$10,'Методика оценки (Отч.)'!$E$10,IF('ИД Шатой'!AR23='Методика оценки (Отч.)'!$J$11,'Методика оценки (Отч.)'!$E$11,IF('ИД Шатой'!AR23='Методика оценки (Отч.)'!$J$12,'Методика оценки (Отч.)'!$E$12,IF('ИД Шатой'!AR23='Методика оценки (Отч.)'!$J$13,'Методика оценки (Отч.)'!$E$13,"ошибка")))))*$C$30</f>
        <v>0</v>
      </c>
      <c r="AS30" s="61">
        <f>IF('ИД Шатой'!AS23='Методика оценки (Отч.)'!$J$9,'Методика оценки (Отч.)'!$E$9,IF('ИД Шатой'!AS23='Методика оценки (Отч.)'!$J$10,'Методика оценки (Отч.)'!$E$10,IF('ИД Шатой'!AS23='Методика оценки (Отч.)'!$J$11,'Методика оценки (Отч.)'!$E$11,IF('ИД Шатой'!AS23='Методика оценки (Отч.)'!$J$12,'Методика оценки (Отч.)'!$E$12,IF('ИД Шатой'!AS23='Методика оценки (Отч.)'!$J$13,'Методика оценки (Отч.)'!$E$13,"ошибка")))))*$C$30</f>
        <v>0.6</v>
      </c>
      <c r="AT30" s="61">
        <f>IF('ИД Шатой'!AT23='Методика оценки (Отч.)'!$J$9,'Методика оценки (Отч.)'!$E$9,IF('ИД Шатой'!AT23='Методика оценки (Отч.)'!$J$10,'Методика оценки (Отч.)'!$E$10,IF('ИД Шатой'!AT23='Методика оценки (Отч.)'!$J$11,'Методика оценки (Отч.)'!$E$11,IF('ИД Шатой'!AT23='Методика оценки (Отч.)'!$J$12,'Методика оценки (Отч.)'!$E$12,IF('ИД Шатой'!AT23='Методика оценки (Отч.)'!$J$13,'Методика оценки (Отч.)'!$E$13,"ошибка")))))*$C$30</f>
        <v>0</v>
      </c>
      <c r="AU30" s="61">
        <f>IF('ИД Шатой'!AU23='Методика оценки (Отч.)'!$J$9,'Методика оценки (Отч.)'!$E$9,IF('ИД Шатой'!AU23='Методика оценки (Отч.)'!$J$10,'Методика оценки (Отч.)'!$E$10,IF('ИД Шатой'!AU23='Методика оценки (Отч.)'!$J$11,'Методика оценки (Отч.)'!$E$11,IF('ИД Шатой'!AU23='Методика оценки (Отч.)'!$J$12,'Методика оценки (Отч.)'!$E$12,IF('ИД Шатой'!AU23='Методика оценки (Отч.)'!$J$13,'Методика оценки (Отч.)'!$E$13,"ошибка")))))*$C$30</f>
        <v>0.45</v>
      </c>
      <c r="AV30" s="61">
        <f>IF('ИД Шатой'!AV23='Методика оценки (Отч.)'!$J$9,'Методика оценки (Отч.)'!$E$9,IF('ИД Шатой'!AV23='Методика оценки (Отч.)'!$J$10,'Методика оценки (Отч.)'!$E$10,IF('ИД Шатой'!AV23='Методика оценки (Отч.)'!$J$11,'Методика оценки (Отч.)'!$E$11,IF('ИД Шатой'!AV23='Методика оценки (Отч.)'!$J$12,'Методика оценки (Отч.)'!$E$12,IF('ИД Шатой'!AV23='Методика оценки (Отч.)'!$J$13,'Методика оценки (Отч.)'!$E$13,"ошибка")))))*$C$30</f>
        <v>0</v>
      </c>
      <c r="AW30" s="61">
        <f>IF('ИД Шатой'!AW23='Методика оценки (Отч.)'!$J$9,'Методика оценки (Отч.)'!$E$9,IF('ИД Шатой'!AW23='Методика оценки (Отч.)'!$J$10,'Методика оценки (Отч.)'!$E$10,IF('ИД Шатой'!AW23='Методика оценки (Отч.)'!$J$11,'Методика оценки (Отч.)'!$E$11,IF('ИД Шатой'!AW23='Методика оценки (Отч.)'!$J$12,'Методика оценки (Отч.)'!$E$12,IF('ИД Шатой'!AW23='Методика оценки (Отч.)'!$J$13,'Методика оценки (Отч.)'!$E$13,"ошибка")))))*$C$30</f>
        <v>0.6</v>
      </c>
      <c r="AX30" s="61">
        <f>IF('ИД Шатой'!AX23='Методика оценки (Отч.)'!$J$9,'Методика оценки (Отч.)'!$E$9,IF('ИД Шатой'!AX23='Методика оценки (Отч.)'!$J$10,'Методика оценки (Отч.)'!$E$10,IF('ИД Шатой'!AX23='Методика оценки (Отч.)'!$J$11,'Методика оценки (Отч.)'!$E$11,IF('ИД Шатой'!AX23='Методика оценки (Отч.)'!$J$12,'Методика оценки (Отч.)'!$E$12,IF('ИД Шатой'!AX23='Методика оценки (Отч.)'!$J$13,'Методика оценки (Отч.)'!$E$13,"ошибка")))))*$C$30</f>
        <v>0</v>
      </c>
      <c r="AY30" s="61">
        <f>IF('ИД Шатой'!AY23='Методика оценки (Отч.)'!$J$9,'Методика оценки (Отч.)'!$E$9,IF('ИД Шатой'!AY23='Методика оценки (Отч.)'!$J$10,'Методика оценки (Отч.)'!$E$10,IF('ИД Шатой'!AY23='Методика оценки (Отч.)'!$J$11,'Методика оценки (Отч.)'!$E$11,IF('ИД Шатой'!AY23='Методика оценки (Отч.)'!$J$12,'Методика оценки (Отч.)'!$E$12,IF('ИД Шатой'!AY23='Методика оценки (Отч.)'!$J$13,'Методика оценки (Отч.)'!$E$13,"ошибка")))))*$C$30</f>
        <v>0</v>
      </c>
      <c r="AZ30" s="61">
        <f>IF('ИД Шатой'!AZ23='Методика оценки (Отч.)'!$J$9,'Методика оценки (Отч.)'!$E$9,IF('ИД Шатой'!AZ23='Методика оценки (Отч.)'!$J$10,'Методика оценки (Отч.)'!$E$10,IF('ИД Шатой'!AZ23='Методика оценки (Отч.)'!$J$11,'Методика оценки (Отч.)'!$E$11,IF('ИД Шатой'!AZ23='Методика оценки (Отч.)'!$J$12,'Методика оценки (Отч.)'!$E$12,IF('ИД Шатой'!AZ23='Методика оценки (Отч.)'!$J$13,'Методика оценки (Отч.)'!$E$13,"ошибка")))))*$C$30</f>
        <v>0.45</v>
      </c>
      <c r="BA30" s="61">
        <f>IF('ИД Шатой'!BA23='Методика оценки (Отч.)'!$J$9,'Методика оценки (Отч.)'!$E$9,IF('ИД Шатой'!BA23='Методика оценки (Отч.)'!$J$10,'Методика оценки (Отч.)'!$E$10,IF('ИД Шатой'!BA23='Методика оценки (Отч.)'!$J$11,'Методика оценки (Отч.)'!$E$11,IF('ИД Шатой'!BA23='Методика оценки (Отч.)'!$J$12,'Методика оценки (Отч.)'!$E$12,IF('ИД Шатой'!BA23='Методика оценки (Отч.)'!$J$13,'Методика оценки (Отч.)'!$E$13,"ошибка")))))*$C$30</f>
        <v>0.45</v>
      </c>
      <c r="BB30" s="61">
        <f>IF('ИД Шатой'!BB23='Методика оценки (Отч.)'!$J$9,'Методика оценки (Отч.)'!$E$9,IF('ИД Шатой'!BB23='Методика оценки (Отч.)'!$J$10,'Методика оценки (Отч.)'!$E$10,IF('ИД Шатой'!BB23='Методика оценки (Отч.)'!$J$11,'Методика оценки (Отч.)'!$E$11,IF('ИД Шатой'!BB23='Методика оценки (Отч.)'!$J$12,'Методика оценки (Отч.)'!$E$12,IF('ИД Шатой'!BB23='Методика оценки (Отч.)'!$J$13,'Методика оценки (Отч.)'!$E$13,"ошибка")))))*$C$30</f>
        <v>0.3</v>
      </c>
      <c r="BC30" s="61">
        <f>IF('ИД Шатой'!BC23='Методика оценки (Отч.)'!$J$9,'Методика оценки (Отч.)'!$E$9,IF('ИД Шатой'!BC23='Методика оценки (Отч.)'!$J$10,'Методика оценки (Отч.)'!$E$10,IF('ИД Шатой'!BC23='Методика оценки (Отч.)'!$J$11,'Методика оценки (Отч.)'!$E$11,IF('ИД Шатой'!BC23='Методика оценки (Отч.)'!$J$12,'Методика оценки (Отч.)'!$E$12,IF('ИД Шатой'!BC23='Методика оценки (Отч.)'!$J$13,'Методика оценки (Отч.)'!$E$13,"ошибка")))))*$C$30</f>
        <v>0.6</v>
      </c>
      <c r="BD30" s="61">
        <f>IF('ИД Шатой'!BD23='Методика оценки (Отч.)'!$J$9,'Методика оценки (Отч.)'!$E$9,IF('ИД Шатой'!BD23='Методика оценки (Отч.)'!$J$10,'Методика оценки (Отч.)'!$E$10,IF('ИД Шатой'!BD23='Методика оценки (Отч.)'!$J$11,'Методика оценки (Отч.)'!$E$11,IF('ИД Шатой'!BD23='Методика оценки (Отч.)'!$J$12,'Методика оценки (Отч.)'!$E$12,IF('ИД Шатой'!BD23='Методика оценки (Отч.)'!$J$13,'Методика оценки (Отч.)'!$E$13,"ошибка")))))*$C$30</f>
        <v>0.6</v>
      </c>
      <c r="BE30" s="61">
        <f>IF('ИД Шатой'!BE23='Методика оценки (Отч.)'!$J$9,'Методика оценки (Отч.)'!$E$9,IF('ИД Шатой'!BE23='Методика оценки (Отч.)'!$J$10,'Методика оценки (Отч.)'!$E$10,IF('ИД Шатой'!BE23='Методика оценки (Отч.)'!$J$11,'Методика оценки (Отч.)'!$E$11,IF('ИД Шатой'!BE23='Методика оценки (Отч.)'!$J$12,'Методика оценки (Отч.)'!$E$12,IF('ИД Шатой'!BE23='Методика оценки (Отч.)'!$J$13,'Методика оценки (Отч.)'!$E$13,"ошибка")))))*$C$30</f>
        <v>0.6</v>
      </c>
      <c r="BF30" s="61">
        <f>IF('ИД Шатой'!BF23='Методика оценки (Отч.)'!$J$9,'Методика оценки (Отч.)'!$E$9,IF('ИД Шатой'!BF23='Методика оценки (Отч.)'!$J$10,'Методика оценки (Отч.)'!$E$10,IF('ИД Шатой'!BF23='Методика оценки (Отч.)'!$J$11,'Методика оценки (Отч.)'!$E$11,IF('ИД Шатой'!BF23='Методика оценки (Отч.)'!$J$12,'Методика оценки (Отч.)'!$E$12,IF('ИД Шатой'!BF23='Методика оценки (Отч.)'!$J$13,'Методика оценки (Отч.)'!$E$13,"ошибка")))))*$C$30</f>
        <v>0</v>
      </c>
      <c r="BG30" s="61">
        <f>IF('ИД Шатой'!BG23='Методика оценки (Отч.)'!$J$9,'Методика оценки (Отч.)'!$E$9,IF('ИД Шатой'!BG23='Методика оценки (Отч.)'!$J$10,'Методика оценки (Отч.)'!$E$10,IF('ИД Шатой'!BG23='Методика оценки (Отч.)'!$J$11,'Методика оценки (Отч.)'!$E$11,IF('ИД Шатой'!BG23='Методика оценки (Отч.)'!$J$12,'Методика оценки (Отч.)'!$E$12,IF('ИД Шатой'!BG23='Методика оценки (Отч.)'!$J$13,'Методика оценки (Отч.)'!$E$13,"ошибка")))))*$C$30</f>
        <v>0.45</v>
      </c>
      <c r="BH30" s="61">
        <f>IF('ИД Шатой'!BH23='Методика оценки (Отч.)'!$J$9,'Методика оценки (Отч.)'!$E$9,IF('ИД Шатой'!BH23='Методика оценки (Отч.)'!$J$10,'Методика оценки (Отч.)'!$E$10,IF('ИД Шатой'!BH23='Методика оценки (Отч.)'!$J$11,'Методика оценки (Отч.)'!$E$11,IF('ИД Шатой'!BH23='Методика оценки (Отч.)'!$J$12,'Методика оценки (Отч.)'!$E$12,IF('ИД Шатой'!BH23='Методика оценки (Отч.)'!$J$13,'Методика оценки (Отч.)'!$E$13,"ошибка")))))*$C$30</f>
        <v>0</v>
      </c>
      <c r="BI30" s="61">
        <f>IF('ИД Шатой'!BI23='Методика оценки (Отч.)'!$J$9,'Методика оценки (Отч.)'!$E$9,IF('ИД Шатой'!BI23='Методика оценки (Отч.)'!$J$10,'Методика оценки (Отч.)'!$E$10,IF('ИД Шатой'!BI23='Методика оценки (Отч.)'!$J$11,'Методика оценки (Отч.)'!$E$11,IF('ИД Шатой'!BI23='Методика оценки (Отч.)'!$J$12,'Методика оценки (Отч.)'!$E$12,IF('ИД Шатой'!BI23='Методика оценки (Отч.)'!$J$13,'Методика оценки (Отч.)'!$E$13,"ошибка")))))*$C$30</f>
        <v>0.45</v>
      </c>
      <c r="BJ30" s="61">
        <f>IF('ИД Шатой'!BJ23='Методика оценки (Отч.)'!$J$9,'Методика оценки (Отч.)'!$E$9,IF('ИД Шатой'!BJ23='Методика оценки (Отч.)'!$J$10,'Методика оценки (Отч.)'!$E$10,IF('ИД Шатой'!BJ23='Методика оценки (Отч.)'!$J$11,'Методика оценки (Отч.)'!$E$11,IF('ИД Шатой'!BJ23='Методика оценки (Отч.)'!$J$12,'Методика оценки (Отч.)'!$E$12,IF('ИД Шатой'!BJ23='Методика оценки (Отч.)'!$J$13,'Методика оценки (Отч.)'!$E$13,"ошибка")))))*$C$30</f>
        <v>0.6</v>
      </c>
      <c r="BK30" s="61">
        <f>IF('ИД Шатой'!BK23='Методика оценки (Отч.)'!$J$9,'Методика оценки (Отч.)'!$E$9,IF('ИД Шатой'!BK23='Методика оценки (Отч.)'!$J$10,'Методика оценки (Отч.)'!$E$10,IF('ИД Шатой'!BK23='Методика оценки (Отч.)'!$J$11,'Методика оценки (Отч.)'!$E$11,IF('ИД Шатой'!BK23='Методика оценки (Отч.)'!$J$12,'Методика оценки (Отч.)'!$E$12,IF('ИД Шатой'!BK23='Методика оценки (Отч.)'!$J$13,'Методика оценки (Отч.)'!$E$13,"ошибка")))))*$C$30</f>
        <v>0.45</v>
      </c>
      <c r="BL30" s="61">
        <f>IF('ИД Шатой'!BL23='Методика оценки (Отч.)'!$J$9,'Методика оценки (Отч.)'!$E$9,IF('ИД Шатой'!BL23='Методика оценки (Отч.)'!$J$10,'Методика оценки (Отч.)'!$E$10,IF('ИД Шатой'!BL23='Методика оценки (Отч.)'!$J$11,'Методика оценки (Отч.)'!$E$11,IF('ИД Шатой'!BL23='Методика оценки (Отч.)'!$J$12,'Методика оценки (Отч.)'!$E$12,IF('ИД Шатой'!BL23='Методика оценки (Отч.)'!$J$13,'Методика оценки (Отч.)'!$E$13,"ошибка")))))*$C$30</f>
        <v>0.3</v>
      </c>
      <c r="BM30" s="61">
        <f>IF('ИД Шатой'!BM23='Методика оценки (Отч.)'!$J$9,'Методика оценки (Отч.)'!$E$9,IF('ИД Шатой'!BM23='Методика оценки (Отч.)'!$J$10,'Методика оценки (Отч.)'!$E$10,IF('ИД Шатой'!BM23='Методика оценки (Отч.)'!$J$11,'Методика оценки (Отч.)'!$E$11,IF('ИД Шатой'!BM23='Методика оценки (Отч.)'!$J$12,'Методика оценки (Отч.)'!$E$12,IF('ИД Шатой'!BM23='Методика оценки (Отч.)'!$J$13,'Методика оценки (Отч.)'!$E$13,"ошибка")))))*$C$30</f>
        <v>0</v>
      </c>
      <c r="BN30" s="61">
        <f>IF('ИД Шатой'!BN23='Методика оценки (Отч.)'!$J$9,'Методика оценки (Отч.)'!$E$9,IF('ИД Шатой'!BN23='Методика оценки (Отч.)'!$J$10,'Методика оценки (Отч.)'!$E$10,IF('ИД Шатой'!BN23='Методика оценки (Отч.)'!$J$11,'Методика оценки (Отч.)'!$E$11,IF('ИД Шатой'!BN23='Методика оценки (Отч.)'!$J$12,'Методика оценки (Отч.)'!$E$12,IF('ИД Шатой'!BN23='Методика оценки (Отч.)'!$J$13,'Методика оценки (Отч.)'!$E$13,"ошибка")))))*$C$30</f>
        <v>0.45</v>
      </c>
      <c r="BO30" s="61">
        <f>IF('ИД Шатой'!BO23='Методика оценки (Отч.)'!$J$9,'Методика оценки (Отч.)'!$E$9,IF('ИД Шатой'!BO23='Методика оценки (Отч.)'!$J$10,'Методика оценки (Отч.)'!$E$10,IF('ИД Шатой'!BO23='Методика оценки (Отч.)'!$J$11,'Методика оценки (Отч.)'!$E$11,IF('ИД Шатой'!BO23='Методика оценки (Отч.)'!$J$12,'Методика оценки (Отч.)'!$E$12,IF('ИД Шатой'!BO23='Методика оценки (Отч.)'!$J$13,'Методика оценки (Отч.)'!$E$13,"ошибка")))))*$C$30</f>
        <v>0.45</v>
      </c>
      <c r="BP30" s="61">
        <f>IF('ИД Шатой'!BP23='Методика оценки (Отч.)'!$J$9,'Методика оценки (Отч.)'!$E$9,IF('ИД Шатой'!BP23='Методика оценки (Отч.)'!$J$10,'Методика оценки (Отч.)'!$E$10,IF('ИД Шатой'!BP23='Методика оценки (Отч.)'!$J$11,'Методика оценки (Отч.)'!$E$11,IF('ИД Шатой'!BP23='Методика оценки (Отч.)'!$J$12,'Методика оценки (Отч.)'!$E$12,IF('ИД Шатой'!BP23='Методика оценки (Отч.)'!$J$13,'Методика оценки (Отч.)'!$E$13,"ошибка")))))*$C$30</f>
        <v>0</v>
      </c>
      <c r="BQ30" s="61">
        <f t="shared" si="2"/>
        <v>0.31372727272727269</v>
      </c>
    </row>
    <row r="31" spans="1:69" x14ac:dyDescent="0.25">
      <c r="A31" s="77" t="str">
        <f>'Методика оценки (Отч.)'!A122</f>
        <v>N3.1.7</v>
      </c>
      <c r="B31" s="77" t="str">
        <f>'Методика оценки (Отч.)'!C122</f>
        <v>Качество работы педагогов-психологов</v>
      </c>
      <c r="C31" s="122">
        <f>'Методика оценки (Отч.)'!D122*C24</f>
        <v>6.0000000000000001E-3</v>
      </c>
      <c r="D31" s="61">
        <f>IF('ИД Шатой'!D24='Методика оценки (Отч.)'!$J$9,'Методика оценки (Отч.)'!$E$9,IF('ИД Шатой'!D24='Методика оценки (Отч.)'!$J$10,'Методика оценки (Отч.)'!$E$10,IF('ИД Шатой'!D24='Методика оценки (Отч.)'!$J$11,'Методика оценки (Отч.)'!$E$11,IF('ИД Шатой'!D24='Методика оценки (Отч.)'!$J$12,'Методика оценки (Отч.)'!$E$12,IF('ИД Шатой'!D24='Методика оценки (Отч.)'!$J$13,'Методика оценки (Отч.)'!$E$13,"ошибка")))))*$C$31</f>
        <v>0.6</v>
      </c>
      <c r="E31" s="61">
        <f>IF('ИД Шатой'!E24='Методика оценки (Отч.)'!$J$9,'Методика оценки (Отч.)'!$E$9,IF('ИД Шатой'!E24='Методика оценки (Отч.)'!$J$10,'Методика оценки (Отч.)'!$E$10,IF('ИД Шатой'!E24='Методика оценки (Отч.)'!$J$11,'Методика оценки (Отч.)'!$E$11,IF('ИД Шатой'!E24='Методика оценки (Отч.)'!$J$12,'Методика оценки (Отч.)'!$E$12,IF('ИД Шатой'!E24='Методика оценки (Отч.)'!$J$13,'Методика оценки (Отч.)'!$E$13,"ошибка")))))*$C$31</f>
        <v>0.45</v>
      </c>
      <c r="F31" s="61">
        <f>IF('ИД Шатой'!F24='Методика оценки (Отч.)'!$J$9,'Методика оценки (Отч.)'!$E$9,IF('ИД Шатой'!F24='Методика оценки (Отч.)'!$J$10,'Методика оценки (Отч.)'!$E$10,IF('ИД Шатой'!F24='Методика оценки (Отч.)'!$J$11,'Методика оценки (Отч.)'!$E$11,IF('ИД Шатой'!F24='Методика оценки (Отч.)'!$J$12,'Методика оценки (Отч.)'!$E$12,IF('ИД Шатой'!F24='Методика оценки (Отч.)'!$J$13,'Методика оценки (Отч.)'!$E$13,"ошибка")))))*$C$31</f>
        <v>0.3</v>
      </c>
      <c r="G31" s="61">
        <f>IF('ИД Шатой'!G24='Методика оценки (Отч.)'!$J$9,'Методика оценки (Отч.)'!$E$9,IF('ИД Шатой'!G24='Методика оценки (Отч.)'!$J$10,'Методика оценки (Отч.)'!$E$10,IF('ИД Шатой'!G24='Методика оценки (Отч.)'!$J$11,'Методика оценки (Отч.)'!$E$11,IF('ИД Шатой'!G24='Методика оценки (Отч.)'!$J$12,'Методика оценки (Отч.)'!$E$12,IF('ИД Шатой'!G24='Методика оценки (Отч.)'!$J$13,'Методика оценки (Отч.)'!$E$13,"ошибка")))))*$C$31</f>
        <v>0.6</v>
      </c>
      <c r="H31" s="61">
        <f>IF('ИД Шатой'!H24='Методика оценки (Отч.)'!$J$9,'Методика оценки (Отч.)'!$E$9,IF('ИД Шатой'!H24='Методика оценки (Отч.)'!$J$10,'Методика оценки (Отч.)'!$E$10,IF('ИД Шатой'!H24='Методика оценки (Отч.)'!$J$11,'Методика оценки (Отч.)'!$E$11,IF('ИД Шатой'!H24='Методика оценки (Отч.)'!$J$12,'Методика оценки (Отч.)'!$E$12,IF('ИД Шатой'!H24='Методика оценки (Отч.)'!$J$13,'Методика оценки (Отч.)'!$E$13,"ошибка")))))*$C$31</f>
        <v>0.45</v>
      </c>
      <c r="I31" s="61">
        <f>IF('ИД Шатой'!I24='Методика оценки (Отч.)'!$J$9,'Методика оценки (Отч.)'!$E$9,IF('ИД Шатой'!I24='Методика оценки (Отч.)'!$J$10,'Методика оценки (Отч.)'!$E$10,IF('ИД Шатой'!I24='Методика оценки (Отч.)'!$J$11,'Методика оценки (Отч.)'!$E$11,IF('ИД Шатой'!I24='Методика оценки (Отч.)'!$J$12,'Методика оценки (Отч.)'!$E$12,IF('ИД Шатой'!I24='Методика оценки (Отч.)'!$J$13,'Методика оценки (Отч.)'!$E$13,"ошибка")))))*$C$31</f>
        <v>0.45</v>
      </c>
      <c r="J31" s="61">
        <f>IF('ИД Шатой'!J24='Методика оценки (Отч.)'!$J$9,'Методика оценки (Отч.)'!$E$9,IF('ИД Шатой'!J24='Методика оценки (Отч.)'!$J$10,'Методика оценки (Отч.)'!$E$10,IF('ИД Шатой'!J24='Методика оценки (Отч.)'!$J$11,'Методика оценки (Отч.)'!$E$11,IF('ИД Шатой'!J24='Методика оценки (Отч.)'!$J$12,'Методика оценки (Отч.)'!$E$12,IF('ИД Шатой'!J24='Методика оценки (Отч.)'!$J$13,'Методика оценки (Отч.)'!$E$13,"ошибка")))))*$C$31</f>
        <v>0.45</v>
      </c>
      <c r="K31" s="61">
        <f>IF('ИД Шатой'!K24='Методика оценки (Отч.)'!$J$9,'Методика оценки (Отч.)'!$E$9,IF('ИД Шатой'!K24='Методика оценки (Отч.)'!$J$10,'Методика оценки (Отч.)'!$E$10,IF('ИД Шатой'!K24='Методика оценки (Отч.)'!$J$11,'Методика оценки (Отч.)'!$E$11,IF('ИД Шатой'!K24='Методика оценки (Отч.)'!$J$12,'Методика оценки (Отч.)'!$E$12,IF('ИД Шатой'!K24='Методика оценки (Отч.)'!$J$13,'Методика оценки (Отч.)'!$E$13,"ошибка")))))*$C$31</f>
        <v>0</v>
      </c>
      <c r="L31" s="61">
        <f>IF('ИД Шатой'!L24='Методика оценки (Отч.)'!$J$9,'Методика оценки (Отч.)'!$E$9,IF('ИД Шатой'!L24='Методика оценки (Отч.)'!$J$10,'Методика оценки (Отч.)'!$E$10,IF('ИД Шатой'!L24='Методика оценки (Отч.)'!$J$11,'Методика оценки (Отч.)'!$E$11,IF('ИД Шатой'!L24='Методика оценки (Отч.)'!$J$12,'Методика оценки (Отч.)'!$E$12,IF('ИД Шатой'!L24='Методика оценки (Отч.)'!$J$13,'Методика оценки (Отч.)'!$E$13,"ошибка")))))*$C$31</f>
        <v>0</v>
      </c>
      <c r="M31" s="61">
        <f>IF('ИД Шатой'!M24='Методика оценки (Отч.)'!$J$9,'Методика оценки (Отч.)'!$E$9,IF('ИД Шатой'!M24='Методика оценки (Отч.)'!$J$10,'Методика оценки (Отч.)'!$E$10,IF('ИД Шатой'!M24='Методика оценки (Отч.)'!$J$11,'Методика оценки (Отч.)'!$E$11,IF('ИД Шатой'!M24='Методика оценки (Отч.)'!$J$12,'Методика оценки (Отч.)'!$E$12,IF('ИД Шатой'!M24='Методика оценки (Отч.)'!$J$13,'Методика оценки (Отч.)'!$E$13,"ошибка")))))*$C$31</f>
        <v>0.45</v>
      </c>
      <c r="N31" s="61">
        <f>IF('ИД Шатой'!N24='Методика оценки (Отч.)'!$J$9,'Методика оценки (Отч.)'!$E$9,IF('ИД Шатой'!N24='Методика оценки (Отч.)'!$J$10,'Методика оценки (Отч.)'!$E$10,IF('ИД Шатой'!N24='Методика оценки (Отч.)'!$J$11,'Методика оценки (Отч.)'!$E$11,IF('ИД Шатой'!N24='Методика оценки (Отч.)'!$J$12,'Методика оценки (Отч.)'!$E$12,IF('ИД Шатой'!N24='Методика оценки (Отч.)'!$J$13,'Методика оценки (Отч.)'!$E$13,"ошибка")))))*$C$31</f>
        <v>0.45</v>
      </c>
      <c r="O31" s="61">
        <f>IF('ИД Шатой'!O24='Методика оценки (Отч.)'!$J$9,'Методика оценки (Отч.)'!$E$9,IF('ИД Шатой'!O24='Методика оценки (Отч.)'!$J$10,'Методика оценки (Отч.)'!$E$10,IF('ИД Шатой'!O24='Методика оценки (Отч.)'!$J$11,'Методика оценки (Отч.)'!$E$11,IF('ИД Шатой'!O24='Методика оценки (Отч.)'!$J$12,'Методика оценки (Отч.)'!$E$12,IF('ИД Шатой'!O24='Методика оценки (Отч.)'!$J$13,'Методика оценки (Отч.)'!$E$13,"ошибка")))))*$C$31</f>
        <v>0.3</v>
      </c>
      <c r="P31" s="61">
        <f>IF('ИД Шатой'!P24='Методика оценки (Отч.)'!$J$9,'Методика оценки (Отч.)'!$E$9,IF('ИД Шатой'!P24='Методика оценки (Отч.)'!$J$10,'Методика оценки (Отч.)'!$E$10,IF('ИД Шатой'!P24='Методика оценки (Отч.)'!$J$11,'Методика оценки (Отч.)'!$E$11,IF('ИД Шатой'!P24='Методика оценки (Отч.)'!$J$12,'Методика оценки (Отч.)'!$E$12,IF('ИД Шатой'!P24='Методика оценки (Отч.)'!$J$13,'Методика оценки (Отч.)'!$E$13,"ошибка")))))*$C$31</f>
        <v>0.6</v>
      </c>
      <c r="Q31" s="61">
        <f>IF('ИД Шатой'!Q24='Методика оценки (Отч.)'!$J$9,'Методика оценки (Отч.)'!$E$9,IF('ИД Шатой'!Q24='Методика оценки (Отч.)'!$J$10,'Методика оценки (Отч.)'!$E$10,IF('ИД Шатой'!Q24='Методика оценки (Отч.)'!$J$11,'Методика оценки (Отч.)'!$E$11,IF('ИД Шатой'!Q24='Методика оценки (Отч.)'!$J$12,'Методика оценки (Отч.)'!$E$12,IF('ИД Шатой'!Q24='Методика оценки (Отч.)'!$J$13,'Методика оценки (Отч.)'!$E$13,"ошибка")))))*$C$31</f>
        <v>0.6</v>
      </c>
      <c r="R31" s="61">
        <f>IF('ИД Шатой'!R24='Методика оценки (Отч.)'!$J$9,'Методика оценки (Отч.)'!$E$9,IF('ИД Шатой'!R24='Методика оценки (Отч.)'!$J$10,'Методика оценки (Отч.)'!$E$10,IF('ИД Шатой'!R24='Методика оценки (Отч.)'!$J$11,'Методика оценки (Отч.)'!$E$11,IF('ИД Шатой'!R24='Методика оценки (Отч.)'!$J$12,'Методика оценки (Отч.)'!$E$12,IF('ИД Шатой'!R24='Методика оценки (Отч.)'!$J$13,'Методика оценки (Отч.)'!$E$13,"ошибка")))))*$C$31</f>
        <v>0.45</v>
      </c>
      <c r="S31" s="61">
        <f>IF('ИД Шатой'!S24='Методика оценки (Отч.)'!$J$9,'Методика оценки (Отч.)'!$E$9,IF('ИД Шатой'!S24='Методика оценки (Отч.)'!$J$10,'Методика оценки (Отч.)'!$E$10,IF('ИД Шатой'!S24='Методика оценки (Отч.)'!$J$11,'Методика оценки (Отч.)'!$E$11,IF('ИД Шатой'!S24='Методика оценки (Отч.)'!$J$12,'Методика оценки (Отч.)'!$E$12,IF('ИД Шатой'!S24='Методика оценки (Отч.)'!$J$13,'Методика оценки (Отч.)'!$E$13,"ошибка")))))*$C$31</f>
        <v>0.6</v>
      </c>
      <c r="T31" s="61">
        <f>IF('ИД Шатой'!T24='Методика оценки (Отч.)'!$J$9,'Методика оценки (Отч.)'!$E$9,IF('ИД Шатой'!T24='Методика оценки (Отч.)'!$J$10,'Методика оценки (Отч.)'!$E$10,IF('ИД Шатой'!T24='Методика оценки (Отч.)'!$J$11,'Методика оценки (Отч.)'!$E$11,IF('ИД Шатой'!T24='Методика оценки (Отч.)'!$J$12,'Методика оценки (Отч.)'!$E$12,IF('ИД Шатой'!T24='Методика оценки (Отч.)'!$J$13,'Методика оценки (Отч.)'!$E$13,"ошибка")))))*$C$31</f>
        <v>0.45</v>
      </c>
      <c r="U31" s="61">
        <f>IF('ИД Шатой'!U24='Методика оценки (Отч.)'!$J$9,'Методика оценки (Отч.)'!$E$9,IF('ИД Шатой'!U24='Методика оценки (Отч.)'!$J$10,'Методика оценки (Отч.)'!$E$10,IF('ИД Шатой'!U24='Методика оценки (Отч.)'!$J$11,'Методика оценки (Отч.)'!$E$11,IF('ИД Шатой'!U24='Методика оценки (Отч.)'!$J$12,'Методика оценки (Отч.)'!$E$12,IF('ИД Шатой'!U24='Методика оценки (Отч.)'!$J$13,'Методика оценки (Отч.)'!$E$13,"ошибка")))))*$C$31</f>
        <v>0.45</v>
      </c>
      <c r="V31" s="61">
        <f>IF('ИД Шатой'!V24='Методика оценки (Отч.)'!$J$9,'Методика оценки (Отч.)'!$E$9,IF('ИД Шатой'!V24='Методика оценки (Отч.)'!$J$10,'Методика оценки (Отч.)'!$E$10,IF('ИД Шатой'!V24='Методика оценки (Отч.)'!$J$11,'Методика оценки (Отч.)'!$E$11,IF('ИД Шатой'!V24='Методика оценки (Отч.)'!$J$12,'Методика оценки (Отч.)'!$E$12,IF('ИД Шатой'!V24='Методика оценки (Отч.)'!$J$13,'Методика оценки (Отч.)'!$E$13,"ошибка")))))*$C$31</f>
        <v>0.6</v>
      </c>
      <c r="W31" s="61">
        <f>IF('ИД Шатой'!W24='Методика оценки (Отч.)'!$J$9,'Методика оценки (Отч.)'!$E$9,IF('ИД Шатой'!W24='Методика оценки (Отч.)'!$J$10,'Методика оценки (Отч.)'!$E$10,IF('ИД Шатой'!W24='Методика оценки (Отч.)'!$J$11,'Методика оценки (Отч.)'!$E$11,IF('ИД Шатой'!W24='Методика оценки (Отч.)'!$J$12,'Методика оценки (Отч.)'!$E$12,IF('ИД Шатой'!W24='Методика оценки (Отч.)'!$J$13,'Методика оценки (Отч.)'!$E$13,"ошибка")))))*$C$31</f>
        <v>0</v>
      </c>
      <c r="X31" s="61">
        <f>IF('ИД Шатой'!X24='Методика оценки (Отч.)'!$J$9,'Методика оценки (Отч.)'!$E$9,IF('ИД Шатой'!X24='Методика оценки (Отч.)'!$J$10,'Методика оценки (Отч.)'!$E$10,IF('ИД Шатой'!X24='Методика оценки (Отч.)'!$J$11,'Методика оценки (Отч.)'!$E$11,IF('ИД Шатой'!X24='Методика оценки (Отч.)'!$J$12,'Методика оценки (Отч.)'!$E$12,IF('ИД Шатой'!X24='Методика оценки (Отч.)'!$J$13,'Методика оценки (Отч.)'!$E$13,"ошибка")))))*$C$31</f>
        <v>0.6</v>
      </c>
      <c r="Y31" s="61">
        <f>IF('ИД Шатой'!Y24='Методика оценки (Отч.)'!$J$9,'Методика оценки (Отч.)'!$E$9,IF('ИД Шатой'!Y24='Методика оценки (Отч.)'!$J$10,'Методика оценки (Отч.)'!$E$10,IF('ИД Шатой'!Y24='Методика оценки (Отч.)'!$J$11,'Методика оценки (Отч.)'!$E$11,IF('ИД Шатой'!Y24='Методика оценки (Отч.)'!$J$12,'Методика оценки (Отч.)'!$E$12,IF('ИД Шатой'!Y24='Методика оценки (Отч.)'!$J$13,'Методика оценки (Отч.)'!$E$13,"ошибка")))))*$C$31</f>
        <v>0.45</v>
      </c>
      <c r="Z31" s="61">
        <f>IF('ИД Шатой'!Z24='Методика оценки (Отч.)'!$J$9,'Методика оценки (Отч.)'!$E$9,IF('ИД Шатой'!Z24='Методика оценки (Отч.)'!$J$10,'Методика оценки (Отч.)'!$E$10,IF('ИД Шатой'!Z24='Методика оценки (Отч.)'!$J$11,'Методика оценки (Отч.)'!$E$11,IF('ИД Шатой'!Z24='Методика оценки (Отч.)'!$J$12,'Методика оценки (Отч.)'!$E$12,IF('ИД Шатой'!Z24='Методика оценки (Отч.)'!$J$13,'Методика оценки (Отч.)'!$E$13,"ошибка")))))*$C$31</f>
        <v>0.45</v>
      </c>
      <c r="AA31" s="61">
        <f>IF('ИД Шатой'!AA24='Методика оценки (Отч.)'!$J$9,'Методика оценки (Отч.)'!$E$9,IF('ИД Шатой'!AA24='Методика оценки (Отч.)'!$J$10,'Методика оценки (Отч.)'!$E$10,IF('ИД Шатой'!AA24='Методика оценки (Отч.)'!$J$11,'Методика оценки (Отч.)'!$E$11,IF('ИД Шатой'!AA24='Методика оценки (Отч.)'!$J$12,'Методика оценки (Отч.)'!$E$12,IF('ИД Шатой'!AA24='Методика оценки (Отч.)'!$J$13,'Методика оценки (Отч.)'!$E$13,"ошибка")))))*$C$31</f>
        <v>0.6</v>
      </c>
      <c r="AB31" s="61">
        <f>IF('ИД Шатой'!AB24='Методика оценки (Отч.)'!$J$9,'Методика оценки (Отч.)'!$E$9,IF('ИД Шатой'!AB24='Методика оценки (Отч.)'!$J$10,'Методика оценки (Отч.)'!$E$10,IF('ИД Шатой'!AB24='Методика оценки (Отч.)'!$J$11,'Методика оценки (Отч.)'!$E$11,IF('ИД Шатой'!AB24='Методика оценки (Отч.)'!$J$12,'Методика оценки (Отч.)'!$E$12,IF('ИД Шатой'!AB24='Методика оценки (Отч.)'!$J$13,'Методика оценки (Отч.)'!$E$13,"ошибка")))))*$C$31</f>
        <v>0.45</v>
      </c>
      <c r="AC31" s="61">
        <f>IF('ИД Шатой'!AC24='Методика оценки (Отч.)'!$J$9,'Методика оценки (Отч.)'!$E$9,IF('ИД Шатой'!AC24='Методика оценки (Отч.)'!$J$10,'Методика оценки (Отч.)'!$E$10,IF('ИД Шатой'!AC24='Методика оценки (Отч.)'!$J$11,'Методика оценки (Отч.)'!$E$11,IF('ИД Шатой'!AC24='Методика оценки (Отч.)'!$J$12,'Методика оценки (Отч.)'!$E$12,IF('ИД Шатой'!AC24='Методика оценки (Отч.)'!$J$13,'Методика оценки (Отч.)'!$E$13,"ошибка")))))*$C$31</f>
        <v>0.6</v>
      </c>
      <c r="AD31" s="61">
        <f>IF('ИД Шатой'!AD24='Методика оценки (Отч.)'!$J$9,'Методика оценки (Отч.)'!$E$9,IF('ИД Шатой'!AD24='Методика оценки (Отч.)'!$J$10,'Методика оценки (Отч.)'!$E$10,IF('ИД Шатой'!AD24='Методика оценки (Отч.)'!$J$11,'Методика оценки (Отч.)'!$E$11,IF('ИД Шатой'!AD24='Методика оценки (Отч.)'!$J$12,'Методика оценки (Отч.)'!$E$12,IF('ИД Шатой'!AD24='Методика оценки (Отч.)'!$J$13,'Методика оценки (Отч.)'!$E$13,"ошибка")))))*$C$31</f>
        <v>0.6</v>
      </c>
      <c r="AE31" s="61">
        <f>IF('ИД Шатой'!AE24='Методика оценки (Отч.)'!$J$9,'Методика оценки (Отч.)'!$E$9,IF('ИД Шатой'!AE24='Методика оценки (Отч.)'!$J$10,'Методика оценки (Отч.)'!$E$10,IF('ИД Шатой'!AE24='Методика оценки (Отч.)'!$J$11,'Методика оценки (Отч.)'!$E$11,IF('ИД Шатой'!AE24='Методика оценки (Отч.)'!$J$12,'Методика оценки (Отч.)'!$E$12,IF('ИД Шатой'!AE24='Методика оценки (Отч.)'!$J$13,'Методика оценки (Отч.)'!$E$13,"ошибка")))))*$C$31</f>
        <v>0.6</v>
      </c>
      <c r="AF31" s="61">
        <f>IF('ИД Шатой'!AF24='Методика оценки (Отч.)'!$J$9,'Методика оценки (Отч.)'!$E$9,IF('ИД Шатой'!AF24='Методика оценки (Отч.)'!$J$10,'Методика оценки (Отч.)'!$E$10,IF('ИД Шатой'!AF24='Методика оценки (Отч.)'!$J$11,'Методика оценки (Отч.)'!$E$11,IF('ИД Шатой'!AF24='Методика оценки (Отч.)'!$J$12,'Методика оценки (Отч.)'!$E$12,IF('ИД Шатой'!AF24='Методика оценки (Отч.)'!$J$13,'Методика оценки (Отч.)'!$E$13,"ошибка")))))*$C$31</f>
        <v>0.45</v>
      </c>
      <c r="AG31" s="61">
        <f>IF('ИД Шатой'!AG24='Методика оценки (Отч.)'!$J$9,'Методика оценки (Отч.)'!$E$9,IF('ИД Шатой'!AG24='Методика оценки (Отч.)'!$J$10,'Методика оценки (Отч.)'!$E$10,IF('ИД Шатой'!AG24='Методика оценки (Отч.)'!$J$11,'Методика оценки (Отч.)'!$E$11,IF('ИД Шатой'!AG24='Методика оценки (Отч.)'!$J$12,'Методика оценки (Отч.)'!$E$12,IF('ИД Шатой'!AG24='Методика оценки (Отч.)'!$J$13,'Методика оценки (Отч.)'!$E$13,"ошибка")))))*$C$31</f>
        <v>0.45</v>
      </c>
      <c r="AH31" s="61">
        <f>IF('ИД Шатой'!AH24='Методика оценки (Отч.)'!$J$9,'Методика оценки (Отч.)'!$E$9,IF('ИД Шатой'!AH24='Методика оценки (Отч.)'!$J$10,'Методика оценки (Отч.)'!$E$10,IF('ИД Шатой'!AH24='Методика оценки (Отч.)'!$J$11,'Методика оценки (Отч.)'!$E$11,IF('ИД Шатой'!AH24='Методика оценки (Отч.)'!$J$12,'Методика оценки (Отч.)'!$E$12,IF('ИД Шатой'!AH24='Методика оценки (Отч.)'!$J$13,'Методика оценки (Отч.)'!$E$13,"ошибка")))))*$C$31</f>
        <v>0.6</v>
      </c>
      <c r="AI31" s="61">
        <f>IF('ИД Шатой'!AI24='Методика оценки (Отч.)'!$J$9,'Методика оценки (Отч.)'!$E$9,IF('ИД Шатой'!AI24='Методика оценки (Отч.)'!$J$10,'Методика оценки (Отч.)'!$E$10,IF('ИД Шатой'!AI24='Методика оценки (Отч.)'!$J$11,'Методика оценки (Отч.)'!$E$11,IF('ИД Шатой'!AI24='Методика оценки (Отч.)'!$J$12,'Методика оценки (Отч.)'!$E$12,IF('ИД Шатой'!AI24='Методика оценки (Отч.)'!$J$13,'Методика оценки (Отч.)'!$E$13,"ошибка")))))*$C$31</f>
        <v>0.45</v>
      </c>
      <c r="AJ31" s="61">
        <f>IF('ИД Шатой'!AJ24='Методика оценки (Отч.)'!$J$9,'Методика оценки (Отч.)'!$E$9,IF('ИД Шатой'!AJ24='Методика оценки (Отч.)'!$J$10,'Методика оценки (Отч.)'!$E$10,IF('ИД Шатой'!AJ24='Методика оценки (Отч.)'!$J$11,'Методика оценки (Отч.)'!$E$11,IF('ИД Шатой'!AJ24='Методика оценки (Отч.)'!$J$12,'Методика оценки (Отч.)'!$E$12,IF('ИД Шатой'!AJ24='Методика оценки (Отч.)'!$J$13,'Методика оценки (Отч.)'!$E$13,"ошибка")))))*$C$31</f>
        <v>0.45</v>
      </c>
      <c r="AK31" s="61">
        <f>IF('ИД Шатой'!AK24='Методика оценки (Отч.)'!$J$9,'Методика оценки (Отч.)'!$E$9,IF('ИД Шатой'!AK24='Методика оценки (Отч.)'!$J$10,'Методика оценки (Отч.)'!$E$10,IF('ИД Шатой'!AK24='Методика оценки (Отч.)'!$J$11,'Методика оценки (Отч.)'!$E$11,IF('ИД Шатой'!AK24='Методика оценки (Отч.)'!$J$12,'Методика оценки (Отч.)'!$E$12,IF('ИД Шатой'!AK24='Методика оценки (Отч.)'!$J$13,'Методика оценки (Отч.)'!$E$13,"ошибка")))))*$C$31</f>
        <v>0.6</v>
      </c>
      <c r="AL31" s="61">
        <f>IF('ИД Шатой'!AL24='Методика оценки (Отч.)'!$J$9,'Методика оценки (Отч.)'!$E$9,IF('ИД Шатой'!AL24='Методика оценки (Отч.)'!$J$10,'Методика оценки (Отч.)'!$E$10,IF('ИД Шатой'!AL24='Методика оценки (Отч.)'!$J$11,'Методика оценки (Отч.)'!$E$11,IF('ИД Шатой'!AL24='Методика оценки (Отч.)'!$J$12,'Методика оценки (Отч.)'!$E$12,IF('ИД Шатой'!AL24='Методика оценки (Отч.)'!$J$13,'Методика оценки (Отч.)'!$E$13,"ошибка")))))*$C$31</f>
        <v>0.45</v>
      </c>
      <c r="AM31" s="61">
        <f>IF('ИД Шатой'!AM24='Методика оценки (Отч.)'!$J$9,'Методика оценки (Отч.)'!$E$9,IF('ИД Шатой'!AM24='Методика оценки (Отч.)'!$J$10,'Методика оценки (Отч.)'!$E$10,IF('ИД Шатой'!AM24='Методика оценки (Отч.)'!$J$11,'Методика оценки (Отч.)'!$E$11,IF('ИД Шатой'!AM24='Методика оценки (Отч.)'!$J$12,'Методика оценки (Отч.)'!$E$12,IF('ИД Шатой'!AM24='Методика оценки (Отч.)'!$J$13,'Методика оценки (Отч.)'!$E$13,"ошибка")))))*$C$31</f>
        <v>0.45</v>
      </c>
      <c r="AN31" s="61">
        <f>IF('ИД Шатой'!AN24='Методика оценки (Отч.)'!$J$9,'Методика оценки (Отч.)'!$E$9,IF('ИД Шатой'!AN24='Методика оценки (Отч.)'!$J$10,'Методика оценки (Отч.)'!$E$10,IF('ИД Шатой'!AN24='Методика оценки (Отч.)'!$J$11,'Методика оценки (Отч.)'!$E$11,IF('ИД Шатой'!AN24='Методика оценки (Отч.)'!$J$12,'Методика оценки (Отч.)'!$E$12,IF('ИД Шатой'!AN24='Методика оценки (Отч.)'!$J$13,'Методика оценки (Отч.)'!$E$13,"ошибка")))))*$C$31</f>
        <v>0.45</v>
      </c>
      <c r="AO31" s="61">
        <f>IF('ИД Шатой'!AO24='Методика оценки (Отч.)'!$J$9,'Методика оценки (Отч.)'!$E$9,IF('ИД Шатой'!AO24='Методика оценки (Отч.)'!$J$10,'Методика оценки (Отч.)'!$E$10,IF('ИД Шатой'!AO24='Методика оценки (Отч.)'!$J$11,'Методика оценки (Отч.)'!$E$11,IF('ИД Шатой'!AO24='Методика оценки (Отч.)'!$J$12,'Методика оценки (Отч.)'!$E$12,IF('ИД Шатой'!AO24='Методика оценки (Отч.)'!$J$13,'Методика оценки (Отч.)'!$E$13,"ошибка")))))*$C$31</f>
        <v>0.6</v>
      </c>
      <c r="AP31" s="61">
        <f>IF('ИД Шатой'!AP24='Методика оценки (Отч.)'!$J$9,'Методика оценки (Отч.)'!$E$9,IF('ИД Шатой'!AP24='Методика оценки (Отч.)'!$J$10,'Методика оценки (Отч.)'!$E$10,IF('ИД Шатой'!AP24='Методика оценки (Отч.)'!$J$11,'Методика оценки (Отч.)'!$E$11,IF('ИД Шатой'!AP24='Методика оценки (Отч.)'!$J$12,'Методика оценки (Отч.)'!$E$12,IF('ИД Шатой'!AP24='Методика оценки (Отч.)'!$J$13,'Методика оценки (Отч.)'!$E$13,"ошибка")))))*$C$31</f>
        <v>0.45</v>
      </c>
      <c r="AQ31" s="61">
        <f>IF('ИД Шатой'!AQ24='Методика оценки (Отч.)'!$J$9,'Методика оценки (Отч.)'!$E$9,IF('ИД Шатой'!AQ24='Методика оценки (Отч.)'!$J$10,'Методика оценки (Отч.)'!$E$10,IF('ИД Шатой'!AQ24='Методика оценки (Отч.)'!$J$11,'Методика оценки (Отч.)'!$E$11,IF('ИД Шатой'!AQ24='Методика оценки (Отч.)'!$J$12,'Методика оценки (Отч.)'!$E$12,IF('ИД Шатой'!AQ24='Методика оценки (Отч.)'!$J$13,'Методика оценки (Отч.)'!$E$13,"ошибка")))))*$C$31</f>
        <v>0.45</v>
      </c>
      <c r="AR31" s="61">
        <f>IF('ИД Шатой'!AR24='Методика оценки (Отч.)'!$J$9,'Методика оценки (Отч.)'!$E$9,IF('ИД Шатой'!AR24='Методика оценки (Отч.)'!$J$10,'Методика оценки (Отч.)'!$E$10,IF('ИД Шатой'!AR24='Методика оценки (Отч.)'!$J$11,'Методика оценки (Отч.)'!$E$11,IF('ИД Шатой'!AR24='Методика оценки (Отч.)'!$J$12,'Методика оценки (Отч.)'!$E$12,IF('ИД Шатой'!AR24='Методика оценки (Отч.)'!$J$13,'Методика оценки (Отч.)'!$E$13,"ошибка")))))*$C$31</f>
        <v>0.45</v>
      </c>
      <c r="AS31" s="61">
        <f>IF('ИД Шатой'!AS24='Методика оценки (Отч.)'!$J$9,'Методика оценки (Отч.)'!$E$9,IF('ИД Шатой'!AS24='Методика оценки (Отч.)'!$J$10,'Методика оценки (Отч.)'!$E$10,IF('ИД Шатой'!AS24='Методика оценки (Отч.)'!$J$11,'Методика оценки (Отч.)'!$E$11,IF('ИД Шатой'!AS24='Методика оценки (Отч.)'!$J$12,'Методика оценки (Отч.)'!$E$12,IF('ИД Шатой'!AS24='Методика оценки (Отч.)'!$J$13,'Методика оценки (Отч.)'!$E$13,"ошибка")))))*$C$31</f>
        <v>0.6</v>
      </c>
      <c r="AT31" s="61">
        <f>IF('ИД Шатой'!AT24='Методика оценки (Отч.)'!$J$9,'Методика оценки (Отч.)'!$E$9,IF('ИД Шатой'!AT24='Методика оценки (Отч.)'!$J$10,'Методика оценки (Отч.)'!$E$10,IF('ИД Шатой'!AT24='Методика оценки (Отч.)'!$J$11,'Методика оценки (Отч.)'!$E$11,IF('ИД Шатой'!AT24='Методика оценки (Отч.)'!$J$12,'Методика оценки (Отч.)'!$E$12,IF('ИД Шатой'!AT24='Методика оценки (Отч.)'!$J$13,'Методика оценки (Отч.)'!$E$13,"ошибка")))))*$C$31</f>
        <v>0.3</v>
      </c>
      <c r="AU31" s="61">
        <f>IF('ИД Шатой'!AU24='Методика оценки (Отч.)'!$J$9,'Методика оценки (Отч.)'!$E$9,IF('ИД Шатой'!AU24='Методика оценки (Отч.)'!$J$10,'Методика оценки (Отч.)'!$E$10,IF('ИД Шатой'!AU24='Методика оценки (Отч.)'!$J$11,'Методика оценки (Отч.)'!$E$11,IF('ИД Шатой'!AU24='Методика оценки (Отч.)'!$J$12,'Методика оценки (Отч.)'!$E$12,IF('ИД Шатой'!AU24='Методика оценки (Отч.)'!$J$13,'Методика оценки (Отч.)'!$E$13,"ошибка")))))*$C$31</f>
        <v>0.3</v>
      </c>
      <c r="AV31" s="61">
        <f>IF('ИД Шатой'!AV24='Методика оценки (Отч.)'!$J$9,'Методика оценки (Отч.)'!$E$9,IF('ИД Шатой'!AV24='Методика оценки (Отч.)'!$J$10,'Методика оценки (Отч.)'!$E$10,IF('ИД Шатой'!AV24='Методика оценки (Отч.)'!$J$11,'Методика оценки (Отч.)'!$E$11,IF('ИД Шатой'!AV24='Методика оценки (Отч.)'!$J$12,'Методика оценки (Отч.)'!$E$12,IF('ИД Шатой'!AV24='Методика оценки (Отч.)'!$J$13,'Методика оценки (Отч.)'!$E$13,"ошибка")))))*$C$31</f>
        <v>0.3</v>
      </c>
      <c r="AW31" s="61">
        <f>IF('ИД Шатой'!AW24='Методика оценки (Отч.)'!$J$9,'Методика оценки (Отч.)'!$E$9,IF('ИД Шатой'!AW24='Методика оценки (Отч.)'!$J$10,'Методика оценки (Отч.)'!$E$10,IF('ИД Шатой'!AW24='Методика оценки (Отч.)'!$J$11,'Методика оценки (Отч.)'!$E$11,IF('ИД Шатой'!AW24='Методика оценки (Отч.)'!$J$12,'Методика оценки (Отч.)'!$E$12,IF('ИД Шатой'!AW24='Методика оценки (Отч.)'!$J$13,'Методика оценки (Отч.)'!$E$13,"ошибка")))))*$C$31</f>
        <v>0.6</v>
      </c>
      <c r="AX31" s="61">
        <f>IF('ИД Шатой'!AX24='Методика оценки (Отч.)'!$J$9,'Методика оценки (Отч.)'!$E$9,IF('ИД Шатой'!AX24='Методика оценки (Отч.)'!$J$10,'Методика оценки (Отч.)'!$E$10,IF('ИД Шатой'!AX24='Методика оценки (Отч.)'!$J$11,'Методика оценки (Отч.)'!$E$11,IF('ИД Шатой'!AX24='Методика оценки (Отч.)'!$J$12,'Методика оценки (Отч.)'!$E$12,IF('ИД Шатой'!AX24='Методика оценки (Отч.)'!$J$13,'Методика оценки (Отч.)'!$E$13,"ошибка")))))*$C$31</f>
        <v>0.3</v>
      </c>
      <c r="AY31" s="61">
        <f>IF('ИД Шатой'!AY24='Методика оценки (Отч.)'!$J$9,'Методика оценки (Отч.)'!$E$9,IF('ИД Шатой'!AY24='Методика оценки (Отч.)'!$J$10,'Методика оценки (Отч.)'!$E$10,IF('ИД Шатой'!AY24='Методика оценки (Отч.)'!$J$11,'Методика оценки (Отч.)'!$E$11,IF('ИД Шатой'!AY24='Методика оценки (Отч.)'!$J$12,'Методика оценки (Отч.)'!$E$12,IF('ИД Шатой'!AY24='Методика оценки (Отч.)'!$J$13,'Методика оценки (Отч.)'!$E$13,"ошибка")))))*$C$31</f>
        <v>0.3</v>
      </c>
      <c r="AZ31" s="61">
        <f>IF('ИД Шатой'!AZ24='Методика оценки (Отч.)'!$J$9,'Методика оценки (Отч.)'!$E$9,IF('ИД Шатой'!AZ24='Методика оценки (Отч.)'!$J$10,'Методика оценки (Отч.)'!$E$10,IF('ИД Шатой'!AZ24='Методика оценки (Отч.)'!$J$11,'Методика оценки (Отч.)'!$E$11,IF('ИД Шатой'!AZ24='Методика оценки (Отч.)'!$J$12,'Методика оценки (Отч.)'!$E$12,IF('ИД Шатой'!AZ24='Методика оценки (Отч.)'!$J$13,'Методика оценки (Отч.)'!$E$13,"ошибка")))))*$C$31</f>
        <v>0.45</v>
      </c>
      <c r="BA31" s="61">
        <f>IF('ИД Шатой'!BA24='Методика оценки (Отч.)'!$J$9,'Методика оценки (Отч.)'!$E$9,IF('ИД Шатой'!BA24='Методика оценки (Отч.)'!$J$10,'Методика оценки (Отч.)'!$E$10,IF('ИД Шатой'!BA24='Методика оценки (Отч.)'!$J$11,'Методика оценки (Отч.)'!$E$11,IF('ИД Шатой'!BA24='Методика оценки (Отч.)'!$J$12,'Методика оценки (Отч.)'!$E$12,IF('ИД Шатой'!BA24='Методика оценки (Отч.)'!$J$13,'Методика оценки (Отч.)'!$E$13,"ошибка")))))*$C$31</f>
        <v>0.6</v>
      </c>
      <c r="BB31" s="61">
        <f>IF('ИД Шатой'!BB24='Методика оценки (Отч.)'!$J$9,'Методика оценки (Отч.)'!$E$9,IF('ИД Шатой'!BB24='Методика оценки (Отч.)'!$J$10,'Методика оценки (Отч.)'!$E$10,IF('ИД Шатой'!BB24='Методика оценки (Отч.)'!$J$11,'Методика оценки (Отч.)'!$E$11,IF('ИД Шатой'!BB24='Методика оценки (Отч.)'!$J$12,'Методика оценки (Отч.)'!$E$12,IF('ИД Шатой'!BB24='Методика оценки (Отч.)'!$J$13,'Методика оценки (Отч.)'!$E$13,"ошибка")))))*$C$31</f>
        <v>0.3</v>
      </c>
      <c r="BC31" s="61">
        <f>IF('ИД Шатой'!BC24='Методика оценки (Отч.)'!$J$9,'Методика оценки (Отч.)'!$E$9,IF('ИД Шатой'!BC24='Методика оценки (Отч.)'!$J$10,'Методика оценки (Отч.)'!$E$10,IF('ИД Шатой'!BC24='Методика оценки (Отч.)'!$J$11,'Методика оценки (Отч.)'!$E$11,IF('ИД Шатой'!BC24='Методика оценки (Отч.)'!$J$12,'Методика оценки (Отч.)'!$E$12,IF('ИД Шатой'!BC24='Методика оценки (Отч.)'!$J$13,'Методика оценки (Отч.)'!$E$13,"ошибка")))))*$C$31</f>
        <v>0.6</v>
      </c>
      <c r="BD31" s="61">
        <f>IF('ИД Шатой'!BD24='Методика оценки (Отч.)'!$J$9,'Методика оценки (Отч.)'!$E$9,IF('ИД Шатой'!BD24='Методика оценки (Отч.)'!$J$10,'Методика оценки (Отч.)'!$E$10,IF('ИД Шатой'!BD24='Методика оценки (Отч.)'!$J$11,'Методика оценки (Отч.)'!$E$11,IF('ИД Шатой'!BD24='Методика оценки (Отч.)'!$J$12,'Методика оценки (Отч.)'!$E$12,IF('ИД Шатой'!BD24='Методика оценки (Отч.)'!$J$13,'Методика оценки (Отч.)'!$E$13,"ошибка")))))*$C$31</f>
        <v>0.6</v>
      </c>
      <c r="BE31" s="61">
        <f>IF('ИД Шатой'!BE24='Методика оценки (Отч.)'!$J$9,'Методика оценки (Отч.)'!$E$9,IF('ИД Шатой'!BE24='Методика оценки (Отч.)'!$J$10,'Методика оценки (Отч.)'!$E$10,IF('ИД Шатой'!BE24='Методика оценки (Отч.)'!$J$11,'Методика оценки (Отч.)'!$E$11,IF('ИД Шатой'!BE24='Методика оценки (Отч.)'!$J$12,'Методика оценки (Отч.)'!$E$12,IF('ИД Шатой'!BE24='Методика оценки (Отч.)'!$J$13,'Методика оценки (Отч.)'!$E$13,"ошибка")))))*$C$31</f>
        <v>0.6</v>
      </c>
      <c r="BF31" s="61">
        <f>IF('ИД Шатой'!BF24='Методика оценки (Отч.)'!$J$9,'Методика оценки (Отч.)'!$E$9,IF('ИД Шатой'!BF24='Методика оценки (Отч.)'!$J$10,'Методика оценки (Отч.)'!$E$10,IF('ИД Шатой'!BF24='Методика оценки (Отч.)'!$J$11,'Методика оценки (Отч.)'!$E$11,IF('ИД Шатой'!BF24='Методика оценки (Отч.)'!$J$12,'Методика оценки (Отч.)'!$E$12,IF('ИД Шатой'!BF24='Методика оценки (Отч.)'!$J$13,'Методика оценки (Отч.)'!$E$13,"ошибка")))))*$C$31</f>
        <v>0.45</v>
      </c>
      <c r="BG31" s="61">
        <f>IF('ИД Шатой'!BG24='Методика оценки (Отч.)'!$J$9,'Методика оценки (Отч.)'!$E$9,IF('ИД Шатой'!BG24='Методика оценки (Отч.)'!$J$10,'Методика оценки (Отч.)'!$E$10,IF('ИД Шатой'!BG24='Методика оценки (Отч.)'!$J$11,'Методика оценки (Отч.)'!$E$11,IF('ИД Шатой'!BG24='Методика оценки (Отч.)'!$J$12,'Методика оценки (Отч.)'!$E$12,IF('ИД Шатой'!BG24='Методика оценки (Отч.)'!$J$13,'Методика оценки (Отч.)'!$E$13,"ошибка")))))*$C$31</f>
        <v>0.6</v>
      </c>
      <c r="BH31" s="61">
        <f>IF('ИД Шатой'!BH24='Методика оценки (Отч.)'!$J$9,'Методика оценки (Отч.)'!$E$9,IF('ИД Шатой'!BH24='Методика оценки (Отч.)'!$J$10,'Методика оценки (Отч.)'!$E$10,IF('ИД Шатой'!BH24='Методика оценки (Отч.)'!$J$11,'Методика оценки (Отч.)'!$E$11,IF('ИД Шатой'!BH24='Методика оценки (Отч.)'!$J$12,'Методика оценки (Отч.)'!$E$12,IF('ИД Шатой'!BH24='Методика оценки (Отч.)'!$J$13,'Методика оценки (Отч.)'!$E$13,"ошибка")))))*$C$31</f>
        <v>0</v>
      </c>
      <c r="BI31" s="61">
        <f>IF('ИД Шатой'!BI24='Методика оценки (Отч.)'!$J$9,'Методика оценки (Отч.)'!$E$9,IF('ИД Шатой'!BI24='Методика оценки (Отч.)'!$J$10,'Методика оценки (Отч.)'!$E$10,IF('ИД Шатой'!BI24='Методика оценки (Отч.)'!$J$11,'Методика оценки (Отч.)'!$E$11,IF('ИД Шатой'!BI24='Методика оценки (Отч.)'!$J$12,'Методика оценки (Отч.)'!$E$12,IF('ИД Шатой'!BI24='Методика оценки (Отч.)'!$J$13,'Методика оценки (Отч.)'!$E$13,"ошибка")))))*$C$31</f>
        <v>0.45</v>
      </c>
      <c r="BJ31" s="61">
        <f>IF('ИД Шатой'!BJ24='Методика оценки (Отч.)'!$J$9,'Методика оценки (Отч.)'!$E$9,IF('ИД Шатой'!BJ24='Методика оценки (Отч.)'!$J$10,'Методика оценки (Отч.)'!$E$10,IF('ИД Шатой'!BJ24='Методика оценки (Отч.)'!$J$11,'Методика оценки (Отч.)'!$E$11,IF('ИД Шатой'!BJ24='Методика оценки (Отч.)'!$J$12,'Методика оценки (Отч.)'!$E$12,IF('ИД Шатой'!BJ24='Методика оценки (Отч.)'!$J$13,'Методика оценки (Отч.)'!$E$13,"ошибка")))))*$C$31</f>
        <v>0.6</v>
      </c>
      <c r="BK31" s="61">
        <f>IF('ИД Шатой'!BK24='Методика оценки (Отч.)'!$J$9,'Методика оценки (Отч.)'!$E$9,IF('ИД Шатой'!BK24='Методика оценки (Отч.)'!$J$10,'Методика оценки (Отч.)'!$E$10,IF('ИД Шатой'!BK24='Методика оценки (Отч.)'!$J$11,'Методика оценки (Отч.)'!$E$11,IF('ИД Шатой'!BK24='Методика оценки (Отч.)'!$J$12,'Методика оценки (Отч.)'!$E$12,IF('ИД Шатой'!BK24='Методика оценки (Отч.)'!$J$13,'Методика оценки (Отч.)'!$E$13,"ошибка")))))*$C$31</f>
        <v>0.45</v>
      </c>
      <c r="BL31" s="61">
        <f>IF('ИД Шатой'!BL24='Методика оценки (Отч.)'!$J$9,'Методика оценки (Отч.)'!$E$9,IF('ИД Шатой'!BL24='Методика оценки (Отч.)'!$J$10,'Методика оценки (Отч.)'!$E$10,IF('ИД Шатой'!BL24='Методика оценки (Отч.)'!$J$11,'Методика оценки (Отч.)'!$E$11,IF('ИД Шатой'!BL24='Методика оценки (Отч.)'!$J$12,'Методика оценки (Отч.)'!$E$12,IF('ИД Шатой'!BL24='Методика оценки (Отч.)'!$J$13,'Методика оценки (Отч.)'!$E$13,"ошибка")))))*$C$31</f>
        <v>0.3</v>
      </c>
      <c r="BM31" s="61">
        <f>IF('ИД Шатой'!BM24='Методика оценки (Отч.)'!$J$9,'Методика оценки (Отч.)'!$E$9,IF('ИД Шатой'!BM24='Методика оценки (Отч.)'!$J$10,'Методика оценки (Отч.)'!$E$10,IF('ИД Шатой'!BM24='Методика оценки (Отч.)'!$J$11,'Методика оценки (Отч.)'!$E$11,IF('ИД Шатой'!BM24='Методика оценки (Отч.)'!$J$12,'Методика оценки (Отч.)'!$E$12,IF('ИД Шатой'!BM24='Методика оценки (Отч.)'!$J$13,'Методика оценки (Отч.)'!$E$13,"ошибка")))))*$C$31</f>
        <v>0.6</v>
      </c>
      <c r="BN31" s="61">
        <f>IF('ИД Шатой'!BN24='Методика оценки (Отч.)'!$J$9,'Методика оценки (Отч.)'!$E$9,IF('ИД Шатой'!BN24='Методика оценки (Отч.)'!$J$10,'Методика оценки (Отч.)'!$E$10,IF('ИД Шатой'!BN24='Методика оценки (Отч.)'!$J$11,'Методика оценки (Отч.)'!$E$11,IF('ИД Шатой'!BN24='Методика оценки (Отч.)'!$J$12,'Методика оценки (Отч.)'!$E$12,IF('ИД Шатой'!BN24='Методика оценки (Отч.)'!$J$13,'Методика оценки (Отч.)'!$E$13,"ошибка")))))*$C$31</f>
        <v>0.6</v>
      </c>
      <c r="BO31" s="61">
        <f>IF('ИД Шатой'!BO24='Методика оценки (Отч.)'!$J$9,'Методика оценки (Отч.)'!$E$9,IF('ИД Шатой'!BO24='Методика оценки (Отч.)'!$J$10,'Методика оценки (Отч.)'!$E$10,IF('ИД Шатой'!BO24='Методика оценки (Отч.)'!$J$11,'Методика оценки (Отч.)'!$E$11,IF('ИД Шатой'!BO24='Методика оценки (Отч.)'!$J$12,'Методика оценки (Отч.)'!$E$12,IF('ИД Шатой'!BO24='Методика оценки (Отч.)'!$J$13,'Методика оценки (Отч.)'!$E$13,"ошибка")))))*$C$31</f>
        <v>0.6</v>
      </c>
      <c r="BP31" s="61">
        <f>IF('ИД Шатой'!BP24='Методика оценки (Отч.)'!$J$9,'Методика оценки (Отч.)'!$E$9,IF('ИД Шатой'!BP24='Методика оценки (Отч.)'!$J$10,'Методика оценки (Отч.)'!$E$10,IF('ИД Шатой'!BP24='Методика оценки (Отч.)'!$J$11,'Методика оценки (Отч.)'!$E$11,IF('ИД Шатой'!BP24='Методика оценки (Отч.)'!$J$12,'Методика оценки (Отч.)'!$E$12,IF('ИД Шатой'!BP24='Методика оценки (Отч.)'!$J$13,'Методика оценки (Отч.)'!$E$13,"ошибка")))))*$C$31</f>
        <v>0.3</v>
      </c>
      <c r="BQ31" s="61">
        <f t="shared" si="2"/>
        <v>0.45009090909090926</v>
      </c>
    </row>
    <row r="32" spans="1:69" x14ac:dyDescent="0.25">
      <c r="A32" s="77" t="str">
        <f>'Методика оценки (Отч.)'!A128</f>
        <v>N3.1.8</v>
      </c>
      <c r="B32" s="77" t="str">
        <f>'Методика оценки (Отч.)'!C128</f>
        <v>Качество работы медицинского персонала</v>
      </c>
      <c r="C32" s="122">
        <f>'Методика оценки (Отч.)'!D128*C24</f>
        <v>6.0000000000000001E-3</v>
      </c>
      <c r="D32" s="61">
        <f>IF('ИД Шатой'!D25='Методика оценки (Отч.)'!$J$9,'Методика оценки (Отч.)'!$E$9,IF('ИД Шатой'!D25='Методика оценки (Отч.)'!$J$10,'Методика оценки (Отч.)'!$E$10,IF('ИД Шатой'!D25='Методика оценки (Отч.)'!$J$11,'Методика оценки (Отч.)'!$E$11,IF('ИД Шатой'!D25='Методика оценки (Отч.)'!$J$12,'Методика оценки (Отч.)'!$E$12,IF('ИД Шатой'!D25='Методика оценки (Отч.)'!$J$13,'Методика оценки (Отч.)'!$E$13,"ошибка")))))*$C$32</f>
        <v>0.45</v>
      </c>
      <c r="E32" s="61">
        <f>IF('ИД Шатой'!E25='Методика оценки (Отч.)'!$J$9,'Методика оценки (Отч.)'!$E$9,IF('ИД Шатой'!E25='Методика оценки (Отч.)'!$J$10,'Методика оценки (Отч.)'!$E$10,IF('ИД Шатой'!E25='Методика оценки (Отч.)'!$J$11,'Методика оценки (Отч.)'!$E$11,IF('ИД Шатой'!E25='Методика оценки (Отч.)'!$J$12,'Методика оценки (Отч.)'!$E$12,IF('ИД Шатой'!E25='Методика оценки (Отч.)'!$J$13,'Методика оценки (Отч.)'!$E$13,"ошибка")))))*$C$32</f>
        <v>0.45</v>
      </c>
      <c r="F32" s="61">
        <f>IF('ИД Шатой'!F25='Методика оценки (Отч.)'!$J$9,'Методика оценки (Отч.)'!$E$9,IF('ИД Шатой'!F25='Методика оценки (Отч.)'!$J$10,'Методика оценки (Отч.)'!$E$10,IF('ИД Шатой'!F25='Методика оценки (Отч.)'!$J$11,'Методика оценки (Отч.)'!$E$11,IF('ИД Шатой'!F25='Методика оценки (Отч.)'!$J$12,'Методика оценки (Отч.)'!$E$12,IF('ИД Шатой'!F25='Методика оценки (Отч.)'!$J$13,'Методика оценки (Отч.)'!$E$13,"ошибка")))))*$C$32</f>
        <v>0.3</v>
      </c>
      <c r="G32" s="61">
        <f>IF('ИД Шатой'!G25='Методика оценки (Отч.)'!$J$9,'Методика оценки (Отч.)'!$E$9,IF('ИД Шатой'!G25='Методика оценки (Отч.)'!$J$10,'Методика оценки (Отч.)'!$E$10,IF('ИД Шатой'!G25='Методика оценки (Отч.)'!$J$11,'Методика оценки (Отч.)'!$E$11,IF('ИД Шатой'!G25='Методика оценки (Отч.)'!$J$12,'Методика оценки (Отч.)'!$E$12,IF('ИД Шатой'!G25='Методика оценки (Отч.)'!$J$13,'Методика оценки (Отч.)'!$E$13,"ошибка")))))*$C$32</f>
        <v>0.6</v>
      </c>
      <c r="H32" s="61">
        <f>IF('ИД Шатой'!H25='Методика оценки (Отч.)'!$J$9,'Методика оценки (Отч.)'!$E$9,IF('ИД Шатой'!H25='Методика оценки (Отч.)'!$J$10,'Методика оценки (Отч.)'!$E$10,IF('ИД Шатой'!H25='Методика оценки (Отч.)'!$J$11,'Методика оценки (Отч.)'!$E$11,IF('ИД Шатой'!H25='Методика оценки (Отч.)'!$J$12,'Методика оценки (Отч.)'!$E$12,IF('ИД Шатой'!H25='Методика оценки (Отч.)'!$J$13,'Методика оценки (Отч.)'!$E$13,"ошибка")))))*$C$32</f>
        <v>0.6</v>
      </c>
      <c r="I32" s="61">
        <f>IF('ИД Шатой'!I25='Методика оценки (Отч.)'!$J$9,'Методика оценки (Отч.)'!$E$9,IF('ИД Шатой'!I25='Методика оценки (Отч.)'!$J$10,'Методика оценки (Отч.)'!$E$10,IF('ИД Шатой'!I25='Методика оценки (Отч.)'!$J$11,'Методика оценки (Отч.)'!$E$11,IF('ИД Шатой'!I25='Методика оценки (Отч.)'!$J$12,'Методика оценки (Отч.)'!$E$12,IF('ИД Шатой'!I25='Методика оценки (Отч.)'!$J$13,'Методика оценки (Отч.)'!$E$13,"ошибка")))))*$C$32</f>
        <v>0.3</v>
      </c>
      <c r="J32" s="61">
        <f>IF('ИД Шатой'!J25='Методика оценки (Отч.)'!$J$9,'Методика оценки (Отч.)'!$E$9,IF('ИД Шатой'!J25='Методика оценки (Отч.)'!$J$10,'Методика оценки (Отч.)'!$E$10,IF('ИД Шатой'!J25='Методика оценки (Отч.)'!$J$11,'Методика оценки (Отч.)'!$E$11,IF('ИД Шатой'!J25='Методика оценки (Отч.)'!$J$12,'Методика оценки (Отч.)'!$E$12,IF('ИД Шатой'!J25='Методика оценки (Отч.)'!$J$13,'Методика оценки (Отч.)'!$E$13,"ошибка")))))*$C$32</f>
        <v>0.45</v>
      </c>
      <c r="K32" s="61">
        <f>IF('ИД Шатой'!K25='Методика оценки (Отч.)'!$J$9,'Методика оценки (Отч.)'!$E$9,IF('ИД Шатой'!K25='Методика оценки (Отч.)'!$J$10,'Методика оценки (Отч.)'!$E$10,IF('ИД Шатой'!K25='Методика оценки (Отч.)'!$J$11,'Методика оценки (Отч.)'!$E$11,IF('ИД Шатой'!K25='Методика оценки (Отч.)'!$J$12,'Методика оценки (Отч.)'!$E$12,IF('ИД Шатой'!K25='Методика оценки (Отч.)'!$J$13,'Методика оценки (Отч.)'!$E$13,"ошибка")))))*$C$32</f>
        <v>0.6</v>
      </c>
      <c r="L32" s="61">
        <f>IF('ИД Шатой'!L25='Методика оценки (Отч.)'!$J$9,'Методика оценки (Отч.)'!$E$9,IF('ИД Шатой'!L25='Методика оценки (Отч.)'!$J$10,'Методика оценки (Отч.)'!$E$10,IF('ИД Шатой'!L25='Методика оценки (Отч.)'!$J$11,'Методика оценки (Отч.)'!$E$11,IF('ИД Шатой'!L25='Методика оценки (Отч.)'!$J$12,'Методика оценки (Отч.)'!$E$12,IF('ИД Шатой'!L25='Методика оценки (Отч.)'!$J$13,'Методика оценки (Отч.)'!$E$13,"ошибка")))))*$C$32</f>
        <v>0.6</v>
      </c>
      <c r="M32" s="61">
        <f>IF('ИД Шатой'!M25='Методика оценки (Отч.)'!$J$9,'Методика оценки (Отч.)'!$E$9,IF('ИД Шатой'!M25='Методика оценки (Отч.)'!$J$10,'Методика оценки (Отч.)'!$E$10,IF('ИД Шатой'!M25='Методика оценки (Отч.)'!$J$11,'Методика оценки (Отч.)'!$E$11,IF('ИД Шатой'!M25='Методика оценки (Отч.)'!$J$12,'Методика оценки (Отч.)'!$E$12,IF('ИД Шатой'!M25='Методика оценки (Отч.)'!$J$13,'Методика оценки (Отч.)'!$E$13,"ошибка")))))*$C$32</f>
        <v>0.45</v>
      </c>
      <c r="N32" s="61">
        <f>IF('ИД Шатой'!N25='Методика оценки (Отч.)'!$J$9,'Методика оценки (Отч.)'!$E$9,IF('ИД Шатой'!N25='Методика оценки (Отч.)'!$J$10,'Методика оценки (Отч.)'!$E$10,IF('ИД Шатой'!N25='Методика оценки (Отч.)'!$J$11,'Методика оценки (Отч.)'!$E$11,IF('ИД Шатой'!N25='Методика оценки (Отч.)'!$J$12,'Методика оценки (Отч.)'!$E$12,IF('ИД Шатой'!N25='Методика оценки (Отч.)'!$J$13,'Методика оценки (Отч.)'!$E$13,"ошибка")))))*$C$32</f>
        <v>0.6</v>
      </c>
      <c r="O32" s="61">
        <f>IF('ИД Шатой'!O25='Методика оценки (Отч.)'!$J$9,'Методика оценки (Отч.)'!$E$9,IF('ИД Шатой'!O25='Методика оценки (Отч.)'!$J$10,'Методика оценки (Отч.)'!$E$10,IF('ИД Шатой'!O25='Методика оценки (Отч.)'!$J$11,'Методика оценки (Отч.)'!$E$11,IF('ИД Шатой'!O25='Методика оценки (Отч.)'!$J$12,'Методика оценки (Отч.)'!$E$12,IF('ИД Шатой'!O25='Методика оценки (Отч.)'!$J$13,'Методика оценки (Отч.)'!$E$13,"ошибка")))))*$C$32</f>
        <v>0.3</v>
      </c>
      <c r="P32" s="61">
        <f>IF('ИД Шатой'!P25='Методика оценки (Отч.)'!$J$9,'Методика оценки (Отч.)'!$E$9,IF('ИД Шатой'!P25='Методика оценки (Отч.)'!$J$10,'Методика оценки (Отч.)'!$E$10,IF('ИД Шатой'!P25='Методика оценки (Отч.)'!$J$11,'Методика оценки (Отч.)'!$E$11,IF('ИД Шатой'!P25='Методика оценки (Отч.)'!$J$12,'Методика оценки (Отч.)'!$E$12,IF('ИД Шатой'!P25='Методика оценки (Отч.)'!$J$13,'Методика оценки (Отч.)'!$E$13,"ошибка")))))*$C$32</f>
        <v>0.6</v>
      </c>
      <c r="Q32" s="61">
        <f>IF('ИД Шатой'!Q25='Методика оценки (Отч.)'!$J$9,'Методика оценки (Отч.)'!$E$9,IF('ИД Шатой'!Q25='Методика оценки (Отч.)'!$J$10,'Методика оценки (Отч.)'!$E$10,IF('ИД Шатой'!Q25='Методика оценки (Отч.)'!$J$11,'Методика оценки (Отч.)'!$E$11,IF('ИД Шатой'!Q25='Методика оценки (Отч.)'!$J$12,'Методика оценки (Отч.)'!$E$12,IF('ИД Шатой'!Q25='Методика оценки (Отч.)'!$J$13,'Методика оценки (Отч.)'!$E$13,"ошибка")))))*$C$32</f>
        <v>0.6</v>
      </c>
      <c r="R32" s="61">
        <f>IF('ИД Шатой'!R25='Методика оценки (Отч.)'!$J$9,'Методика оценки (Отч.)'!$E$9,IF('ИД Шатой'!R25='Методика оценки (Отч.)'!$J$10,'Методика оценки (Отч.)'!$E$10,IF('ИД Шатой'!R25='Методика оценки (Отч.)'!$J$11,'Методика оценки (Отч.)'!$E$11,IF('ИД Шатой'!R25='Методика оценки (Отч.)'!$J$12,'Методика оценки (Отч.)'!$E$12,IF('ИД Шатой'!R25='Методика оценки (Отч.)'!$J$13,'Методика оценки (Отч.)'!$E$13,"ошибка")))))*$C$32</f>
        <v>0.45</v>
      </c>
      <c r="S32" s="61">
        <f>IF('ИД Шатой'!S25='Методика оценки (Отч.)'!$J$9,'Методика оценки (Отч.)'!$E$9,IF('ИД Шатой'!S25='Методика оценки (Отч.)'!$J$10,'Методика оценки (Отч.)'!$E$10,IF('ИД Шатой'!S25='Методика оценки (Отч.)'!$J$11,'Методика оценки (Отч.)'!$E$11,IF('ИД Шатой'!S25='Методика оценки (Отч.)'!$J$12,'Методика оценки (Отч.)'!$E$12,IF('ИД Шатой'!S25='Методика оценки (Отч.)'!$J$13,'Методика оценки (Отч.)'!$E$13,"ошибка")))))*$C$32</f>
        <v>0.45</v>
      </c>
      <c r="T32" s="61">
        <f>IF('ИД Шатой'!T25='Методика оценки (Отч.)'!$J$9,'Методика оценки (Отч.)'!$E$9,IF('ИД Шатой'!T25='Методика оценки (Отч.)'!$J$10,'Методика оценки (Отч.)'!$E$10,IF('ИД Шатой'!T25='Методика оценки (Отч.)'!$J$11,'Методика оценки (Отч.)'!$E$11,IF('ИД Шатой'!T25='Методика оценки (Отч.)'!$J$12,'Методика оценки (Отч.)'!$E$12,IF('ИД Шатой'!T25='Методика оценки (Отч.)'!$J$13,'Методика оценки (Отч.)'!$E$13,"ошибка")))))*$C$32</f>
        <v>0.45</v>
      </c>
      <c r="U32" s="61">
        <f>IF('ИД Шатой'!U25='Методика оценки (Отч.)'!$J$9,'Методика оценки (Отч.)'!$E$9,IF('ИД Шатой'!U25='Методика оценки (Отч.)'!$J$10,'Методика оценки (Отч.)'!$E$10,IF('ИД Шатой'!U25='Методика оценки (Отч.)'!$J$11,'Методика оценки (Отч.)'!$E$11,IF('ИД Шатой'!U25='Методика оценки (Отч.)'!$J$12,'Методика оценки (Отч.)'!$E$12,IF('ИД Шатой'!U25='Методика оценки (Отч.)'!$J$13,'Методика оценки (Отч.)'!$E$13,"ошибка")))))*$C$32</f>
        <v>0.45</v>
      </c>
      <c r="V32" s="61">
        <f>IF('ИД Шатой'!V25='Методика оценки (Отч.)'!$J$9,'Методика оценки (Отч.)'!$E$9,IF('ИД Шатой'!V25='Методика оценки (Отч.)'!$J$10,'Методика оценки (Отч.)'!$E$10,IF('ИД Шатой'!V25='Методика оценки (Отч.)'!$J$11,'Методика оценки (Отч.)'!$E$11,IF('ИД Шатой'!V25='Методика оценки (Отч.)'!$J$12,'Методика оценки (Отч.)'!$E$12,IF('ИД Шатой'!V25='Методика оценки (Отч.)'!$J$13,'Методика оценки (Отч.)'!$E$13,"ошибка")))))*$C$32</f>
        <v>0.6</v>
      </c>
      <c r="W32" s="61">
        <f>IF('ИД Шатой'!W25='Методика оценки (Отч.)'!$J$9,'Методика оценки (Отч.)'!$E$9,IF('ИД Шатой'!W25='Методика оценки (Отч.)'!$J$10,'Методика оценки (Отч.)'!$E$10,IF('ИД Шатой'!W25='Методика оценки (Отч.)'!$J$11,'Методика оценки (Отч.)'!$E$11,IF('ИД Шатой'!W25='Методика оценки (Отч.)'!$J$12,'Методика оценки (Отч.)'!$E$12,IF('ИД Шатой'!W25='Методика оценки (Отч.)'!$J$13,'Методика оценки (Отч.)'!$E$13,"ошибка")))))*$C$32</f>
        <v>0.6</v>
      </c>
      <c r="X32" s="61">
        <f>IF('ИД Шатой'!X25='Методика оценки (Отч.)'!$J$9,'Методика оценки (Отч.)'!$E$9,IF('ИД Шатой'!X25='Методика оценки (Отч.)'!$J$10,'Методика оценки (Отч.)'!$E$10,IF('ИД Шатой'!X25='Методика оценки (Отч.)'!$J$11,'Методика оценки (Отч.)'!$E$11,IF('ИД Шатой'!X25='Методика оценки (Отч.)'!$J$12,'Методика оценки (Отч.)'!$E$12,IF('ИД Шатой'!X25='Методика оценки (Отч.)'!$J$13,'Методика оценки (Отч.)'!$E$13,"ошибка")))))*$C$32</f>
        <v>0.6</v>
      </c>
      <c r="Y32" s="61">
        <f>IF('ИД Шатой'!Y25='Методика оценки (Отч.)'!$J$9,'Методика оценки (Отч.)'!$E$9,IF('ИД Шатой'!Y25='Методика оценки (Отч.)'!$J$10,'Методика оценки (Отч.)'!$E$10,IF('ИД Шатой'!Y25='Методика оценки (Отч.)'!$J$11,'Методика оценки (Отч.)'!$E$11,IF('ИД Шатой'!Y25='Методика оценки (Отч.)'!$J$12,'Методика оценки (Отч.)'!$E$12,IF('ИД Шатой'!Y25='Методика оценки (Отч.)'!$J$13,'Методика оценки (Отч.)'!$E$13,"ошибка")))))*$C$32</f>
        <v>0.45</v>
      </c>
      <c r="Z32" s="61">
        <f>IF('ИД Шатой'!Z25='Методика оценки (Отч.)'!$J$9,'Методика оценки (Отч.)'!$E$9,IF('ИД Шатой'!Z25='Методика оценки (Отч.)'!$J$10,'Методика оценки (Отч.)'!$E$10,IF('ИД Шатой'!Z25='Методика оценки (Отч.)'!$J$11,'Методика оценки (Отч.)'!$E$11,IF('ИД Шатой'!Z25='Методика оценки (Отч.)'!$J$12,'Методика оценки (Отч.)'!$E$12,IF('ИД Шатой'!Z25='Методика оценки (Отч.)'!$J$13,'Методика оценки (Отч.)'!$E$13,"ошибка")))))*$C$32</f>
        <v>0.6</v>
      </c>
      <c r="AA32" s="61">
        <f>IF('ИД Шатой'!AA25='Методика оценки (Отч.)'!$J$9,'Методика оценки (Отч.)'!$E$9,IF('ИД Шатой'!AA25='Методика оценки (Отч.)'!$J$10,'Методика оценки (Отч.)'!$E$10,IF('ИД Шатой'!AA25='Методика оценки (Отч.)'!$J$11,'Методика оценки (Отч.)'!$E$11,IF('ИД Шатой'!AA25='Методика оценки (Отч.)'!$J$12,'Методика оценки (Отч.)'!$E$12,IF('ИД Шатой'!AA25='Методика оценки (Отч.)'!$J$13,'Методика оценки (Отч.)'!$E$13,"ошибка")))))*$C$32</f>
        <v>0.6</v>
      </c>
      <c r="AB32" s="61">
        <f>IF('ИД Шатой'!AB25='Методика оценки (Отч.)'!$J$9,'Методика оценки (Отч.)'!$E$9,IF('ИД Шатой'!AB25='Методика оценки (Отч.)'!$J$10,'Методика оценки (Отч.)'!$E$10,IF('ИД Шатой'!AB25='Методика оценки (Отч.)'!$J$11,'Методика оценки (Отч.)'!$E$11,IF('ИД Шатой'!AB25='Методика оценки (Отч.)'!$J$12,'Методика оценки (Отч.)'!$E$12,IF('ИД Шатой'!AB25='Методика оценки (Отч.)'!$J$13,'Методика оценки (Отч.)'!$E$13,"ошибка")))))*$C$32</f>
        <v>0.45</v>
      </c>
      <c r="AC32" s="61">
        <f>IF('ИД Шатой'!AC25='Методика оценки (Отч.)'!$J$9,'Методика оценки (Отч.)'!$E$9,IF('ИД Шатой'!AC25='Методика оценки (Отч.)'!$J$10,'Методика оценки (Отч.)'!$E$10,IF('ИД Шатой'!AC25='Методика оценки (Отч.)'!$J$11,'Методика оценки (Отч.)'!$E$11,IF('ИД Шатой'!AC25='Методика оценки (Отч.)'!$J$12,'Методика оценки (Отч.)'!$E$12,IF('ИД Шатой'!AC25='Методика оценки (Отч.)'!$J$13,'Методика оценки (Отч.)'!$E$13,"ошибка")))))*$C$32</f>
        <v>0.6</v>
      </c>
      <c r="AD32" s="61">
        <f>IF('ИД Шатой'!AD25='Методика оценки (Отч.)'!$J$9,'Методика оценки (Отч.)'!$E$9,IF('ИД Шатой'!AD25='Методика оценки (Отч.)'!$J$10,'Методика оценки (Отч.)'!$E$10,IF('ИД Шатой'!AD25='Методика оценки (Отч.)'!$J$11,'Методика оценки (Отч.)'!$E$11,IF('ИД Шатой'!AD25='Методика оценки (Отч.)'!$J$12,'Методика оценки (Отч.)'!$E$12,IF('ИД Шатой'!AD25='Методика оценки (Отч.)'!$J$13,'Методика оценки (Отч.)'!$E$13,"ошибка")))))*$C$32</f>
        <v>0.6</v>
      </c>
      <c r="AE32" s="61">
        <f>IF('ИД Шатой'!AE25='Методика оценки (Отч.)'!$J$9,'Методика оценки (Отч.)'!$E$9,IF('ИД Шатой'!AE25='Методика оценки (Отч.)'!$J$10,'Методика оценки (Отч.)'!$E$10,IF('ИД Шатой'!AE25='Методика оценки (Отч.)'!$J$11,'Методика оценки (Отч.)'!$E$11,IF('ИД Шатой'!AE25='Методика оценки (Отч.)'!$J$12,'Методика оценки (Отч.)'!$E$12,IF('ИД Шатой'!AE25='Методика оценки (Отч.)'!$J$13,'Методика оценки (Отч.)'!$E$13,"ошибка")))))*$C$32</f>
        <v>0.6</v>
      </c>
      <c r="AF32" s="61">
        <f>IF('ИД Шатой'!AF25='Методика оценки (Отч.)'!$J$9,'Методика оценки (Отч.)'!$E$9,IF('ИД Шатой'!AF25='Методика оценки (Отч.)'!$J$10,'Методика оценки (Отч.)'!$E$10,IF('ИД Шатой'!AF25='Методика оценки (Отч.)'!$J$11,'Методика оценки (Отч.)'!$E$11,IF('ИД Шатой'!AF25='Методика оценки (Отч.)'!$J$12,'Методика оценки (Отч.)'!$E$12,IF('ИД Шатой'!AF25='Методика оценки (Отч.)'!$J$13,'Методика оценки (Отч.)'!$E$13,"ошибка")))))*$C$32</f>
        <v>0.45</v>
      </c>
      <c r="AG32" s="61">
        <f>IF('ИД Шатой'!AG25='Методика оценки (Отч.)'!$J$9,'Методика оценки (Отч.)'!$E$9,IF('ИД Шатой'!AG25='Методика оценки (Отч.)'!$J$10,'Методика оценки (Отч.)'!$E$10,IF('ИД Шатой'!AG25='Методика оценки (Отч.)'!$J$11,'Методика оценки (Отч.)'!$E$11,IF('ИД Шатой'!AG25='Методика оценки (Отч.)'!$J$12,'Методика оценки (Отч.)'!$E$12,IF('ИД Шатой'!AG25='Методика оценки (Отч.)'!$J$13,'Методика оценки (Отч.)'!$E$13,"ошибка")))))*$C$32</f>
        <v>0.45</v>
      </c>
      <c r="AH32" s="61">
        <f>IF('ИД Шатой'!AH25='Методика оценки (Отч.)'!$J$9,'Методика оценки (Отч.)'!$E$9,IF('ИД Шатой'!AH25='Методика оценки (Отч.)'!$J$10,'Методика оценки (Отч.)'!$E$10,IF('ИД Шатой'!AH25='Методика оценки (Отч.)'!$J$11,'Методика оценки (Отч.)'!$E$11,IF('ИД Шатой'!AH25='Методика оценки (Отч.)'!$J$12,'Методика оценки (Отч.)'!$E$12,IF('ИД Шатой'!AH25='Методика оценки (Отч.)'!$J$13,'Методика оценки (Отч.)'!$E$13,"ошибка")))))*$C$32</f>
        <v>0.6</v>
      </c>
      <c r="AI32" s="61">
        <f>IF('ИД Шатой'!AI25='Методика оценки (Отч.)'!$J$9,'Методика оценки (Отч.)'!$E$9,IF('ИД Шатой'!AI25='Методика оценки (Отч.)'!$J$10,'Методика оценки (Отч.)'!$E$10,IF('ИД Шатой'!AI25='Методика оценки (Отч.)'!$J$11,'Методика оценки (Отч.)'!$E$11,IF('ИД Шатой'!AI25='Методика оценки (Отч.)'!$J$12,'Методика оценки (Отч.)'!$E$12,IF('ИД Шатой'!AI25='Методика оценки (Отч.)'!$J$13,'Методика оценки (Отч.)'!$E$13,"ошибка")))))*$C$32</f>
        <v>0.45</v>
      </c>
      <c r="AJ32" s="61">
        <f>IF('ИД Шатой'!AJ25='Методика оценки (Отч.)'!$J$9,'Методика оценки (Отч.)'!$E$9,IF('ИД Шатой'!AJ25='Методика оценки (Отч.)'!$J$10,'Методика оценки (Отч.)'!$E$10,IF('ИД Шатой'!AJ25='Методика оценки (Отч.)'!$J$11,'Методика оценки (Отч.)'!$E$11,IF('ИД Шатой'!AJ25='Методика оценки (Отч.)'!$J$12,'Методика оценки (Отч.)'!$E$12,IF('ИД Шатой'!AJ25='Методика оценки (Отч.)'!$J$13,'Методика оценки (Отч.)'!$E$13,"ошибка")))))*$C$32</f>
        <v>0.45</v>
      </c>
      <c r="AK32" s="61">
        <f>IF('ИД Шатой'!AK25='Методика оценки (Отч.)'!$J$9,'Методика оценки (Отч.)'!$E$9,IF('ИД Шатой'!AK25='Методика оценки (Отч.)'!$J$10,'Методика оценки (Отч.)'!$E$10,IF('ИД Шатой'!AK25='Методика оценки (Отч.)'!$J$11,'Методика оценки (Отч.)'!$E$11,IF('ИД Шатой'!AK25='Методика оценки (Отч.)'!$J$12,'Методика оценки (Отч.)'!$E$12,IF('ИД Шатой'!AK25='Методика оценки (Отч.)'!$J$13,'Методика оценки (Отч.)'!$E$13,"ошибка")))))*$C$32</f>
        <v>0.45</v>
      </c>
      <c r="AL32" s="61">
        <f>IF('ИД Шатой'!AL25='Методика оценки (Отч.)'!$J$9,'Методика оценки (Отч.)'!$E$9,IF('ИД Шатой'!AL25='Методика оценки (Отч.)'!$J$10,'Методика оценки (Отч.)'!$E$10,IF('ИД Шатой'!AL25='Методика оценки (Отч.)'!$J$11,'Методика оценки (Отч.)'!$E$11,IF('ИД Шатой'!AL25='Методика оценки (Отч.)'!$J$12,'Методика оценки (Отч.)'!$E$12,IF('ИД Шатой'!AL25='Методика оценки (Отч.)'!$J$13,'Методика оценки (Отч.)'!$E$13,"ошибка")))))*$C$32</f>
        <v>0.45</v>
      </c>
      <c r="AM32" s="61">
        <f>IF('ИД Шатой'!AM25='Методика оценки (Отч.)'!$J$9,'Методика оценки (Отч.)'!$E$9,IF('ИД Шатой'!AM25='Методика оценки (Отч.)'!$J$10,'Методика оценки (Отч.)'!$E$10,IF('ИД Шатой'!AM25='Методика оценки (Отч.)'!$J$11,'Методика оценки (Отч.)'!$E$11,IF('ИД Шатой'!AM25='Методика оценки (Отч.)'!$J$12,'Методика оценки (Отч.)'!$E$12,IF('ИД Шатой'!AM25='Методика оценки (Отч.)'!$J$13,'Методика оценки (Отч.)'!$E$13,"ошибка")))))*$C$32</f>
        <v>0.45</v>
      </c>
      <c r="AN32" s="61">
        <f>IF('ИД Шатой'!AN25='Методика оценки (Отч.)'!$J$9,'Методика оценки (Отч.)'!$E$9,IF('ИД Шатой'!AN25='Методика оценки (Отч.)'!$J$10,'Методика оценки (Отч.)'!$E$10,IF('ИД Шатой'!AN25='Методика оценки (Отч.)'!$J$11,'Методика оценки (Отч.)'!$E$11,IF('ИД Шатой'!AN25='Методика оценки (Отч.)'!$J$12,'Методика оценки (Отч.)'!$E$12,IF('ИД Шатой'!AN25='Методика оценки (Отч.)'!$J$13,'Методика оценки (Отч.)'!$E$13,"ошибка")))))*$C$32</f>
        <v>0.45</v>
      </c>
      <c r="AO32" s="61">
        <f>IF('ИД Шатой'!AO25='Методика оценки (Отч.)'!$J$9,'Методика оценки (Отч.)'!$E$9,IF('ИД Шатой'!AO25='Методика оценки (Отч.)'!$J$10,'Методика оценки (Отч.)'!$E$10,IF('ИД Шатой'!AO25='Методика оценки (Отч.)'!$J$11,'Методика оценки (Отч.)'!$E$11,IF('ИД Шатой'!AO25='Методика оценки (Отч.)'!$J$12,'Методика оценки (Отч.)'!$E$12,IF('ИД Шатой'!AO25='Методика оценки (Отч.)'!$J$13,'Методика оценки (Отч.)'!$E$13,"ошибка")))))*$C$32</f>
        <v>0.6</v>
      </c>
      <c r="AP32" s="61">
        <f>IF('ИД Шатой'!AP25='Методика оценки (Отч.)'!$J$9,'Методика оценки (Отч.)'!$E$9,IF('ИД Шатой'!AP25='Методика оценки (Отч.)'!$J$10,'Методика оценки (Отч.)'!$E$10,IF('ИД Шатой'!AP25='Методика оценки (Отч.)'!$J$11,'Методика оценки (Отч.)'!$E$11,IF('ИД Шатой'!AP25='Методика оценки (Отч.)'!$J$12,'Методика оценки (Отч.)'!$E$12,IF('ИД Шатой'!AP25='Методика оценки (Отч.)'!$J$13,'Методика оценки (Отч.)'!$E$13,"ошибка")))))*$C$32</f>
        <v>0.45</v>
      </c>
      <c r="AQ32" s="61">
        <f>IF('ИД Шатой'!AQ25='Методика оценки (Отч.)'!$J$9,'Методика оценки (Отч.)'!$E$9,IF('ИД Шатой'!AQ25='Методика оценки (Отч.)'!$J$10,'Методика оценки (Отч.)'!$E$10,IF('ИД Шатой'!AQ25='Методика оценки (Отч.)'!$J$11,'Методика оценки (Отч.)'!$E$11,IF('ИД Шатой'!AQ25='Методика оценки (Отч.)'!$J$12,'Методика оценки (Отч.)'!$E$12,IF('ИД Шатой'!AQ25='Методика оценки (Отч.)'!$J$13,'Методика оценки (Отч.)'!$E$13,"ошибка")))))*$C$32</f>
        <v>0</v>
      </c>
      <c r="AR32" s="61">
        <f>IF('ИД Шатой'!AR25='Методика оценки (Отч.)'!$J$9,'Методика оценки (Отч.)'!$E$9,IF('ИД Шатой'!AR25='Методика оценки (Отч.)'!$J$10,'Методика оценки (Отч.)'!$E$10,IF('ИД Шатой'!AR25='Методика оценки (Отч.)'!$J$11,'Методика оценки (Отч.)'!$E$11,IF('ИД Шатой'!AR25='Методика оценки (Отч.)'!$J$12,'Методика оценки (Отч.)'!$E$12,IF('ИД Шатой'!AR25='Методика оценки (Отч.)'!$J$13,'Методика оценки (Отч.)'!$E$13,"ошибка")))))*$C$32</f>
        <v>0.45</v>
      </c>
      <c r="AS32" s="61">
        <f>IF('ИД Шатой'!AS25='Методика оценки (Отч.)'!$J$9,'Методика оценки (Отч.)'!$E$9,IF('ИД Шатой'!AS25='Методика оценки (Отч.)'!$J$10,'Методика оценки (Отч.)'!$E$10,IF('ИД Шатой'!AS25='Методика оценки (Отч.)'!$J$11,'Методика оценки (Отч.)'!$E$11,IF('ИД Шатой'!AS25='Методика оценки (Отч.)'!$J$12,'Методика оценки (Отч.)'!$E$12,IF('ИД Шатой'!AS25='Методика оценки (Отч.)'!$J$13,'Методика оценки (Отч.)'!$E$13,"ошибка")))))*$C$32</f>
        <v>0.6</v>
      </c>
      <c r="AT32" s="61">
        <f>IF('ИД Шатой'!AT25='Методика оценки (Отч.)'!$J$9,'Методика оценки (Отч.)'!$E$9,IF('ИД Шатой'!AT25='Методика оценки (Отч.)'!$J$10,'Методика оценки (Отч.)'!$E$10,IF('ИД Шатой'!AT25='Методика оценки (Отч.)'!$J$11,'Методика оценки (Отч.)'!$E$11,IF('ИД Шатой'!AT25='Методика оценки (Отч.)'!$J$12,'Методика оценки (Отч.)'!$E$12,IF('ИД Шатой'!AT25='Методика оценки (Отч.)'!$J$13,'Методика оценки (Отч.)'!$E$13,"ошибка")))))*$C$32</f>
        <v>0</v>
      </c>
      <c r="AU32" s="61">
        <f>IF('ИД Шатой'!AU25='Методика оценки (Отч.)'!$J$9,'Методика оценки (Отч.)'!$E$9,IF('ИД Шатой'!AU25='Методика оценки (Отч.)'!$J$10,'Методика оценки (Отч.)'!$E$10,IF('ИД Шатой'!AU25='Методика оценки (Отч.)'!$J$11,'Методика оценки (Отч.)'!$E$11,IF('ИД Шатой'!AU25='Методика оценки (Отч.)'!$J$12,'Методика оценки (Отч.)'!$E$12,IF('ИД Шатой'!AU25='Методика оценки (Отч.)'!$J$13,'Методика оценки (Отч.)'!$E$13,"ошибка")))))*$C$32</f>
        <v>0.3</v>
      </c>
      <c r="AV32" s="61">
        <f>IF('ИД Шатой'!AV25='Методика оценки (Отч.)'!$J$9,'Методика оценки (Отч.)'!$E$9,IF('ИД Шатой'!AV25='Методика оценки (Отч.)'!$J$10,'Методика оценки (Отч.)'!$E$10,IF('ИД Шатой'!AV25='Методика оценки (Отч.)'!$J$11,'Методика оценки (Отч.)'!$E$11,IF('ИД Шатой'!AV25='Методика оценки (Отч.)'!$J$12,'Методика оценки (Отч.)'!$E$12,IF('ИД Шатой'!AV25='Методика оценки (Отч.)'!$J$13,'Методика оценки (Отч.)'!$E$13,"ошибка")))))*$C$32</f>
        <v>0.3</v>
      </c>
      <c r="AW32" s="61">
        <f>IF('ИД Шатой'!AW25='Методика оценки (Отч.)'!$J$9,'Методика оценки (Отч.)'!$E$9,IF('ИД Шатой'!AW25='Методика оценки (Отч.)'!$J$10,'Методика оценки (Отч.)'!$E$10,IF('ИД Шатой'!AW25='Методика оценки (Отч.)'!$J$11,'Методика оценки (Отч.)'!$E$11,IF('ИД Шатой'!AW25='Методика оценки (Отч.)'!$J$12,'Методика оценки (Отч.)'!$E$12,IF('ИД Шатой'!AW25='Методика оценки (Отч.)'!$J$13,'Методика оценки (Отч.)'!$E$13,"ошибка")))))*$C$32</f>
        <v>0.6</v>
      </c>
      <c r="AX32" s="61">
        <f>IF('ИД Шатой'!AX25='Методика оценки (Отч.)'!$J$9,'Методика оценки (Отч.)'!$E$9,IF('ИД Шатой'!AX25='Методика оценки (Отч.)'!$J$10,'Методика оценки (Отч.)'!$E$10,IF('ИД Шатой'!AX25='Методика оценки (Отч.)'!$J$11,'Методика оценки (Отч.)'!$E$11,IF('ИД Шатой'!AX25='Методика оценки (Отч.)'!$J$12,'Методика оценки (Отч.)'!$E$12,IF('ИД Шатой'!AX25='Методика оценки (Отч.)'!$J$13,'Методика оценки (Отч.)'!$E$13,"ошибка")))))*$C$32</f>
        <v>0.6</v>
      </c>
      <c r="AY32" s="61">
        <f>IF('ИД Шатой'!AY25='Методика оценки (Отч.)'!$J$9,'Методика оценки (Отч.)'!$E$9,IF('ИД Шатой'!AY25='Методика оценки (Отч.)'!$J$10,'Методика оценки (Отч.)'!$E$10,IF('ИД Шатой'!AY25='Методика оценки (Отч.)'!$J$11,'Методика оценки (Отч.)'!$E$11,IF('ИД Шатой'!AY25='Методика оценки (Отч.)'!$J$12,'Методика оценки (Отч.)'!$E$12,IF('ИД Шатой'!AY25='Методика оценки (Отч.)'!$J$13,'Методика оценки (Отч.)'!$E$13,"ошибка")))))*$C$32</f>
        <v>0.45</v>
      </c>
      <c r="AZ32" s="61">
        <f>IF('ИД Шатой'!AZ25='Методика оценки (Отч.)'!$J$9,'Методика оценки (Отч.)'!$E$9,IF('ИД Шатой'!AZ25='Методика оценки (Отч.)'!$J$10,'Методика оценки (Отч.)'!$E$10,IF('ИД Шатой'!AZ25='Методика оценки (Отч.)'!$J$11,'Методика оценки (Отч.)'!$E$11,IF('ИД Шатой'!AZ25='Методика оценки (Отч.)'!$J$12,'Методика оценки (Отч.)'!$E$12,IF('ИД Шатой'!AZ25='Методика оценки (Отч.)'!$J$13,'Методика оценки (Отч.)'!$E$13,"ошибка")))))*$C$32</f>
        <v>0.3</v>
      </c>
      <c r="BA32" s="61">
        <f>IF('ИД Шатой'!BA25='Методика оценки (Отч.)'!$J$9,'Методика оценки (Отч.)'!$E$9,IF('ИД Шатой'!BA25='Методика оценки (Отч.)'!$J$10,'Методика оценки (Отч.)'!$E$10,IF('ИД Шатой'!BA25='Методика оценки (Отч.)'!$J$11,'Методика оценки (Отч.)'!$E$11,IF('ИД Шатой'!BA25='Методика оценки (Отч.)'!$J$12,'Методика оценки (Отч.)'!$E$12,IF('ИД Шатой'!BA25='Методика оценки (Отч.)'!$J$13,'Методика оценки (Отч.)'!$E$13,"ошибка")))))*$C$32</f>
        <v>0.6</v>
      </c>
      <c r="BB32" s="61">
        <f>IF('ИД Шатой'!BB25='Методика оценки (Отч.)'!$J$9,'Методика оценки (Отч.)'!$E$9,IF('ИД Шатой'!BB25='Методика оценки (Отч.)'!$J$10,'Методика оценки (Отч.)'!$E$10,IF('ИД Шатой'!BB25='Методика оценки (Отч.)'!$J$11,'Методика оценки (Отч.)'!$E$11,IF('ИД Шатой'!BB25='Методика оценки (Отч.)'!$J$12,'Методика оценки (Отч.)'!$E$12,IF('ИД Шатой'!BB25='Методика оценки (Отч.)'!$J$13,'Методика оценки (Отч.)'!$E$13,"ошибка")))))*$C$32</f>
        <v>0.45</v>
      </c>
      <c r="BC32" s="61">
        <f>IF('ИД Шатой'!BC25='Методика оценки (Отч.)'!$J$9,'Методика оценки (Отч.)'!$E$9,IF('ИД Шатой'!BC25='Методика оценки (Отч.)'!$J$10,'Методика оценки (Отч.)'!$E$10,IF('ИД Шатой'!BC25='Методика оценки (Отч.)'!$J$11,'Методика оценки (Отч.)'!$E$11,IF('ИД Шатой'!BC25='Методика оценки (Отч.)'!$J$12,'Методика оценки (Отч.)'!$E$12,IF('ИД Шатой'!BC25='Методика оценки (Отч.)'!$J$13,'Методика оценки (Отч.)'!$E$13,"ошибка")))))*$C$32</f>
        <v>0.6</v>
      </c>
      <c r="BD32" s="61">
        <f>IF('ИД Шатой'!BD25='Методика оценки (Отч.)'!$J$9,'Методика оценки (Отч.)'!$E$9,IF('ИД Шатой'!BD25='Методика оценки (Отч.)'!$J$10,'Методика оценки (Отч.)'!$E$10,IF('ИД Шатой'!BD25='Методика оценки (Отч.)'!$J$11,'Методика оценки (Отч.)'!$E$11,IF('ИД Шатой'!BD25='Методика оценки (Отч.)'!$J$12,'Методика оценки (Отч.)'!$E$12,IF('ИД Шатой'!BD25='Методика оценки (Отч.)'!$J$13,'Методика оценки (Отч.)'!$E$13,"ошибка")))))*$C$32</f>
        <v>0.6</v>
      </c>
      <c r="BE32" s="61">
        <f>IF('ИД Шатой'!BE25='Методика оценки (Отч.)'!$J$9,'Методика оценки (Отч.)'!$E$9,IF('ИД Шатой'!BE25='Методика оценки (Отч.)'!$J$10,'Методика оценки (Отч.)'!$E$10,IF('ИД Шатой'!BE25='Методика оценки (Отч.)'!$J$11,'Методика оценки (Отч.)'!$E$11,IF('ИД Шатой'!BE25='Методика оценки (Отч.)'!$J$12,'Методика оценки (Отч.)'!$E$12,IF('ИД Шатой'!BE25='Методика оценки (Отч.)'!$J$13,'Методика оценки (Отч.)'!$E$13,"ошибка")))))*$C$32</f>
        <v>0.6</v>
      </c>
      <c r="BF32" s="61">
        <f>IF('ИД Шатой'!BF25='Методика оценки (Отч.)'!$J$9,'Методика оценки (Отч.)'!$E$9,IF('ИД Шатой'!BF25='Методика оценки (Отч.)'!$J$10,'Методика оценки (Отч.)'!$E$10,IF('ИД Шатой'!BF25='Методика оценки (Отч.)'!$J$11,'Методика оценки (Отч.)'!$E$11,IF('ИД Шатой'!BF25='Методика оценки (Отч.)'!$J$12,'Методика оценки (Отч.)'!$E$12,IF('ИД Шатой'!BF25='Методика оценки (Отч.)'!$J$13,'Методика оценки (Отч.)'!$E$13,"ошибка")))))*$C$32</f>
        <v>0.45</v>
      </c>
      <c r="BG32" s="61">
        <f>IF('ИД Шатой'!BG25='Методика оценки (Отч.)'!$J$9,'Методика оценки (Отч.)'!$E$9,IF('ИД Шатой'!BG25='Методика оценки (Отч.)'!$J$10,'Методика оценки (Отч.)'!$E$10,IF('ИД Шатой'!BG25='Методика оценки (Отч.)'!$J$11,'Методика оценки (Отч.)'!$E$11,IF('ИД Шатой'!BG25='Методика оценки (Отч.)'!$J$12,'Методика оценки (Отч.)'!$E$12,IF('ИД Шатой'!BG25='Методика оценки (Отч.)'!$J$13,'Методика оценки (Отч.)'!$E$13,"ошибка")))))*$C$32</f>
        <v>0.45</v>
      </c>
      <c r="BH32" s="61">
        <f>IF('ИД Шатой'!BH25='Методика оценки (Отч.)'!$J$9,'Методика оценки (Отч.)'!$E$9,IF('ИД Шатой'!BH25='Методика оценки (Отч.)'!$J$10,'Методика оценки (Отч.)'!$E$10,IF('ИД Шатой'!BH25='Методика оценки (Отч.)'!$J$11,'Методика оценки (Отч.)'!$E$11,IF('ИД Шатой'!BH25='Методика оценки (Отч.)'!$J$12,'Методика оценки (Отч.)'!$E$12,IF('ИД Шатой'!BH25='Методика оценки (Отч.)'!$J$13,'Методика оценки (Отч.)'!$E$13,"ошибка")))))*$C$32</f>
        <v>0</v>
      </c>
      <c r="BI32" s="61">
        <f>IF('ИД Шатой'!BI25='Методика оценки (Отч.)'!$J$9,'Методика оценки (Отч.)'!$E$9,IF('ИД Шатой'!BI25='Методика оценки (Отч.)'!$J$10,'Методика оценки (Отч.)'!$E$10,IF('ИД Шатой'!BI25='Методика оценки (Отч.)'!$J$11,'Методика оценки (Отч.)'!$E$11,IF('ИД Шатой'!BI25='Методика оценки (Отч.)'!$J$12,'Методика оценки (Отч.)'!$E$12,IF('ИД Шатой'!BI25='Методика оценки (Отч.)'!$J$13,'Методика оценки (Отч.)'!$E$13,"ошибка")))))*$C$32</f>
        <v>0.6</v>
      </c>
      <c r="BJ32" s="61">
        <f>IF('ИД Шатой'!BJ25='Методика оценки (Отч.)'!$J$9,'Методика оценки (Отч.)'!$E$9,IF('ИД Шатой'!BJ25='Методика оценки (Отч.)'!$J$10,'Методика оценки (Отч.)'!$E$10,IF('ИД Шатой'!BJ25='Методика оценки (Отч.)'!$J$11,'Методика оценки (Отч.)'!$E$11,IF('ИД Шатой'!BJ25='Методика оценки (Отч.)'!$J$12,'Методика оценки (Отч.)'!$E$12,IF('ИД Шатой'!BJ25='Методика оценки (Отч.)'!$J$13,'Методика оценки (Отч.)'!$E$13,"ошибка")))))*$C$32</f>
        <v>0.6</v>
      </c>
      <c r="BK32" s="61">
        <f>IF('ИД Шатой'!BK25='Методика оценки (Отч.)'!$J$9,'Методика оценки (Отч.)'!$E$9,IF('ИД Шатой'!BK25='Методика оценки (Отч.)'!$J$10,'Методика оценки (Отч.)'!$E$10,IF('ИД Шатой'!BK25='Методика оценки (Отч.)'!$J$11,'Методика оценки (Отч.)'!$E$11,IF('ИД Шатой'!BK25='Методика оценки (Отч.)'!$J$12,'Методика оценки (Отч.)'!$E$12,IF('ИД Шатой'!BK25='Методика оценки (Отч.)'!$J$13,'Методика оценки (Отч.)'!$E$13,"ошибка")))))*$C$32</f>
        <v>0.45</v>
      </c>
      <c r="BL32" s="61">
        <f>IF('ИД Шатой'!BL25='Методика оценки (Отч.)'!$J$9,'Методика оценки (Отч.)'!$E$9,IF('ИД Шатой'!BL25='Методика оценки (Отч.)'!$J$10,'Методика оценки (Отч.)'!$E$10,IF('ИД Шатой'!BL25='Методика оценки (Отч.)'!$J$11,'Методика оценки (Отч.)'!$E$11,IF('ИД Шатой'!BL25='Методика оценки (Отч.)'!$J$12,'Методика оценки (Отч.)'!$E$12,IF('ИД Шатой'!BL25='Методика оценки (Отч.)'!$J$13,'Методика оценки (Отч.)'!$E$13,"ошибка")))))*$C$32</f>
        <v>0.3</v>
      </c>
      <c r="BM32" s="61">
        <f>IF('ИД Шатой'!BM25='Методика оценки (Отч.)'!$J$9,'Методика оценки (Отч.)'!$E$9,IF('ИД Шатой'!BM25='Методика оценки (Отч.)'!$J$10,'Методика оценки (Отч.)'!$E$10,IF('ИД Шатой'!BM25='Методика оценки (Отч.)'!$J$11,'Методика оценки (Отч.)'!$E$11,IF('ИД Шатой'!BM25='Методика оценки (Отч.)'!$J$12,'Методика оценки (Отч.)'!$E$12,IF('ИД Шатой'!BM25='Методика оценки (Отч.)'!$J$13,'Методика оценки (Отч.)'!$E$13,"ошибка")))))*$C$32</f>
        <v>0.6</v>
      </c>
      <c r="BN32" s="61">
        <f>IF('ИД Шатой'!BN25='Методика оценки (Отч.)'!$J$9,'Методика оценки (Отч.)'!$E$9,IF('ИД Шатой'!BN25='Методика оценки (Отч.)'!$J$10,'Методика оценки (Отч.)'!$E$10,IF('ИД Шатой'!BN25='Методика оценки (Отч.)'!$J$11,'Методика оценки (Отч.)'!$E$11,IF('ИД Шатой'!BN25='Методика оценки (Отч.)'!$J$12,'Методика оценки (Отч.)'!$E$12,IF('ИД Шатой'!BN25='Методика оценки (Отч.)'!$J$13,'Методика оценки (Отч.)'!$E$13,"ошибка")))))*$C$32</f>
        <v>0.6</v>
      </c>
      <c r="BO32" s="61">
        <f>IF('ИД Шатой'!BO25='Методика оценки (Отч.)'!$J$9,'Методика оценки (Отч.)'!$E$9,IF('ИД Шатой'!BO25='Методика оценки (Отч.)'!$J$10,'Методика оценки (Отч.)'!$E$10,IF('ИД Шатой'!BO25='Методика оценки (Отч.)'!$J$11,'Методика оценки (Отч.)'!$E$11,IF('ИД Шатой'!BO25='Методика оценки (Отч.)'!$J$12,'Методика оценки (Отч.)'!$E$12,IF('ИД Шатой'!BO25='Методика оценки (Отч.)'!$J$13,'Методика оценки (Отч.)'!$E$13,"ошибка")))))*$C$32</f>
        <v>0.6</v>
      </c>
      <c r="BP32" s="61">
        <f>IF('ИД Шатой'!BP25='Методика оценки (Отч.)'!$J$9,'Методика оценки (Отч.)'!$E$9,IF('ИД Шатой'!BP25='Методика оценки (Отч.)'!$J$10,'Методика оценки (Отч.)'!$E$10,IF('ИД Шатой'!BP25='Методика оценки (Отч.)'!$J$11,'Методика оценки (Отч.)'!$E$11,IF('ИД Шатой'!BP25='Методика оценки (Отч.)'!$J$12,'Методика оценки (Отч.)'!$E$12,IF('ИД Шатой'!BP25='Методика оценки (Отч.)'!$J$13,'Методика оценки (Отч.)'!$E$13,"ошибка")))))*$C$32</f>
        <v>0.45</v>
      </c>
      <c r="BQ32" s="61">
        <f t="shared" si="2"/>
        <v>0.47281818181818186</v>
      </c>
    </row>
    <row r="33" spans="1:69" x14ac:dyDescent="0.25">
      <c r="A33" s="77" t="str">
        <f>'Методика оценки (Отч.)'!A134</f>
        <v>N3.1.9</v>
      </c>
      <c r="B33" s="77" t="str">
        <f>'Методика оценки (Отч.)'!C134</f>
        <v>Качество работы сотрудников пищевого блока</v>
      </c>
      <c r="C33" s="122">
        <f>'Методика оценки (Отч.)'!D134*C24</f>
        <v>6.0000000000000001E-3</v>
      </c>
      <c r="D33" s="61">
        <f>IF('ИД Шатой'!D26='Методика оценки (Отч.)'!$J$9,'Методика оценки (Отч.)'!$E$9,IF('ИД Шатой'!D26='Методика оценки (Отч.)'!$J$10,'Методика оценки (Отч.)'!$E$10,IF('ИД Шатой'!D26='Методика оценки (Отч.)'!$J$11,'Методика оценки (Отч.)'!$E$11,IF('ИД Шатой'!D26='Методика оценки (Отч.)'!$J$12,'Методика оценки (Отч.)'!$E$12,IF('ИД Шатой'!D26='Методика оценки (Отч.)'!$J$13,'Методика оценки (Отч.)'!$E$13,"ошибка")))))*$C$33</f>
        <v>0.6</v>
      </c>
      <c r="E33" s="61">
        <f>IF('ИД Шатой'!E26='Методика оценки (Отч.)'!$J$9,'Методика оценки (Отч.)'!$E$9,IF('ИД Шатой'!E26='Методика оценки (Отч.)'!$J$10,'Методика оценки (Отч.)'!$E$10,IF('ИД Шатой'!E26='Методика оценки (Отч.)'!$J$11,'Методика оценки (Отч.)'!$E$11,IF('ИД Шатой'!E26='Методика оценки (Отч.)'!$J$12,'Методика оценки (Отч.)'!$E$12,IF('ИД Шатой'!E26='Методика оценки (Отч.)'!$J$13,'Методика оценки (Отч.)'!$E$13,"ошибка")))))*$C$33</f>
        <v>0.45</v>
      </c>
      <c r="F33" s="61">
        <f>IF('ИД Шатой'!F26='Методика оценки (Отч.)'!$J$9,'Методика оценки (Отч.)'!$E$9,IF('ИД Шатой'!F26='Методика оценки (Отч.)'!$J$10,'Методика оценки (Отч.)'!$E$10,IF('ИД Шатой'!F26='Методика оценки (Отч.)'!$J$11,'Методика оценки (Отч.)'!$E$11,IF('ИД Шатой'!F26='Методика оценки (Отч.)'!$J$12,'Методика оценки (Отч.)'!$E$12,IF('ИД Шатой'!F26='Методика оценки (Отч.)'!$J$13,'Методика оценки (Отч.)'!$E$13,"ошибка")))))*$C$33</f>
        <v>0.3</v>
      </c>
      <c r="G33" s="61">
        <f>IF('ИД Шатой'!G26='Методика оценки (Отч.)'!$J$9,'Методика оценки (Отч.)'!$E$9,IF('ИД Шатой'!G26='Методика оценки (Отч.)'!$J$10,'Методика оценки (Отч.)'!$E$10,IF('ИД Шатой'!G26='Методика оценки (Отч.)'!$J$11,'Методика оценки (Отч.)'!$E$11,IF('ИД Шатой'!G26='Методика оценки (Отч.)'!$J$12,'Методика оценки (Отч.)'!$E$12,IF('ИД Шатой'!G26='Методика оценки (Отч.)'!$J$13,'Методика оценки (Отч.)'!$E$13,"ошибка")))))*$C$33</f>
        <v>0.6</v>
      </c>
      <c r="H33" s="61">
        <f>IF('ИД Шатой'!H26='Методика оценки (Отч.)'!$J$9,'Методика оценки (Отч.)'!$E$9,IF('ИД Шатой'!H26='Методика оценки (Отч.)'!$J$10,'Методика оценки (Отч.)'!$E$10,IF('ИД Шатой'!H26='Методика оценки (Отч.)'!$J$11,'Методика оценки (Отч.)'!$E$11,IF('ИД Шатой'!H26='Методика оценки (Отч.)'!$J$12,'Методика оценки (Отч.)'!$E$12,IF('ИД Шатой'!H26='Методика оценки (Отч.)'!$J$13,'Методика оценки (Отч.)'!$E$13,"ошибка")))))*$C$33</f>
        <v>0.6</v>
      </c>
      <c r="I33" s="61">
        <f>IF('ИД Шатой'!I26='Методика оценки (Отч.)'!$J$9,'Методика оценки (Отч.)'!$E$9,IF('ИД Шатой'!I26='Методика оценки (Отч.)'!$J$10,'Методика оценки (Отч.)'!$E$10,IF('ИД Шатой'!I26='Методика оценки (Отч.)'!$J$11,'Методика оценки (Отч.)'!$E$11,IF('ИД Шатой'!I26='Методика оценки (Отч.)'!$J$12,'Методика оценки (Отч.)'!$E$12,IF('ИД Шатой'!I26='Методика оценки (Отч.)'!$J$13,'Методика оценки (Отч.)'!$E$13,"ошибка")))))*$C$33</f>
        <v>0.45</v>
      </c>
      <c r="J33" s="61">
        <f>IF('ИД Шатой'!J26='Методика оценки (Отч.)'!$J$9,'Методика оценки (Отч.)'!$E$9,IF('ИД Шатой'!J26='Методика оценки (Отч.)'!$J$10,'Методика оценки (Отч.)'!$E$10,IF('ИД Шатой'!J26='Методика оценки (Отч.)'!$J$11,'Методика оценки (Отч.)'!$E$11,IF('ИД Шатой'!J26='Методика оценки (Отч.)'!$J$12,'Методика оценки (Отч.)'!$E$12,IF('ИД Шатой'!J26='Методика оценки (Отч.)'!$J$13,'Методика оценки (Отч.)'!$E$13,"ошибка")))))*$C$33</f>
        <v>0.45</v>
      </c>
      <c r="K33" s="61">
        <f>IF('ИД Шатой'!K26='Методика оценки (Отч.)'!$J$9,'Методика оценки (Отч.)'!$E$9,IF('ИД Шатой'!K26='Методика оценки (Отч.)'!$J$10,'Методика оценки (Отч.)'!$E$10,IF('ИД Шатой'!K26='Методика оценки (Отч.)'!$J$11,'Методика оценки (Отч.)'!$E$11,IF('ИД Шатой'!K26='Методика оценки (Отч.)'!$J$12,'Методика оценки (Отч.)'!$E$12,IF('ИД Шатой'!K26='Методика оценки (Отч.)'!$J$13,'Методика оценки (Отч.)'!$E$13,"ошибка")))))*$C$33</f>
        <v>0.6</v>
      </c>
      <c r="L33" s="61">
        <f>IF('ИД Шатой'!L26='Методика оценки (Отч.)'!$J$9,'Методика оценки (Отч.)'!$E$9,IF('ИД Шатой'!L26='Методика оценки (Отч.)'!$J$10,'Методика оценки (Отч.)'!$E$10,IF('ИД Шатой'!L26='Методика оценки (Отч.)'!$J$11,'Методика оценки (Отч.)'!$E$11,IF('ИД Шатой'!L26='Методика оценки (Отч.)'!$J$12,'Методика оценки (Отч.)'!$E$12,IF('ИД Шатой'!L26='Методика оценки (Отч.)'!$J$13,'Методика оценки (Отч.)'!$E$13,"ошибка")))))*$C$33</f>
        <v>0.6</v>
      </c>
      <c r="M33" s="61">
        <f>IF('ИД Шатой'!M26='Методика оценки (Отч.)'!$J$9,'Методика оценки (Отч.)'!$E$9,IF('ИД Шатой'!M26='Методика оценки (Отч.)'!$J$10,'Методика оценки (Отч.)'!$E$10,IF('ИД Шатой'!M26='Методика оценки (Отч.)'!$J$11,'Методика оценки (Отч.)'!$E$11,IF('ИД Шатой'!M26='Методика оценки (Отч.)'!$J$12,'Методика оценки (Отч.)'!$E$12,IF('ИД Шатой'!M26='Методика оценки (Отч.)'!$J$13,'Методика оценки (Отч.)'!$E$13,"ошибка")))))*$C$33</f>
        <v>0.45</v>
      </c>
      <c r="N33" s="61">
        <f>IF('ИД Шатой'!N26='Методика оценки (Отч.)'!$J$9,'Методика оценки (Отч.)'!$E$9,IF('ИД Шатой'!N26='Методика оценки (Отч.)'!$J$10,'Методика оценки (Отч.)'!$E$10,IF('ИД Шатой'!N26='Методика оценки (Отч.)'!$J$11,'Методика оценки (Отч.)'!$E$11,IF('ИД Шатой'!N26='Методика оценки (Отч.)'!$J$12,'Методика оценки (Отч.)'!$E$12,IF('ИД Шатой'!N26='Методика оценки (Отч.)'!$J$13,'Методика оценки (Отч.)'!$E$13,"ошибка")))))*$C$33</f>
        <v>0.45</v>
      </c>
      <c r="O33" s="61">
        <f>IF('ИД Шатой'!O26='Методика оценки (Отч.)'!$J$9,'Методика оценки (Отч.)'!$E$9,IF('ИД Шатой'!O26='Методика оценки (Отч.)'!$J$10,'Методика оценки (Отч.)'!$E$10,IF('ИД Шатой'!O26='Методика оценки (Отч.)'!$J$11,'Методика оценки (Отч.)'!$E$11,IF('ИД Шатой'!O26='Методика оценки (Отч.)'!$J$12,'Методика оценки (Отч.)'!$E$12,IF('ИД Шатой'!O26='Методика оценки (Отч.)'!$J$13,'Методика оценки (Отч.)'!$E$13,"ошибка")))))*$C$33</f>
        <v>0.6</v>
      </c>
      <c r="P33" s="61">
        <f>IF('ИД Шатой'!P26='Методика оценки (Отч.)'!$J$9,'Методика оценки (Отч.)'!$E$9,IF('ИД Шатой'!P26='Методика оценки (Отч.)'!$J$10,'Методика оценки (Отч.)'!$E$10,IF('ИД Шатой'!P26='Методика оценки (Отч.)'!$J$11,'Методика оценки (Отч.)'!$E$11,IF('ИД Шатой'!P26='Методика оценки (Отч.)'!$J$12,'Методика оценки (Отч.)'!$E$12,IF('ИД Шатой'!P26='Методика оценки (Отч.)'!$J$13,'Методика оценки (Отч.)'!$E$13,"ошибка")))))*$C$33</f>
        <v>0.6</v>
      </c>
      <c r="Q33" s="61">
        <f>IF('ИД Шатой'!Q26='Методика оценки (Отч.)'!$J$9,'Методика оценки (Отч.)'!$E$9,IF('ИД Шатой'!Q26='Методика оценки (Отч.)'!$J$10,'Методика оценки (Отч.)'!$E$10,IF('ИД Шатой'!Q26='Методика оценки (Отч.)'!$J$11,'Методика оценки (Отч.)'!$E$11,IF('ИД Шатой'!Q26='Методика оценки (Отч.)'!$J$12,'Методика оценки (Отч.)'!$E$12,IF('ИД Шатой'!Q26='Методика оценки (Отч.)'!$J$13,'Методика оценки (Отч.)'!$E$13,"ошибка")))))*$C$33</f>
        <v>0.6</v>
      </c>
      <c r="R33" s="61">
        <f>IF('ИД Шатой'!R26='Методика оценки (Отч.)'!$J$9,'Методика оценки (Отч.)'!$E$9,IF('ИД Шатой'!R26='Методика оценки (Отч.)'!$J$10,'Методика оценки (Отч.)'!$E$10,IF('ИД Шатой'!R26='Методика оценки (Отч.)'!$J$11,'Методика оценки (Отч.)'!$E$11,IF('ИД Шатой'!R26='Методика оценки (Отч.)'!$J$12,'Методика оценки (Отч.)'!$E$12,IF('ИД Шатой'!R26='Методика оценки (Отч.)'!$J$13,'Методика оценки (Отч.)'!$E$13,"ошибка")))))*$C$33</f>
        <v>0.3</v>
      </c>
      <c r="S33" s="61">
        <f>IF('ИД Шатой'!S26='Методика оценки (Отч.)'!$J$9,'Методика оценки (Отч.)'!$E$9,IF('ИД Шатой'!S26='Методика оценки (Отч.)'!$J$10,'Методика оценки (Отч.)'!$E$10,IF('ИД Шатой'!S26='Методика оценки (Отч.)'!$J$11,'Методика оценки (Отч.)'!$E$11,IF('ИД Шатой'!S26='Методика оценки (Отч.)'!$J$12,'Методика оценки (Отч.)'!$E$12,IF('ИД Шатой'!S26='Методика оценки (Отч.)'!$J$13,'Методика оценки (Отч.)'!$E$13,"ошибка")))))*$C$33</f>
        <v>0.6</v>
      </c>
      <c r="T33" s="61">
        <f>IF('ИД Шатой'!T26='Методика оценки (Отч.)'!$J$9,'Методика оценки (Отч.)'!$E$9,IF('ИД Шатой'!T26='Методика оценки (Отч.)'!$J$10,'Методика оценки (Отч.)'!$E$10,IF('ИД Шатой'!T26='Методика оценки (Отч.)'!$J$11,'Методика оценки (Отч.)'!$E$11,IF('ИД Шатой'!T26='Методика оценки (Отч.)'!$J$12,'Методика оценки (Отч.)'!$E$12,IF('ИД Шатой'!T26='Методика оценки (Отч.)'!$J$13,'Методика оценки (Отч.)'!$E$13,"ошибка")))))*$C$33</f>
        <v>0.45</v>
      </c>
      <c r="U33" s="61">
        <f>IF('ИД Шатой'!U26='Методика оценки (Отч.)'!$J$9,'Методика оценки (Отч.)'!$E$9,IF('ИД Шатой'!U26='Методика оценки (Отч.)'!$J$10,'Методика оценки (Отч.)'!$E$10,IF('ИД Шатой'!U26='Методика оценки (Отч.)'!$J$11,'Методика оценки (Отч.)'!$E$11,IF('ИД Шатой'!U26='Методика оценки (Отч.)'!$J$12,'Методика оценки (Отч.)'!$E$12,IF('ИД Шатой'!U26='Методика оценки (Отч.)'!$J$13,'Методика оценки (Отч.)'!$E$13,"ошибка")))))*$C$33</f>
        <v>0.6</v>
      </c>
      <c r="V33" s="61">
        <f>IF('ИД Шатой'!V26='Методика оценки (Отч.)'!$J$9,'Методика оценки (Отч.)'!$E$9,IF('ИД Шатой'!V26='Методика оценки (Отч.)'!$J$10,'Методика оценки (Отч.)'!$E$10,IF('ИД Шатой'!V26='Методика оценки (Отч.)'!$J$11,'Методика оценки (Отч.)'!$E$11,IF('ИД Шатой'!V26='Методика оценки (Отч.)'!$J$12,'Методика оценки (Отч.)'!$E$12,IF('ИД Шатой'!V26='Методика оценки (Отч.)'!$J$13,'Методика оценки (Отч.)'!$E$13,"ошибка")))))*$C$33</f>
        <v>0.6</v>
      </c>
      <c r="W33" s="61">
        <f>IF('ИД Шатой'!W26='Методика оценки (Отч.)'!$J$9,'Методика оценки (Отч.)'!$E$9,IF('ИД Шатой'!W26='Методика оценки (Отч.)'!$J$10,'Методика оценки (Отч.)'!$E$10,IF('ИД Шатой'!W26='Методика оценки (Отч.)'!$J$11,'Методика оценки (Отч.)'!$E$11,IF('ИД Шатой'!W26='Методика оценки (Отч.)'!$J$12,'Методика оценки (Отч.)'!$E$12,IF('ИД Шатой'!W26='Методика оценки (Отч.)'!$J$13,'Методика оценки (Отч.)'!$E$13,"ошибка")))))*$C$33</f>
        <v>0.6</v>
      </c>
      <c r="X33" s="61">
        <f>IF('ИД Шатой'!X26='Методика оценки (Отч.)'!$J$9,'Методика оценки (Отч.)'!$E$9,IF('ИД Шатой'!X26='Методика оценки (Отч.)'!$J$10,'Методика оценки (Отч.)'!$E$10,IF('ИД Шатой'!X26='Методика оценки (Отч.)'!$J$11,'Методика оценки (Отч.)'!$E$11,IF('ИД Шатой'!X26='Методика оценки (Отч.)'!$J$12,'Методика оценки (Отч.)'!$E$12,IF('ИД Шатой'!X26='Методика оценки (Отч.)'!$J$13,'Методика оценки (Отч.)'!$E$13,"ошибка")))))*$C$33</f>
        <v>0.6</v>
      </c>
      <c r="Y33" s="61">
        <f>IF('ИД Шатой'!Y26='Методика оценки (Отч.)'!$J$9,'Методика оценки (Отч.)'!$E$9,IF('ИД Шатой'!Y26='Методика оценки (Отч.)'!$J$10,'Методика оценки (Отч.)'!$E$10,IF('ИД Шатой'!Y26='Методика оценки (Отч.)'!$J$11,'Методика оценки (Отч.)'!$E$11,IF('ИД Шатой'!Y26='Методика оценки (Отч.)'!$J$12,'Методика оценки (Отч.)'!$E$12,IF('ИД Шатой'!Y26='Методика оценки (Отч.)'!$J$13,'Методика оценки (Отч.)'!$E$13,"ошибка")))))*$C$33</f>
        <v>0.45</v>
      </c>
      <c r="Z33" s="61">
        <f>IF('ИД Шатой'!Z26='Методика оценки (Отч.)'!$J$9,'Методика оценки (Отч.)'!$E$9,IF('ИД Шатой'!Z26='Методика оценки (Отч.)'!$J$10,'Методика оценки (Отч.)'!$E$10,IF('ИД Шатой'!Z26='Методика оценки (Отч.)'!$J$11,'Методика оценки (Отч.)'!$E$11,IF('ИД Шатой'!Z26='Методика оценки (Отч.)'!$J$12,'Методика оценки (Отч.)'!$E$12,IF('ИД Шатой'!Z26='Методика оценки (Отч.)'!$J$13,'Методика оценки (Отч.)'!$E$13,"ошибка")))))*$C$33</f>
        <v>0.6</v>
      </c>
      <c r="AA33" s="61">
        <f>IF('ИД Шатой'!AA26='Методика оценки (Отч.)'!$J$9,'Методика оценки (Отч.)'!$E$9,IF('ИД Шатой'!AA26='Методика оценки (Отч.)'!$J$10,'Методика оценки (Отч.)'!$E$10,IF('ИД Шатой'!AA26='Методика оценки (Отч.)'!$J$11,'Методика оценки (Отч.)'!$E$11,IF('ИД Шатой'!AA26='Методика оценки (Отч.)'!$J$12,'Методика оценки (Отч.)'!$E$12,IF('ИД Шатой'!AA26='Методика оценки (Отч.)'!$J$13,'Методика оценки (Отч.)'!$E$13,"ошибка")))))*$C$33</f>
        <v>0.6</v>
      </c>
      <c r="AB33" s="61">
        <f>IF('ИД Шатой'!AB26='Методика оценки (Отч.)'!$J$9,'Методика оценки (Отч.)'!$E$9,IF('ИД Шатой'!AB26='Методика оценки (Отч.)'!$J$10,'Методика оценки (Отч.)'!$E$10,IF('ИД Шатой'!AB26='Методика оценки (Отч.)'!$J$11,'Методика оценки (Отч.)'!$E$11,IF('ИД Шатой'!AB26='Методика оценки (Отч.)'!$J$12,'Методика оценки (Отч.)'!$E$12,IF('ИД Шатой'!AB26='Методика оценки (Отч.)'!$J$13,'Методика оценки (Отч.)'!$E$13,"ошибка")))))*$C$33</f>
        <v>0.6</v>
      </c>
      <c r="AC33" s="61">
        <f>IF('ИД Шатой'!AC26='Методика оценки (Отч.)'!$J$9,'Методика оценки (Отч.)'!$E$9,IF('ИД Шатой'!AC26='Методика оценки (Отч.)'!$J$10,'Методика оценки (Отч.)'!$E$10,IF('ИД Шатой'!AC26='Методика оценки (Отч.)'!$J$11,'Методика оценки (Отч.)'!$E$11,IF('ИД Шатой'!AC26='Методика оценки (Отч.)'!$J$12,'Методика оценки (Отч.)'!$E$12,IF('ИД Шатой'!AC26='Методика оценки (Отч.)'!$J$13,'Методика оценки (Отч.)'!$E$13,"ошибка")))))*$C$33</f>
        <v>0.6</v>
      </c>
      <c r="AD33" s="61">
        <f>IF('ИД Шатой'!AD26='Методика оценки (Отч.)'!$J$9,'Методика оценки (Отч.)'!$E$9,IF('ИД Шатой'!AD26='Методика оценки (Отч.)'!$J$10,'Методика оценки (Отч.)'!$E$10,IF('ИД Шатой'!AD26='Методика оценки (Отч.)'!$J$11,'Методика оценки (Отч.)'!$E$11,IF('ИД Шатой'!AD26='Методика оценки (Отч.)'!$J$12,'Методика оценки (Отч.)'!$E$12,IF('ИД Шатой'!AD26='Методика оценки (Отч.)'!$J$13,'Методика оценки (Отч.)'!$E$13,"ошибка")))))*$C$33</f>
        <v>0.6</v>
      </c>
      <c r="AE33" s="61">
        <f>IF('ИД Шатой'!AE26='Методика оценки (Отч.)'!$J$9,'Методика оценки (Отч.)'!$E$9,IF('ИД Шатой'!AE26='Методика оценки (Отч.)'!$J$10,'Методика оценки (Отч.)'!$E$10,IF('ИД Шатой'!AE26='Методика оценки (Отч.)'!$J$11,'Методика оценки (Отч.)'!$E$11,IF('ИД Шатой'!AE26='Методика оценки (Отч.)'!$J$12,'Методика оценки (Отч.)'!$E$12,IF('ИД Шатой'!AE26='Методика оценки (Отч.)'!$J$13,'Методика оценки (Отч.)'!$E$13,"ошибка")))))*$C$33</f>
        <v>0.6</v>
      </c>
      <c r="AF33" s="61">
        <f>IF('ИД Шатой'!AF26='Методика оценки (Отч.)'!$J$9,'Методика оценки (Отч.)'!$E$9,IF('ИД Шатой'!AF26='Методика оценки (Отч.)'!$J$10,'Методика оценки (Отч.)'!$E$10,IF('ИД Шатой'!AF26='Методика оценки (Отч.)'!$J$11,'Методика оценки (Отч.)'!$E$11,IF('ИД Шатой'!AF26='Методика оценки (Отч.)'!$J$12,'Методика оценки (Отч.)'!$E$12,IF('ИД Шатой'!AF26='Методика оценки (Отч.)'!$J$13,'Методика оценки (Отч.)'!$E$13,"ошибка")))))*$C$33</f>
        <v>0.45</v>
      </c>
      <c r="AG33" s="61">
        <f>IF('ИД Шатой'!AG26='Методика оценки (Отч.)'!$J$9,'Методика оценки (Отч.)'!$E$9,IF('ИД Шатой'!AG26='Методика оценки (Отч.)'!$J$10,'Методика оценки (Отч.)'!$E$10,IF('ИД Шатой'!AG26='Методика оценки (Отч.)'!$J$11,'Методика оценки (Отч.)'!$E$11,IF('ИД Шатой'!AG26='Методика оценки (Отч.)'!$J$12,'Методика оценки (Отч.)'!$E$12,IF('ИД Шатой'!AG26='Методика оценки (Отч.)'!$J$13,'Методика оценки (Отч.)'!$E$13,"ошибка")))))*$C$33</f>
        <v>0.45</v>
      </c>
      <c r="AH33" s="61">
        <f>IF('ИД Шатой'!AH26='Методика оценки (Отч.)'!$J$9,'Методика оценки (Отч.)'!$E$9,IF('ИД Шатой'!AH26='Методика оценки (Отч.)'!$J$10,'Методика оценки (Отч.)'!$E$10,IF('ИД Шатой'!AH26='Методика оценки (Отч.)'!$J$11,'Методика оценки (Отч.)'!$E$11,IF('ИД Шатой'!AH26='Методика оценки (Отч.)'!$J$12,'Методика оценки (Отч.)'!$E$12,IF('ИД Шатой'!AH26='Методика оценки (Отч.)'!$J$13,'Методика оценки (Отч.)'!$E$13,"ошибка")))))*$C$33</f>
        <v>0.6</v>
      </c>
      <c r="AI33" s="61">
        <f>IF('ИД Шатой'!AI26='Методика оценки (Отч.)'!$J$9,'Методика оценки (Отч.)'!$E$9,IF('ИД Шатой'!AI26='Методика оценки (Отч.)'!$J$10,'Методика оценки (Отч.)'!$E$10,IF('ИД Шатой'!AI26='Методика оценки (Отч.)'!$J$11,'Методика оценки (Отч.)'!$E$11,IF('ИД Шатой'!AI26='Методика оценки (Отч.)'!$J$12,'Методика оценки (Отч.)'!$E$12,IF('ИД Шатой'!AI26='Методика оценки (Отч.)'!$J$13,'Методика оценки (Отч.)'!$E$13,"ошибка")))))*$C$33</f>
        <v>0.3</v>
      </c>
      <c r="AJ33" s="61">
        <f>IF('ИД Шатой'!AJ26='Методика оценки (Отч.)'!$J$9,'Методика оценки (Отч.)'!$E$9,IF('ИД Шатой'!AJ26='Методика оценки (Отч.)'!$J$10,'Методика оценки (Отч.)'!$E$10,IF('ИД Шатой'!AJ26='Методика оценки (Отч.)'!$J$11,'Методика оценки (Отч.)'!$E$11,IF('ИД Шатой'!AJ26='Методика оценки (Отч.)'!$J$12,'Методика оценки (Отч.)'!$E$12,IF('ИД Шатой'!AJ26='Методика оценки (Отч.)'!$J$13,'Методика оценки (Отч.)'!$E$13,"ошибка")))))*$C$33</f>
        <v>0.45</v>
      </c>
      <c r="AK33" s="61">
        <f>IF('ИД Шатой'!AK26='Методика оценки (Отч.)'!$J$9,'Методика оценки (Отч.)'!$E$9,IF('ИД Шатой'!AK26='Методика оценки (Отч.)'!$J$10,'Методика оценки (Отч.)'!$E$10,IF('ИД Шатой'!AK26='Методика оценки (Отч.)'!$J$11,'Методика оценки (Отч.)'!$E$11,IF('ИД Шатой'!AK26='Методика оценки (Отч.)'!$J$12,'Методика оценки (Отч.)'!$E$12,IF('ИД Шатой'!AK26='Методика оценки (Отч.)'!$J$13,'Методика оценки (Отч.)'!$E$13,"ошибка")))))*$C$33</f>
        <v>0.6</v>
      </c>
      <c r="AL33" s="61">
        <f>IF('ИД Шатой'!AL26='Методика оценки (Отч.)'!$J$9,'Методика оценки (Отч.)'!$E$9,IF('ИД Шатой'!AL26='Методика оценки (Отч.)'!$J$10,'Методика оценки (Отч.)'!$E$10,IF('ИД Шатой'!AL26='Методика оценки (Отч.)'!$J$11,'Методика оценки (Отч.)'!$E$11,IF('ИД Шатой'!AL26='Методика оценки (Отч.)'!$J$12,'Методика оценки (Отч.)'!$E$12,IF('ИД Шатой'!AL26='Методика оценки (Отч.)'!$J$13,'Методика оценки (Отч.)'!$E$13,"ошибка")))))*$C$33</f>
        <v>0.45</v>
      </c>
      <c r="AM33" s="61">
        <f>IF('ИД Шатой'!AM26='Методика оценки (Отч.)'!$J$9,'Методика оценки (Отч.)'!$E$9,IF('ИД Шатой'!AM26='Методика оценки (Отч.)'!$J$10,'Методика оценки (Отч.)'!$E$10,IF('ИД Шатой'!AM26='Методика оценки (Отч.)'!$J$11,'Методика оценки (Отч.)'!$E$11,IF('ИД Шатой'!AM26='Методика оценки (Отч.)'!$J$12,'Методика оценки (Отч.)'!$E$12,IF('ИД Шатой'!AM26='Методика оценки (Отч.)'!$J$13,'Методика оценки (Отч.)'!$E$13,"ошибка")))))*$C$33</f>
        <v>0.45</v>
      </c>
      <c r="AN33" s="61">
        <f>IF('ИД Шатой'!AN26='Методика оценки (Отч.)'!$J$9,'Методика оценки (Отч.)'!$E$9,IF('ИД Шатой'!AN26='Методика оценки (Отч.)'!$J$10,'Методика оценки (Отч.)'!$E$10,IF('ИД Шатой'!AN26='Методика оценки (Отч.)'!$J$11,'Методика оценки (Отч.)'!$E$11,IF('ИД Шатой'!AN26='Методика оценки (Отч.)'!$J$12,'Методика оценки (Отч.)'!$E$12,IF('ИД Шатой'!AN26='Методика оценки (Отч.)'!$J$13,'Методика оценки (Отч.)'!$E$13,"ошибка")))))*$C$33</f>
        <v>0.45</v>
      </c>
      <c r="AO33" s="61">
        <f>IF('ИД Шатой'!AO26='Методика оценки (Отч.)'!$J$9,'Методика оценки (Отч.)'!$E$9,IF('ИД Шатой'!AO26='Методика оценки (Отч.)'!$J$10,'Методика оценки (Отч.)'!$E$10,IF('ИД Шатой'!AO26='Методика оценки (Отч.)'!$J$11,'Методика оценки (Отч.)'!$E$11,IF('ИД Шатой'!AO26='Методика оценки (Отч.)'!$J$12,'Методика оценки (Отч.)'!$E$12,IF('ИД Шатой'!AO26='Методика оценки (Отч.)'!$J$13,'Методика оценки (Отч.)'!$E$13,"ошибка")))))*$C$33</f>
        <v>0.6</v>
      </c>
      <c r="AP33" s="61">
        <f>IF('ИД Шатой'!AP26='Методика оценки (Отч.)'!$J$9,'Методика оценки (Отч.)'!$E$9,IF('ИД Шатой'!AP26='Методика оценки (Отч.)'!$J$10,'Методика оценки (Отч.)'!$E$10,IF('ИД Шатой'!AP26='Методика оценки (Отч.)'!$J$11,'Методика оценки (Отч.)'!$E$11,IF('ИД Шатой'!AP26='Методика оценки (Отч.)'!$J$12,'Методика оценки (Отч.)'!$E$12,IF('ИД Шатой'!AP26='Методика оценки (Отч.)'!$J$13,'Методика оценки (Отч.)'!$E$13,"ошибка")))))*$C$33</f>
        <v>0.6</v>
      </c>
      <c r="AQ33" s="61">
        <f>IF('ИД Шатой'!AQ26='Методика оценки (Отч.)'!$J$9,'Методика оценки (Отч.)'!$E$9,IF('ИД Шатой'!AQ26='Методика оценки (Отч.)'!$J$10,'Методика оценки (Отч.)'!$E$10,IF('ИД Шатой'!AQ26='Методика оценки (Отч.)'!$J$11,'Методика оценки (Отч.)'!$E$11,IF('ИД Шатой'!AQ26='Методика оценки (Отч.)'!$J$12,'Методика оценки (Отч.)'!$E$12,IF('ИД Шатой'!AQ26='Методика оценки (Отч.)'!$J$13,'Методика оценки (Отч.)'!$E$13,"ошибка")))))*$C$33</f>
        <v>0.45</v>
      </c>
      <c r="AR33" s="61">
        <f>IF('ИД Шатой'!AR26='Методика оценки (Отч.)'!$J$9,'Методика оценки (Отч.)'!$E$9,IF('ИД Шатой'!AR26='Методика оценки (Отч.)'!$J$10,'Методика оценки (Отч.)'!$E$10,IF('ИД Шатой'!AR26='Методика оценки (Отч.)'!$J$11,'Методика оценки (Отч.)'!$E$11,IF('ИД Шатой'!AR26='Методика оценки (Отч.)'!$J$12,'Методика оценки (Отч.)'!$E$12,IF('ИД Шатой'!AR26='Методика оценки (Отч.)'!$J$13,'Методика оценки (Отч.)'!$E$13,"ошибка")))))*$C$33</f>
        <v>0.6</v>
      </c>
      <c r="AS33" s="61">
        <f>IF('ИД Шатой'!AS26='Методика оценки (Отч.)'!$J$9,'Методика оценки (Отч.)'!$E$9,IF('ИД Шатой'!AS26='Методика оценки (Отч.)'!$J$10,'Методика оценки (Отч.)'!$E$10,IF('ИД Шатой'!AS26='Методика оценки (Отч.)'!$J$11,'Методика оценки (Отч.)'!$E$11,IF('ИД Шатой'!AS26='Методика оценки (Отч.)'!$J$12,'Методика оценки (Отч.)'!$E$12,IF('ИД Шатой'!AS26='Методика оценки (Отч.)'!$J$13,'Методика оценки (Отч.)'!$E$13,"ошибка")))))*$C$33</f>
        <v>0.6</v>
      </c>
      <c r="AT33" s="61">
        <f>IF('ИД Шатой'!AT26='Методика оценки (Отч.)'!$J$9,'Методика оценки (Отч.)'!$E$9,IF('ИД Шатой'!AT26='Методика оценки (Отч.)'!$J$10,'Методика оценки (Отч.)'!$E$10,IF('ИД Шатой'!AT26='Методика оценки (Отч.)'!$J$11,'Методика оценки (Отч.)'!$E$11,IF('ИД Шатой'!AT26='Методика оценки (Отч.)'!$J$12,'Методика оценки (Отч.)'!$E$12,IF('ИД Шатой'!AT26='Методика оценки (Отч.)'!$J$13,'Методика оценки (Отч.)'!$E$13,"ошибка")))))*$C$33</f>
        <v>0.3</v>
      </c>
      <c r="AU33" s="61">
        <f>IF('ИД Шатой'!AU26='Методика оценки (Отч.)'!$J$9,'Методика оценки (Отч.)'!$E$9,IF('ИД Шатой'!AU26='Методика оценки (Отч.)'!$J$10,'Методика оценки (Отч.)'!$E$10,IF('ИД Шатой'!AU26='Методика оценки (Отч.)'!$J$11,'Методика оценки (Отч.)'!$E$11,IF('ИД Шатой'!AU26='Методика оценки (Отч.)'!$J$12,'Методика оценки (Отч.)'!$E$12,IF('ИД Шатой'!AU26='Методика оценки (Отч.)'!$J$13,'Методика оценки (Отч.)'!$E$13,"ошибка")))))*$C$33</f>
        <v>0.45</v>
      </c>
      <c r="AV33" s="61">
        <f>IF('ИД Шатой'!AV26='Методика оценки (Отч.)'!$J$9,'Методика оценки (Отч.)'!$E$9,IF('ИД Шатой'!AV26='Методика оценки (Отч.)'!$J$10,'Методика оценки (Отч.)'!$E$10,IF('ИД Шатой'!AV26='Методика оценки (Отч.)'!$J$11,'Методика оценки (Отч.)'!$E$11,IF('ИД Шатой'!AV26='Методика оценки (Отч.)'!$J$12,'Методика оценки (Отч.)'!$E$12,IF('ИД Шатой'!AV26='Методика оценки (Отч.)'!$J$13,'Методика оценки (Отч.)'!$E$13,"ошибка")))))*$C$33</f>
        <v>0.3</v>
      </c>
      <c r="AW33" s="61">
        <f>IF('ИД Шатой'!AW26='Методика оценки (Отч.)'!$J$9,'Методика оценки (Отч.)'!$E$9,IF('ИД Шатой'!AW26='Методика оценки (Отч.)'!$J$10,'Методика оценки (Отч.)'!$E$10,IF('ИД Шатой'!AW26='Методика оценки (Отч.)'!$J$11,'Методика оценки (Отч.)'!$E$11,IF('ИД Шатой'!AW26='Методика оценки (Отч.)'!$J$12,'Методика оценки (Отч.)'!$E$12,IF('ИД Шатой'!AW26='Методика оценки (Отч.)'!$J$13,'Методика оценки (Отч.)'!$E$13,"ошибка")))))*$C$33</f>
        <v>0.6</v>
      </c>
      <c r="AX33" s="61">
        <f>IF('ИД Шатой'!AX26='Методика оценки (Отч.)'!$J$9,'Методика оценки (Отч.)'!$E$9,IF('ИД Шатой'!AX26='Методика оценки (Отч.)'!$J$10,'Методика оценки (Отч.)'!$E$10,IF('ИД Шатой'!AX26='Методика оценки (Отч.)'!$J$11,'Методика оценки (Отч.)'!$E$11,IF('ИД Шатой'!AX26='Методика оценки (Отч.)'!$J$12,'Методика оценки (Отч.)'!$E$12,IF('ИД Шатой'!AX26='Методика оценки (Отч.)'!$J$13,'Методика оценки (Отч.)'!$E$13,"ошибка")))))*$C$33</f>
        <v>0.6</v>
      </c>
      <c r="AY33" s="61">
        <f>IF('ИД Шатой'!AY26='Методика оценки (Отч.)'!$J$9,'Методика оценки (Отч.)'!$E$9,IF('ИД Шатой'!AY26='Методика оценки (Отч.)'!$J$10,'Методика оценки (Отч.)'!$E$10,IF('ИД Шатой'!AY26='Методика оценки (Отч.)'!$J$11,'Методика оценки (Отч.)'!$E$11,IF('ИД Шатой'!AY26='Методика оценки (Отч.)'!$J$12,'Методика оценки (Отч.)'!$E$12,IF('ИД Шатой'!AY26='Методика оценки (Отч.)'!$J$13,'Методика оценки (Отч.)'!$E$13,"ошибка")))))*$C$33</f>
        <v>0.45</v>
      </c>
      <c r="AZ33" s="61">
        <f>IF('ИД Шатой'!AZ26='Методика оценки (Отч.)'!$J$9,'Методика оценки (Отч.)'!$E$9,IF('ИД Шатой'!AZ26='Методика оценки (Отч.)'!$J$10,'Методика оценки (Отч.)'!$E$10,IF('ИД Шатой'!AZ26='Методика оценки (Отч.)'!$J$11,'Методика оценки (Отч.)'!$E$11,IF('ИД Шатой'!AZ26='Методика оценки (Отч.)'!$J$12,'Методика оценки (Отч.)'!$E$12,IF('ИД Шатой'!AZ26='Методика оценки (Отч.)'!$J$13,'Методика оценки (Отч.)'!$E$13,"ошибка")))))*$C$33</f>
        <v>0.3</v>
      </c>
      <c r="BA33" s="61">
        <f>IF('ИД Шатой'!BA26='Методика оценки (Отч.)'!$J$9,'Методика оценки (Отч.)'!$E$9,IF('ИД Шатой'!BA26='Методика оценки (Отч.)'!$J$10,'Методика оценки (Отч.)'!$E$10,IF('ИД Шатой'!BA26='Методика оценки (Отч.)'!$J$11,'Методика оценки (Отч.)'!$E$11,IF('ИД Шатой'!BA26='Методика оценки (Отч.)'!$J$12,'Методика оценки (Отч.)'!$E$12,IF('ИД Шатой'!BA26='Методика оценки (Отч.)'!$J$13,'Методика оценки (Отч.)'!$E$13,"ошибка")))))*$C$33</f>
        <v>0.6</v>
      </c>
      <c r="BB33" s="61">
        <f>IF('ИД Шатой'!BB26='Методика оценки (Отч.)'!$J$9,'Методика оценки (Отч.)'!$E$9,IF('ИД Шатой'!BB26='Методика оценки (Отч.)'!$J$10,'Методика оценки (Отч.)'!$E$10,IF('ИД Шатой'!BB26='Методика оценки (Отч.)'!$J$11,'Методика оценки (Отч.)'!$E$11,IF('ИД Шатой'!BB26='Методика оценки (Отч.)'!$J$12,'Методика оценки (Отч.)'!$E$12,IF('ИД Шатой'!BB26='Методика оценки (Отч.)'!$J$13,'Методика оценки (Отч.)'!$E$13,"ошибка")))))*$C$33</f>
        <v>0.45</v>
      </c>
      <c r="BC33" s="61">
        <f>IF('ИД Шатой'!BC26='Методика оценки (Отч.)'!$J$9,'Методика оценки (Отч.)'!$E$9,IF('ИД Шатой'!BC26='Методика оценки (Отч.)'!$J$10,'Методика оценки (Отч.)'!$E$10,IF('ИД Шатой'!BC26='Методика оценки (Отч.)'!$J$11,'Методика оценки (Отч.)'!$E$11,IF('ИД Шатой'!BC26='Методика оценки (Отч.)'!$J$12,'Методика оценки (Отч.)'!$E$12,IF('ИД Шатой'!BC26='Методика оценки (Отч.)'!$J$13,'Методика оценки (Отч.)'!$E$13,"ошибка")))))*$C$33</f>
        <v>0.6</v>
      </c>
      <c r="BD33" s="61">
        <f>IF('ИД Шатой'!BD26='Методика оценки (Отч.)'!$J$9,'Методика оценки (Отч.)'!$E$9,IF('ИД Шатой'!BD26='Методика оценки (Отч.)'!$J$10,'Методика оценки (Отч.)'!$E$10,IF('ИД Шатой'!BD26='Методика оценки (Отч.)'!$J$11,'Методика оценки (Отч.)'!$E$11,IF('ИД Шатой'!BD26='Методика оценки (Отч.)'!$J$12,'Методика оценки (Отч.)'!$E$12,IF('ИД Шатой'!BD26='Методика оценки (Отч.)'!$J$13,'Методика оценки (Отч.)'!$E$13,"ошибка")))))*$C$33</f>
        <v>0.6</v>
      </c>
      <c r="BE33" s="61">
        <f>IF('ИД Шатой'!BE26='Методика оценки (Отч.)'!$J$9,'Методика оценки (Отч.)'!$E$9,IF('ИД Шатой'!BE26='Методика оценки (Отч.)'!$J$10,'Методика оценки (Отч.)'!$E$10,IF('ИД Шатой'!BE26='Методика оценки (Отч.)'!$J$11,'Методика оценки (Отч.)'!$E$11,IF('ИД Шатой'!BE26='Методика оценки (Отч.)'!$J$12,'Методика оценки (Отч.)'!$E$12,IF('ИД Шатой'!BE26='Методика оценки (Отч.)'!$J$13,'Методика оценки (Отч.)'!$E$13,"ошибка")))))*$C$33</f>
        <v>0.6</v>
      </c>
      <c r="BF33" s="61">
        <f>IF('ИД Шатой'!BF26='Методика оценки (Отч.)'!$J$9,'Методика оценки (Отч.)'!$E$9,IF('ИД Шатой'!BF26='Методика оценки (Отч.)'!$J$10,'Методика оценки (Отч.)'!$E$10,IF('ИД Шатой'!BF26='Методика оценки (Отч.)'!$J$11,'Методика оценки (Отч.)'!$E$11,IF('ИД Шатой'!BF26='Методика оценки (Отч.)'!$J$12,'Методика оценки (Отч.)'!$E$12,IF('ИД Шатой'!BF26='Методика оценки (Отч.)'!$J$13,'Методика оценки (Отч.)'!$E$13,"ошибка")))))*$C$33</f>
        <v>0.6</v>
      </c>
      <c r="BG33" s="61">
        <f>IF('ИД Шатой'!BG26='Методика оценки (Отч.)'!$J$9,'Методика оценки (Отч.)'!$E$9,IF('ИД Шатой'!BG26='Методика оценки (Отч.)'!$J$10,'Методика оценки (Отч.)'!$E$10,IF('ИД Шатой'!BG26='Методика оценки (Отч.)'!$J$11,'Методика оценки (Отч.)'!$E$11,IF('ИД Шатой'!BG26='Методика оценки (Отч.)'!$J$12,'Методика оценки (Отч.)'!$E$12,IF('ИД Шатой'!BG26='Методика оценки (Отч.)'!$J$13,'Методика оценки (Отч.)'!$E$13,"ошибка")))))*$C$33</f>
        <v>0.45</v>
      </c>
      <c r="BH33" s="61">
        <f>IF('ИД Шатой'!BH26='Методика оценки (Отч.)'!$J$9,'Методика оценки (Отч.)'!$E$9,IF('ИД Шатой'!BH26='Методика оценки (Отч.)'!$J$10,'Методика оценки (Отч.)'!$E$10,IF('ИД Шатой'!BH26='Методика оценки (Отч.)'!$J$11,'Методика оценки (Отч.)'!$E$11,IF('ИД Шатой'!BH26='Методика оценки (Отч.)'!$J$12,'Методика оценки (Отч.)'!$E$12,IF('ИД Шатой'!BH26='Методика оценки (Отч.)'!$J$13,'Методика оценки (Отч.)'!$E$13,"ошибка")))))*$C$33</f>
        <v>0.45</v>
      </c>
      <c r="BI33" s="61">
        <f>IF('ИД Шатой'!BI26='Методика оценки (Отч.)'!$J$9,'Методика оценки (Отч.)'!$E$9,IF('ИД Шатой'!BI26='Методика оценки (Отч.)'!$J$10,'Методика оценки (Отч.)'!$E$10,IF('ИД Шатой'!BI26='Методика оценки (Отч.)'!$J$11,'Методика оценки (Отч.)'!$E$11,IF('ИД Шатой'!BI26='Методика оценки (Отч.)'!$J$12,'Методика оценки (Отч.)'!$E$12,IF('ИД Шатой'!BI26='Методика оценки (Отч.)'!$J$13,'Методика оценки (Отч.)'!$E$13,"ошибка")))))*$C$33</f>
        <v>0.6</v>
      </c>
      <c r="BJ33" s="61">
        <f>IF('ИД Шатой'!BJ26='Методика оценки (Отч.)'!$J$9,'Методика оценки (Отч.)'!$E$9,IF('ИД Шатой'!BJ26='Методика оценки (Отч.)'!$J$10,'Методика оценки (Отч.)'!$E$10,IF('ИД Шатой'!BJ26='Методика оценки (Отч.)'!$J$11,'Методика оценки (Отч.)'!$E$11,IF('ИД Шатой'!BJ26='Методика оценки (Отч.)'!$J$12,'Методика оценки (Отч.)'!$E$12,IF('ИД Шатой'!BJ26='Методика оценки (Отч.)'!$J$13,'Методика оценки (Отч.)'!$E$13,"ошибка")))))*$C$33</f>
        <v>0.6</v>
      </c>
      <c r="BK33" s="61">
        <f>IF('ИД Шатой'!BK26='Методика оценки (Отч.)'!$J$9,'Методика оценки (Отч.)'!$E$9,IF('ИД Шатой'!BK26='Методика оценки (Отч.)'!$J$10,'Методика оценки (Отч.)'!$E$10,IF('ИД Шатой'!BK26='Методика оценки (Отч.)'!$J$11,'Методика оценки (Отч.)'!$E$11,IF('ИД Шатой'!BK26='Методика оценки (Отч.)'!$J$12,'Методика оценки (Отч.)'!$E$12,IF('ИД Шатой'!BK26='Методика оценки (Отч.)'!$J$13,'Методика оценки (Отч.)'!$E$13,"ошибка")))))*$C$33</f>
        <v>0.6</v>
      </c>
      <c r="BL33" s="61">
        <f>IF('ИД Шатой'!BL26='Методика оценки (Отч.)'!$J$9,'Методика оценки (Отч.)'!$E$9,IF('ИД Шатой'!BL26='Методика оценки (Отч.)'!$J$10,'Методика оценки (Отч.)'!$E$10,IF('ИД Шатой'!BL26='Методика оценки (Отч.)'!$J$11,'Методика оценки (Отч.)'!$E$11,IF('ИД Шатой'!BL26='Методика оценки (Отч.)'!$J$12,'Методика оценки (Отч.)'!$E$12,IF('ИД Шатой'!BL26='Методика оценки (Отч.)'!$J$13,'Методика оценки (Отч.)'!$E$13,"ошибка")))))*$C$33</f>
        <v>0.3</v>
      </c>
      <c r="BM33" s="61">
        <f>IF('ИД Шатой'!BM26='Методика оценки (Отч.)'!$J$9,'Методика оценки (Отч.)'!$E$9,IF('ИД Шатой'!BM26='Методика оценки (Отч.)'!$J$10,'Методика оценки (Отч.)'!$E$10,IF('ИД Шатой'!BM26='Методика оценки (Отч.)'!$J$11,'Методика оценки (Отч.)'!$E$11,IF('ИД Шатой'!BM26='Методика оценки (Отч.)'!$J$12,'Методика оценки (Отч.)'!$E$12,IF('ИД Шатой'!BM26='Методика оценки (Отч.)'!$J$13,'Методика оценки (Отч.)'!$E$13,"ошибка")))))*$C$33</f>
        <v>0.6</v>
      </c>
      <c r="BN33" s="61">
        <f>IF('ИД Шатой'!BN26='Методика оценки (Отч.)'!$J$9,'Методика оценки (Отч.)'!$E$9,IF('ИД Шатой'!BN26='Методика оценки (Отч.)'!$J$10,'Методика оценки (Отч.)'!$E$10,IF('ИД Шатой'!BN26='Методика оценки (Отч.)'!$J$11,'Методика оценки (Отч.)'!$E$11,IF('ИД Шатой'!BN26='Методика оценки (Отч.)'!$J$12,'Методика оценки (Отч.)'!$E$12,IF('ИД Шатой'!BN26='Методика оценки (Отч.)'!$J$13,'Методика оценки (Отч.)'!$E$13,"ошибка")))))*$C$33</f>
        <v>0.6</v>
      </c>
      <c r="BO33" s="61">
        <f>IF('ИД Шатой'!BO26='Методика оценки (Отч.)'!$J$9,'Методика оценки (Отч.)'!$E$9,IF('ИД Шатой'!BO26='Методика оценки (Отч.)'!$J$10,'Методика оценки (Отч.)'!$E$10,IF('ИД Шатой'!BO26='Методика оценки (Отч.)'!$J$11,'Методика оценки (Отч.)'!$E$11,IF('ИД Шатой'!BO26='Методика оценки (Отч.)'!$J$12,'Методика оценки (Отч.)'!$E$12,IF('ИД Шатой'!BO26='Методика оценки (Отч.)'!$J$13,'Методика оценки (Отч.)'!$E$13,"ошибка")))))*$C$33</f>
        <v>0.6</v>
      </c>
      <c r="BP33" s="61">
        <f>IF('ИД Шатой'!BP26='Методика оценки (Отч.)'!$J$9,'Методика оценки (Отч.)'!$E$9,IF('ИД Шатой'!BP26='Методика оценки (Отч.)'!$J$10,'Методика оценки (Отч.)'!$E$10,IF('ИД Шатой'!BP26='Методика оценки (Отч.)'!$J$11,'Методика оценки (Отч.)'!$E$11,IF('ИД Шатой'!BP26='Методика оценки (Отч.)'!$J$12,'Методика оценки (Отч.)'!$E$12,IF('ИД Шатой'!BP26='Методика оценки (Отч.)'!$J$13,'Методика оценки (Отч.)'!$E$13,"ошибка")))))*$C$33</f>
        <v>0.3</v>
      </c>
      <c r="BQ33" s="61">
        <f t="shared" si="2"/>
        <v>0.51145454545454572</v>
      </c>
    </row>
    <row r="34" spans="1:69" x14ac:dyDescent="0.25">
      <c r="A34" s="77" t="str">
        <f>'Методика оценки (Отч.)'!A140</f>
        <v>N3.1.10</v>
      </c>
      <c r="B34" s="77" t="str">
        <f>'Методика оценки (Отч.)'!C140</f>
        <v>Качество работы педагогов, ведущих занятия в кружках и секциях</v>
      </c>
      <c r="C34" s="122">
        <f>'Методика оценки (Отч.)'!D140*C24</f>
        <v>6.0000000000000001E-3</v>
      </c>
      <c r="D34" s="61">
        <f>IF('ИД Шатой'!D27='Методика оценки (Отч.)'!$J$9,'Методика оценки (Отч.)'!$E$9,IF('ИД Шатой'!D27='Методика оценки (Отч.)'!$J$10,'Методика оценки (Отч.)'!$E$10,IF('ИД Шатой'!D27='Методика оценки (Отч.)'!$J$11,'Методика оценки (Отч.)'!$E$11,IF('ИД Шатой'!D27='Методика оценки (Отч.)'!$J$12,'Методика оценки (Отч.)'!$E$12,IF('ИД Шатой'!D27='Методика оценки (Отч.)'!$J$13,'Методика оценки (Отч.)'!$E$13,"ошибка")))))*$C$34</f>
        <v>0.45</v>
      </c>
      <c r="E34" s="61">
        <f>IF('ИД Шатой'!E27='Методика оценки (Отч.)'!$J$9,'Методика оценки (Отч.)'!$E$9,IF('ИД Шатой'!E27='Методика оценки (Отч.)'!$J$10,'Методика оценки (Отч.)'!$E$10,IF('ИД Шатой'!E27='Методика оценки (Отч.)'!$J$11,'Методика оценки (Отч.)'!$E$11,IF('ИД Шатой'!E27='Методика оценки (Отч.)'!$J$12,'Методика оценки (Отч.)'!$E$12,IF('ИД Шатой'!E27='Методика оценки (Отч.)'!$J$13,'Методика оценки (Отч.)'!$E$13,"ошибка")))))*$C$34</f>
        <v>0</v>
      </c>
      <c r="F34" s="61">
        <f>IF('ИД Шатой'!F27='Методика оценки (Отч.)'!$J$9,'Методика оценки (Отч.)'!$E$9,IF('ИД Шатой'!F27='Методика оценки (Отч.)'!$J$10,'Методика оценки (Отч.)'!$E$10,IF('ИД Шатой'!F27='Методика оценки (Отч.)'!$J$11,'Методика оценки (Отч.)'!$E$11,IF('ИД Шатой'!F27='Методика оценки (Отч.)'!$J$12,'Методика оценки (Отч.)'!$E$12,IF('ИД Шатой'!F27='Методика оценки (Отч.)'!$J$13,'Методика оценки (Отч.)'!$E$13,"ошибка")))))*$C$34</f>
        <v>0</v>
      </c>
      <c r="G34" s="61">
        <f>IF('ИД Шатой'!G27='Методика оценки (Отч.)'!$J$9,'Методика оценки (Отч.)'!$E$9,IF('ИД Шатой'!G27='Методика оценки (Отч.)'!$J$10,'Методика оценки (Отч.)'!$E$10,IF('ИД Шатой'!G27='Методика оценки (Отч.)'!$J$11,'Методика оценки (Отч.)'!$E$11,IF('ИД Шатой'!G27='Методика оценки (Отч.)'!$J$12,'Методика оценки (Отч.)'!$E$12,IF('ИД Шатой'!G27='Методика оценки (Отч.)'!$J$13,'Методика оценки (Отч.)'!$E$13,"ошибка")))))*$C$34</f>
        <v>0.45</v>
      </c>
      <c r="H34" s="61">
        <f>IF('ИД Шатой'!H27='Методика оценки (Отч.)'!$J$9,'Методика оценки (Отч.)'!$E$9,IF('ИД Шатой'!H27='Методика оценки (Отч.)'!$J$10,'Методика оценки (Отч.)'!$E$10,IF('ИД Шатой'!H27='Методика оценки (Отч.)'!$J$11,'Методика оценки (Отч.)'!$E$11,IF('ИД Шатой'!H27='Методика оценки (Отч.)'!$J$12,'Методика оценки (Отч.)'!$E$12,IF('ИД Шатой'!H27='Методика оценки (Отч.)'!$J$13,'Методика оценки (Отч.)'!$E$13,"ошибка")))))*$C$34</f>
        <v>0.3</v>
      </c>
      <c r="I34" s="61">
        <f>IF('ИД Шатой'!I27='Методика оценки (Отч.)'!$J$9,'Методика оценки (Отч.)'!$E$9,IF('ИД Шатой'!I27='Методика оценки (Отч.)'!$J$10,'Методика оценки (Отч.)'!$E$10,IF('ИД Шатой'!I27='Методика оценки (Отч.)'!$J$11,'Методика оценки (Отч.)'!$E$11,IF('ИД Шатой'!I27='Методика оценки (Отч.)'!$J$12,'Методика оценки (Отч.)'!$E$12,IF('ИД Шатой'!I27='Методика оценки (Отч.)'!$J$13,'Методика оценки (Отч.)'!$E$13,"ошибка")))))*$C$34</f>
        <v>0.45</v>
      </c>
      <c r="J34" s="61">
        <f>IF('ИД Шатой'!J27='Методика оценки (Отч.)'!$J$9,'Методика оценки (Отч.)'!$E$9,IF('ИД Шатой'!J27='Методика оценки (Отч.)'!$J$10,'Методика оценки (Отч.)'!$E$10,IF('ИД Шатой'!J27='Методика оценки (Отч.)'!$J$11,'Методика оценки (Отч.)'!$E$11,IF('ИД Шатой'!J27='Методика оценки (Отч.)'!$J$12,'Методика оценки (Отч.)'!$E$12,IF('ИД Шатой'!J27='Методика оценки (Отч.)'!$J$13,'Методика оценки (Отч.)'!$E$13,"ошибка")))))*$C$34</f>
        <v>0.45</v>
      </c>
      <c r="K34" s="61">
        <f>IF('ИД Шатой'!K27='Методика оценки (Отч.)'!$J$9,'Методика оценки (Отч.)'!$E$9,IF('ИД Шатой'!K27='Методика оценки (Отч.)'!$J$10,'Методика оценки (Отч.)'!$E$10,IF('ИД Шатой'!K27='Методика оценки (Отч.)'!$J$11,'Методика оценки (Отч.)'!$E$11,IF('ИД Шатой'!K27='Методика оценки (Отч.)'!$J$12,'Методика оценки (Отч.)'!$E$12,IF('ИД Шатой'!K27='Методика оценки (Отч.)'!$J$13,'Методика оценки (Отч.)'!$E$13,"ошибка")))))*$C$34</f>
        <v>0.6</v>
      </c>
      <c r="L34" s="61">
        <f>IF('ИД Шатой'!L27='Методика оценки (Отч.)'!$J$9,'Методика оценки (Отч.)'!$E$9,IF('ИД Шатой'!L27='Методика оценки (Отч.)'!$J$10,'Методика оценки (Отч.)'!$E$10,IF('ИД Шатой'!L27='Методика оценки (Отч.)'!$J$11,'Методика оценки (Отч.)'!$E$11,IF('ИД Шатой'!L27='Методика оценки (Отч.)'!$J$12,'Методика оценки (Отч.)'!$E$12,IF('ИД Шатой'!L27='Методика оценки (Отч.)'!$J$13,'Методика оценки (Отч.)'!$E$13,"ошибка")))))*$C$34</f>
        <v>0</v>
      </c>
      <c r="M34" s="61">
        <f>IF('ИД Шатой'!M27='Методика оценки (Отч.)'!$J$9,'Методика оценки (Отч.)'!$E$9,IF('ИД Шатой'!M27='Методика оценки (Отч.)'!$J$10,'Методика оценки (Отч.)'!$E$10,IF('ИД Шатой'!M27='Методика оценки (Отч.)'!$J$11,'Методика оценки (Отч.)'!$E$11,IF('ИД Шатой'!M27='Методика оценки (Отч.)'!$J$12,'Методика оценки (Отч.)'!$E$12,IF('ИД Шатой'!M27='Методика оценки (Отч.)'!$J$13,'Методика оценки (Отч.)'!$E$13,"ошибка")))))*$C$34</f>
        <v>0.45</v>
      </c>
      <c r="N34" s="61">
        <f>IF('ИД Шатой'!N27='Методика оценки (Отч.)'!$J$9,'Методика оценки (Отч.)'!$E$9,IF('ИД Шатой'!N27='Методика оценки (Отч.)'!$J$10,'Методика оценки (Отч.)'!$E$10,IF('ИД Шатой'!N27='Методика оценки (Отч.)'!$J$11,'Методика оценки (Отч.)'!$E$11,IF('ИД Шатой'!N27='Методика оценки (Отч.)'!$J$12,'Методика оценки (Отч.)'!$E$12,IF('ИД Шатой'!N27='Методика оценки (Отч.)'!$J$13,'Методика оценки (Отч.)'!$E$13,"ошибка")))))*$C$34</f>
        <v>0.45</v>
      </c>
      <c r="O34" s="61">
        <f>IF('ИД Шатой'!O27='Методика оценки (Отч.)'!$J$9,'Методика оценки (Отч.)'!$E$9,IF('ИД Шатой'!O27='Методика оценки (Отч.)'!$J$10,'Методика оценки (Отч.)'!$E$10,IF('ИД Шатой'!O27='Методика оценки (Отч.)'!$J$11,'Методика оценки (Отч.)'!$E$11,IF('ИД Шатой'!O27='Методика оценки (Отч.)'!$J$12,'Методика оценки (Отч.)'!$E$12,IF('ИД Шатой'!O27='Методика оценки (Отч.)'!$J$13,'Методика оценки (Отч.)'!$E$13,"ошибка")))))*$C$34</f>
        <v>0.45</v>
      </c>
      <c r="P34" s="61">
        <f>IF('ИД Шатой'!P27='Методика оценки (Отч.)'!$J$9,'Методика оценки (Отч.)'!$E$9,IF('ИД Шатой'!P27='Методика оценки (Отч.)'!$J$10,'Методика оценки (Отч.)'!$E$10,IF('ИД Шатой'!P27='Методика оценки (Отч.)'!$J$11,'Методика оценки (Отч.)'!$E$11,IF('ИД Шатой'!P27='Методика оценки (Отч.)'!$J$12,'Методика оценки (Отч.)'!$E$12,IF('ИД Шатой'!P27='Методика оценки (Отч.)'!$J$13,'Методика оценки (Отч.)'!$E$13,"ошибка")))))*$C$34</f>
        <v>0.6</v>
      </c>
      <c r="Q34" s="61">
        <f>IF('ИД Шатой'!Q27='Методика оценки (Отч.)'!$J$9,'Методика оценки (Отч.)'!$E$9,IF('ИД Шатой'!Q27='Методика оценки (Отч.)'!$J$10,'Методика оценки (Отч.)'!$E$10,IF('ИД Шатой'!Q27='Методика оценки (Отч.)'!$J$11,'Методика оценки (Отч.)'!$E$11,IF('ИД Шатой'!Q27='Методика оценки (Отч.)'!$J$12,'Методика оценки (Отч.)'!$E$12,IF('ИД Шатой'!Q27='Методика оценки (Отч.)'!$J$13,'Методика оценки (Отч.)'!$E$13,"ошибка")))))*$C$34</f>
        <v>0.6</v>
      </c>
      <c r="R34" s="61">
        <f>IF('ИД Шатой'!R27='Методика оценки (Отч.)'!$J$9,'Методика оценки (Отч.)'!$E$9,IF('ИД Шатой'!R27='Методика оценки (Отч.)'!$J$10,'Методика оценки (Отч.)'!$E$10,IF('ИД Шатой'!R27='Методика оценки (Отч.)'!$J$11,'Методика оценки (Отч.)'!$E$11,IF('ИД Шатой'!R27='Методика оценки (Отч.)'!$J$12,'Методика оценки (Отч.)'!$E$12,IF('ИД Шатой'!R27='Методика оценки (Отч.)'!$J$13,'Методика оценки (Отч.)'!$E$13,"ошибка")))))*$C$34</f>
        <v>0.45</v>
      </c>
      <c r="S34" s="61">
        <f>IF('ИД Шатой'!S27='Методика оценки (Отч.)'!$J$9,'Методика оценки (Отч.)'!$E$9,IF('ИД Шатой'!S27='Методика оценки (Отч.)'!$J$10,'Методика оценки (Отч.)'!$E$10,IF('ИД Шатой'!S27='Методика оценки (Отч.)'!$J$11,'Методика оценки (Отч.)'!$E$11,IF('ИД Шатой'!S27='Методика оценки (Отч.)'!$J$12,'Методика оценки (Отч.)'!$E$12,IF('ИД Шатой'!S27='Методика оценки (Отч.)'!$J$13,'Методика оценки (Отч.)'!$E$13,"ошибка")))))*$C$34</f>
        <v>0.6</v>
      </c>
      <c r="T34" s="61">
        <f>IF('ИД Шатой'!T27='Методика оценки (Отч.)'!$J$9,'Методика оценки (Отч.)'!$E$9,IF('ИД Шатой'!T27='Методика оценки (Отч.)'!$J$10,'Методика оценки (Отч.)'!$E$10,IF('ИД Шатой'!T27='Методика оценки (Отч.)'!$J$11,'Методика оценки (Отч.)'!$E$11,IF('ИД Шатой'!T27='Методика оценки (Отч.)'!$J$12,'Методика оценки (Отч.)'!$E$12,IF('ИД Шатой'!T27='Методика оценки (Отч.)'!$J$13,'Методика оценки (Отч.)'!$E$13,"ошибка")))))*$C$34</f>
        <v>0</v>
      </c>
      <c r="U34" s="61">
        <f>IF('ИД Шатой'!U27='Методика оценки (Отч.)'!$J$9,'Методика оценки (Отч.)'!$E$9,IF('ИД Шатой'!U27='Методика оценки (Отч.)'!$J$10,'Методика оценки (Отч.)'!$E$10,IF('ИД Шатой'!U27='Методика оценки (Отч.)'!$J$11,'Методика оценки (Отч.)'!$E$11,IF('ИД Шатой'!U27='Методика оценки (Отч.)'!$J$12,'Методика оценки (Отч.)'!$E$12,IF('ИД Шатой'!U27='Методика оценки (Отч.)'!$J$13,'Методика оценки (Отч.)'!$E$13,"ошибка")))))*$C$34</f>
        <v>0.45</v>
      </c>
      <c r="V34" s="61">
        <f>IF('ИД Шатой'!V27='Методика оценки (Отч.)'!$J$9,'Методика оценки (Отч.)'!$E$9,IF('ИД Шатой'!V27='Методика оценки (Отч.)'!$J$10,'Методика оценки (Отч.)'!$E$10,IF('ИД Шатой'!V27='Методика оценки (Отч.)'!$J$11,'Методика оценки (Отч.)'!$E$11,IF('ИД Шатой'!V27='Методика оценки (Отч.)'!$J$12,'Методика оценки (Отч.)'!$E$12,IF('ИД Шатой'!V27='Методика оценки (Отч.)'!$J$13,'Методика оценки (Отч.)'!$E$13,"ошибка")))))*$C$34</f>
        <v>0.6</v>
      </c>
      <c r="W34" s="61">
        <f>IF('ИД Шатой'!W27='Методика оценки (Отч.)'!$J$9,'Методика оценки (Отч.)'!$E$9,IF('ИД Шатой'!W27='Методика оценки (Отч.)'!$J$10,'Методика оценки (Отч.)'!$E$10,IF('ИД Шатой'!W27='Методика оценки (Отч.)'!$J$11,'Методика оценки (Отч.)'!$E$11,IF('ИД Шатой'!W27='Методика оценки (Отч.)'!$J$12,'Методика оценки (Отч.)'!$E$12,IF('ИД Шатой'!W27='Методика оценки (Отч.)'!$J$13,'Методика оценки (Отч.)'!$E$13,"ошибка")))))*$C$34</f>
        <v>0.6</v>
      </c>
      <c r="X34" s="61">
        <f>IF('ИД Шатой'!X27='Методика оценки (Отч.)'!$J$9,'Методика оценки (Отч.)'!$E$9,IF('ИД Шатой'!X27='Методика оценки (Отч.)'!$J$10,'Методика оценки (Отч.)'!$E$10,IF('ИД Шатой'!X27='Методика оценки (Отч.)'!$J$11,'Методика оценки (Отч.)'!$E$11,IF('ИД Шатой'!X27='Методика оценки (Отч.)'!$J$12,'Методика оценки (Отч.)'!$E$12,IF('ИД Шатой'!X27='Методика оценки (Отч.)'!$J$13,'Методика оценки (Отч.)'!$E$13,"ошибка")))))*$C$34</f>
        <v>0.45</v>
      </c>
      <c r="Y34" s="61">
        <f>IF('ИД Шатой'!Y27='Методика оценки (Отч.)'!$J$9,'Методика оценки (Отч.)'!$E$9,IF('ИД Шатой'!Y27='Методика оценки (Отч.)'!$J$10,'Методика оценки (Отч.)'!$E$10,IF('ИД Шатой'!Y27='Методика оценки (Отч.)'!$J$11,'Методика оценки (Отч.)'!$E$11,IF('ИД Шатой'!Y27='Методика оценки (Отч.)'!$J$12,'Методика оценки (Отч.)'!$E$12,IF('ИД Шатой'!Y27='Методика оценки (Отч.)'!$J$13,'Методика оценки (Отч.)'!$E$13,"ошибка")))))*$C$34</f>
        <v>0.45</v>
      </c>
      <c r="Z34" s="61">
        <f>IF('ИД Шатой'!Z27='Методика оценки (Отч.)'!$J$9,'Методика оценки (Отч.)'!$E$9,IF('ИД Шатой'!Z27='Методика оценки (Отч.)'!$J$10,'Методика оценки (Отч.)'!$E$10,IF('ИД Шатой'!Z27='Методика оценки (Отч.)'!$J$11,'Методика оценки (Отч.)'!$E$11,IF('ИД Шатой'!Z27='Методика оценки (Отч.)'!$J$12,'Методика оценки (Отч.)'!$E$12,IF('ИД Шатой'!Z27='Методика оценки (Отч.)'!$J$13,'Методика оценки (Отч.)'!$E$13,"ошибка")))))*$C$34</f>
        <v>0.45</v>
      </c>
      <c r="AA34" s="61">
        <f>IF('ИД Шатой'!AA27='Методика оценки (Отч.)'!$J$9,'Методика оценки (Отч.)'!$E$9,IF('ИД Шатой'!AA27='Методика оценки (Отч.)'!$J$10,'Методика оценки (Отч.)'!$E$10,IF('ИД Шатой'!AA27='Методика оценки (Отч.)'!$J$11,'Методика оценки (Отч.)'!$E$11,IF('ИД Шатой'!AA27='Методика оценки (Отч.)'!$J$12,'Методика оценки (Отч.)'!$E$12,IF('ИД Шатой'!AA27='Методика оценки (Отч.)'!$J$13,'Методика оценки (Отч.)'!$E$13,"ошибка")))))*$C$34</f>
        <v>0.45</v>
      </c>
      <c r="AB34" s="61">
        <f>IF('ИД Шатой'!AB27='Методика оценки (Отч.)'!$J$9,'Методика оценки (Отч.)'!$E$9,IF('ИД Шатой'!AB27='Методика оценки (Отч.)'!$J$10,'Методика оценки (Отч.)'!$E$10,IF('ИД Шатой'!AB27='Методика оценки (Отч.)'!$J$11,'Методика оценки (Отч.)'!$E$11,IF('ИД Шатой'!AB27='Методика оценки (Отч.)'!$J$12,'Методика оценки (Отч.)'!$E$12,IF('ИД Шатой'!AB27='Методика оценки (Отч.)'!$J$13,'Методика оценки (Отч.)'!$E$13,"ошибка")))))*$C$34</f>
        <v>0.6</v>
      </c>
      <c r="AC34" s="61">
        <f>IF('ИД Шатой'!AC27='Методика оценки (Отч.)'!$J$9,'Методика оценки (Отч.)'!$E$9,IF('ИД Шатой'!AC27='Методика оценки (Отч.)'!$J$10,'Методика оценки (Отч.)'!$E$10,IF('ИД Шатой'!AC27='Методика оценки (Отч.)'!$J$11,'Методика оценки (Отч.)'!$E$11,IF('ИД Шатой'!AC27='Методика оценки (Отч.)'!$J$12,'Методика оценки (Отч.)'!$E$12,IF('ИД Шатой'!AC27='Методика оценки (Отч.)'!$J$13,'Методика оценки (Отч.)'!$E$13,"ошибка")))))*$C$34</f>
        <v>0.6</v>
      </c>
      <c r="AD34" s="61">
        <f>IF('ИД Шатой'!AD27='Методика оценки (Отч.)'!$J$9,'Методика оценки (Отч.)'!$E$9,IF('ИД Шатой'!AD27='Методика оценки (Отч.)'!$J$10,'Методика оценки (Отч.)'!$E$10,IF('ИД Шатой'!AD27='Методика оценки (Отч.)'!$J$11,'Методика оценки (Отч.)'!$E$11,IF('ИД Шатой'!AD27='Методика оценки (Отч.)'!$J$12,'Методика оценки (Отч.)'!$E$12,IF('ИД Шатой'!AD27='Методика оценки (Отч.)'!$J$13,'Методика оценки (Отч.)'!$E$13,"ошибка")))))*$C$34</f>
        <v>0.45</v>
      </c>
      <c r="AE34" s="61">
        <f>IF('ИД Шатой'!AE27='Методика оценки (Отч.)'!$J$9,'Методика оценки (Отч.)'!$E$9,IF('ИД Шатой'!AE27='Методика оценки (Отч.)'!$J$10,'Методика оценки (Отч.)'!$E$10,IF('ИД Шатой'!AE27='Методика оценки (Отч.)'!$J$11,'Методика оценки (Отч.)'!$E$11,IF('ИД Шатой'!AE27='Методика оценки (Отч.)'!$J$12,'Методика оценки (Отч.)'!$E$12,IF('ИД Шатой'!AE27='Методика оценки (Отч.)'!$J$13,'Методика оценки (Отч.)'!$E$13,"ошибка")))))*$C$34</f>
        <v>0.6</v>
      </c>
      <c r="AF34" s="61">
        <f>IF('ИД Шатой'!AF27='Методика оценки (Отч.)'!$J$9,'Методика оценки (Отч.)'!$E$9,IF('ИД Шатой'!AF27='Методика оценки (Отч.)'!$J$10,'Методика оценки (Отч.)'!$E$10,IF('ИД Шатой'!AF27='Методика оценки (Отч.)'!$J$11,'Методика оценки (Отч.)'!$E$11,IF('ИД Шатой'!AF27='Методика оценки (Отч.)'!$J$12,'Методика оценки (Отч.)'!$E$12,IF('ИД Шатой'!AF27='Методика оценки (Отч.)'!$J$13,'Методика оценки (Отч.)'!$E$13,"ошибка")))))*$C$34</f>
        <v>0.45</v>
      </c>
      <c r="AG34" s="61">
        <f>IF('ИД Шатой'!AG27='Методика оценки (Отч.)'!$J$9,'Методика оценки (Отч.)'!$E$9,IF('ИД Шатой'!AG27='Методика оценки (Отч.)'!$J$10,'Методика оценки (Отч.)'!$E$10,IF('ИД Шатой'!AG27='Методика оценки (Отч.)'!$J$11,'Методика оценки (Отч.)'!$E$11,IF('ИД Шатой'!AG27='Методика оценки (Отч.)'!$J$12,'Методика оценки (Отч.)'!$E$12,IF('ИД Шатой'!AG27='Методика оценки (Отч.)'!$J$13,'Методика оценки (Отч.)'!$E$13,"ошибка")))))*$C$34</f>
        <v>0.6</v>
      </c>
      <c r="AH34" s="61">
        <f>IF('ИД Шатой'!AH27='Методика оценки (Отч.)'!$J$9,'Методика оценки (Отч.)'!$E$9,IF('ИД Шатой'!AH27='Методика оценки (Отч.)'!$J$10,'Методика оценки (Отч.)'!$E$10,IF('ИД Шатой'!AH27='Методика оценки (Отч.)'!$J$11,'Методика оценки (Отч.)'!$E$11,IF('ИД Шатой'!AH27='Методика оценки (Отч.)'!$J$12,'Методика оценки (Отч.)'!$E$12,IF('ИД Шатой'!AH27='Методика оценки (Отч.)'!$J$13,'Методика оценки (Отч.)'!$E$13,"ошибка")))))*$C$34</f>
        <v>0.45</v>
      </c>
      <c r="AI34" s="61">
        <f>IF('ИД Шатой'!AI27='Методика оценки (Отч.)'!$J$9,'Методика оценки (Отч.)'!$E$9,IF('ИД Шатой'!AI27='Методика оценки (Отч.)'!$J$10,'Методика оценки (Отч.)'!$E$10,IF('ИД Шатой'!AI27='Методика оценки (Отч.)'!$J$11,'Методика оценки (Отч.)'!$E$11,IF('ИД Шатой'!AI27='Методика оценки (Отч.)'!$J$12,'Методика оценки (Отч.)'!$E$12,IF('ИД Шатой'!AI27='Методика оценки (Отч.)'!$J$13,'Методика оценки (Отч.)'!$E$13,"ошибка")))))*$C$34</f>
        <v>0.45</v>
      </c>
      <c r="AJ34" s="61">
        <f>IF('ИД Шатой'!AJ27='Методика оценки (Отч.)'!$J$9,'Методика оценки (Отч.)'!$E$9,IF('ИД Шатой'!AJ27='Методика оценки (Отч.)'!$J$10,'Методика оценки (Отч.)'!$E$10,IF('ИД Шатой'!AJ27='Методика оценки (Отч.)'!$J$11,'Методика оценки (Отч.)'!$E$11,IF('ИД Шатой'!AJ27='Методика оценки (Отч.)'!$J$12,'Методика оценки (Отч.)'!$E$12,IF('ИД Шатой'!AJ27='Методика оценки (Отч.)'!$J$13,'Методика оценки (Отч.)'!$E$13,"ошибка")))))*$C$34</f>
        <v>0.45</v>
      </c>
      <c r="AK34" s="61">
        <f>IF('ИД Шатой'!AK27='Методика оценки (Отч.)'!$J$9,'Методика оценки (Отч.)'!$E$9,IF('ИД Шатой'!AK27='Методика оценки (Отч.)'!$J$10,'Методика оценки (Отч.)'!$E$10,IF('ИД Шатой'!AK27='Методика оценки (Отч.)'!$J$11,'Методика оценки (Отч.)'!$E$11,IF('ИД Шатой'!AK27='Методика оценки (Отч.)'!$J$12,'Методика оценки (Отч.)'!$E$12,IF('ИД Шатой'!AK27='Методика оценки (Отч.)'!$J$13,'Методика оценки (Отч.)'!$E$13,"ошибка")))))*$C$34</f>
        <v>0.3</v>
      </c>
      <c r="AL34" s="61">
        <f>IF('ИД Шатой'!AL27='Методика оценки (Отч.)'!$J$9,'Методика оценки (Отч.)'!$E$9,IF('ИД Шатой'!AL27='Методика оценки (Отч.)'!$J$10,'Методика оценки (Отч.)'!$E$10,IF('ИД Шатой'!AL27='Методика оценки (Отч.)'!$J$11,'Методика оценки (Отч.)'!$E$11,IF('ИД Шатой'!AL27='Методика оценки (Отч.)'!$J$12,'Методика оценки (Отч.)'!$E$12,IF('ИД Шатой'!AL27='Методика оценки (Отч.)'!$J$13,'Методика оценки (Отч.)'!$E$13,"ошибка")))))*$C$34</f>
        <v>0</v>
      </c>
      <c r="AM34" s="61">
        <f>IF('ИД Шатой'!AM27='Методика оценки (Отч.)'!$J$9,'Методика оценки (Отч.)'!$E$9,IF('ИД Шатой'!AM27='Методика оценки (Отч.)'!$J$10,'Методика оценки (Отч.)'!$E$10,IF('ИД Шатой'!AM27='Методика оценки (Отч.)'!$J$11,'Методика оценки (Отч.)'!$E$11,IF('ИД Шатой'!AM27='Методика оценки (Отч.)'!$J$12,'Методика оценки (Отч.)'!$E$12,IF('ИД Шатой'!AM27='Методика оценки (Отч.)'!$J$13,'Методика оценки (Отч.)'!$E$13,"ошибка")))))*$C$34</f>
        <v>0</v>
      </c>
      <c r="AN34" s="61">
        <f>IF('ИД Шатой'!AN27='Методика оценки (Отч.)'!$J$9,'Методика оценки (Отч.)'!$E$9,IF('ИД Шатой'!AN27='Методика оценки (Отч.)'!$J$10,'Методика оценки (Отч.)'!$E$10,IF('ИД Шатой'!AN27='Методика оценки (Отч.)'!$J$11,'Методика оценки (Отч.)'!$E$11,IF('ИД Шатой'!AN27='Методика оценки (Отч.)'!$J$12,'Методика оценки (Отч.)'!$E$12,IF('ИД Шатой'!AN27='Методика оценки (Отч.)'!$J$13,'Методика оценки (Отч.)'!$E$13,"ошибка")))))*$C$34</f>
        <v>0.6</v>
      </c>
      <c r="AO34" s="61">
        <f>IF('ИД Шатой'!AO27='Методика оценки (Отч.)'!$J$9,'Методика оценки (Отч.)'!$E$9,IF('ИД Шатой'!AO27='Методика оценки (Отч.)'!$J$10,'Методика оценки (Отч.)'!$E$10,IF('ИД Шатой'!AO27='Методика оценки (Отч.)'!$J$11,'Методика оценки (Отч.)'!$E$11,IF('ИД Шатой'!AO27='Методика оценки (Отч.)'!$J$12,'Методика оценки (Отч.)'!$E$12,IF('ИД Шатой'!AO27='Методика оценки (Отч.)'!$J$13,'Методика оценки (Отч.)'!$E$13,"ошибка")))))*$C$34</f>
        <v>0.45</v>
      </c>
      <c r="AP34" s="61">
        <f>IF('ИД Шатой'!AP27='Методика оценки (Отч.)'!$J$9,'Методика оценки (Отч.)'!$E$9,IF('ИД Шатой'!AP27='Методика оценки (Отч.)'!$J$10,'Методика оценки (Отч.)'!$E$10,IF('ИД Шатой'!AP27='Методика оценки (Отч.)'!$J$11,'Методика оценки (Отч.)'!$E$11,IF('ИД Шатой'!AP27='Методика оценки (Отч.)'!$J$12,'Методика оценки (Отч.)'!$E$12,IF('ИД Шатой'!AP27='Методика оценки (Отч.)'!$J$13,'Методика оценки (Отч.)'!$E$13,"ошибка")))))*$C$34</f>
        <v>0.45</v>
      </c>
      <c r="AQ34" s="61">
        <f>IF('ИД Шатой'!AQ27='Методика оценки (Отч.)'!$J$9,'Методика оценки (Отч.)'!$E$9,IF('ИД Шатой'!AQ27='Методика оценки (Отч.)'!$J$10,'Методика оценки (Отч.)'!$E$10,IF('ИД Шатой'!AQ27='Методика оценки (Отч.)'!$J$11,'Методика оценки (Отч.)'!$E$11,IF('ИД Шатой'!AQ27='Методика оценки (Отч.)'!$J$12,'Методика оценки (Отч.)'!$E$12,IF('ИД Шатой'!AQ27='Методика оценки (Отч.)'!$J$13,'Методика оценки (Отч.)'!$E$13,"ошибка")))))*$C$34</f>
        <v>0</v>
      </c>
      <c r="AR34" s="61">
        <f>IF('ИД Шатой'!AR27='Методика оценки (Отч.)'!$J$9,'Методика оценки (Отч.)'!$E$9,IF('ИД Шатой'!AR27='Методика оценки (Отч.)'!$J$10,'Методика оценки (Отч.)'!$E$10,IF('ИД Шатой'!AR27='Методика оценки (Отч.)'!$J$11,'Методика оценки (Отч.)'!$E$11,IF('ИД Шатой'!AR27='Методика оценки (Отч.)'!$J$12,'Методика оценки (Отч.)'!$E$12,IF('ИД Шатой'!AR27='Методика оценки (Отч.)'!$J$13,'Методика оценки (Отч.)'!$E$13,"ошибка")))))*$C$34</f>
        <v>0.3</v>
      </c>
      <c r="AS34" s="61">
        <f>IF('ИД Шатой'!AS27='Методика оценки (Отч.)'!$J$9,'Методика оценки (Отч.)'!$E$9,IF('ИД Шатой'!AS27='Методика оценки (Отч.)'!$J$10,'Методика оценки (Отч.)'!$E$10,IF('ИД Шатой'!AS27='Методика оценки (Отч.)'!$J$11,'Методика оценки (Отч.)'!$E$11,IF('ИД Шатой'!AS27='Методика оценки (Отч.)'!$J$12,'Методика оценки (Отч.)'!$E$12,IF('ИД Шатой'!AS27='Методика оценки (Отч.)'!$J$13,'Методика оценки (Отч.)'!$E$13,"ошибка")))))*$C$34</f>
        <v>0.6</v>
      </c>
      <c r="AT34" s="61">
        <f>IF('ИД Шатой'!AT27='Методика оценки (Отч.)'!$J$9,'Методика оценки (Отч.)'!$E$9,IF('ИД Шатой'!AT27='Методика оценки (Отч.)'!$J$10,'Методика оценки (Отч.)'!$E$10,IF('ИД Шатой'!AT27='Методика оценки (Отч.)'!$J$11,'Методика оценки (Отч.)'!$E$11,IF('ИД Шатой'!AT27='Методика оценки (Отч.)'!$J$12,'Методика оценки (Отч.)'!$E$12,IF('ИД Шатой'!AT27='Методика оценки (Отч.)'!$J$13,'Методика оценки (Отч.)'!$E$13,"ошибка")))))*$C$34</f>
        <v>0</v>
      </c>
      <c r="AU34" s="61">
        <f>IF('ИД Шатой'!AU27='Методика оценки (Отч.)'!$J$9,'Методика оценки (Отч.)'!$E$9,IF('ИД Шатой'!AU27='Методика оценки (Отч.)'!$J$10,'Методика оценки (Отч.)'!$E$10,IF('ИД Шатой'!AU27='Методика оценки (Отч.)'!$J$11,'Методика оценки (Отч.)'!$E$11,IF('ИД Шатой'!AU27='Методика оценки (Отч.)'!$J$12,'Методика оценки (Отч.)'!$E$12,IF('ИД Шатой'!AU27='Методика оценки (Отч.)'!$J$13,'Методика оценки (Отч.)'!$E$13,"ошибка")))))*$C$34</f>
        <v>0.3</v>
      </c>
      <c r="AV34" s="61">
        <f>IF('ИД Шатой'!AV27='Методика оценки (Отч.)'!$J$9,'Методика оценки (Отч.)'!$E$9,IF('ИД Шатой'!AV27='Методика оценки (Отч.)'!$J$10,'Методика оценки (Отч.)'!$E$10,IF('ИД Шатой'!AV27='Методика оценки (Отч.)'!$J$11,'Методика оценки (Отч.)'!$E$11,IF('ИД Шатой'!AV27='Методика оценки (Отч.)'!$J$12,'Методика оценки (Отч.)'!$E$12,IF('ИД Шатой'!AV27='Методика оценки (Отч.)'!$J$13,'Методика оценки (Отч.)'!$E$13,"ошибка")))))*$C$34</f>
        <v>0</v>
      </c>
      <c r="AW34" s="61">
        <f>IF('ИД Шатой'!AW27='Методика оценки (Отч.)'!$J$9,'Методика оценки (Отч.)'!$E$9,IF('ИД Шатой'!AW27='Методика оценки (Отч.)'!$J$10,'Методика оценки (Отч.)'!$E$10,IF('ИД Шатой'!AW27='Методика оценки (Отч.)'!$J$11,'Методика оценки (Отч.)'!$E$11,IF('ИД Шатой'!AW27='Методика оценки (Отч.)'!$J$12,'Методика оценки (Отч.)'!$E$12,IF('ИД Шатой'!AW27='Методика оценки (Отч.)'!$J$13,'Методика оценки (Отч.)'!$E$13,"ошибка")))))*$C$34</f>
        <v>0.6</v>
      </c>
      <c r="AX34" s="61">
        <f>IF('ИД Шатой'!AX27='Методика оценки (Отч.)'!$J$9,'Методика оценки (Отч.)'!$E$9,IF('ИД Шатой'!AX27='Методика оценки (Отч.)'!$J$10,'Методика оценки (Отч.)'!$E$10,IF('ИД Шатой'!AX27='Методика оценки (Отч.)'!$J$11,'Методика оценки (Отч.)'!$E$11,IF('ИД Шатой'!AX27='Методика оценки (Отч.)'!$J$12,'Методика оценки (Отч.)'!$E$12,IF('ИД Шатой'!AX27='Методика оценки (Отч.)'!$J$13,'Методика оценки (Отч.)'!$E$13,"ошибка")))))*$C$34</f>
        <v>0.6</v>
      </c>
      <c r="AY34" s="61">
        <f>IF('ИД Шатой'!AY27='Методика оценки (Отч.)'!$J$9,'Методика оценки (Отч.)'!$E$9,IF('ИД Шатой'!AY27='Методика оценки (Отч.)'!$J$10,'Методика оценки (Отч.)'!$E$10,IF('ИД Шатой'!AY27='Методика оценки (Отч.)'!$J$11,'Методика оценки (Отч.)'!$E$11,IF('ИД Шатой'!AY27='Методика оценки (Отч.)'!$J$12,'Методика оценки (Отч.)'!$E$12,IF('ИД Шатой'!AY27='Методика оценки (Отч.)'!$J$13,'Методика оценки (Отч.)'!$E$13,"ошибка")))))*$C$34</f>
        <v>0</v>
      </c>
      <c r="AZ34" s="61">
        <f>IF('ИД Шатой'!AZ27='Методика оценки (Отч.)'!$J$9,'Методика оценки (Отч.)'!$E$9,IF('ИД Шатой'!AZ27='Методика оценки (Отч.)'!$J$10,'Методика оценки (Отч.)'!$E$10,IF('ИД Шатой'!AZ27='Методика оценки (Отч.)'!$J$11,'Методика оценки (Отч.)'!$E$11,IF('ИД Шатой'!AZ27='Методика оценки (Отч.)'!$J$12,'Методика оценки (Отч.)'!$E$12,IF('ИД Шатой'!AZ27='Методика оценки (Отч.)'!$J$13,'Методика оценки (Отч.)'!$E$13,"ошибка")))))*$C$34</f>
        <v>0.45</v>
      </c>
      <c r="BA34" s="61">
        <f>IF('ИД Шатой'!BA27='Методика оценки (Отч.)'!$J$9,'Методика оценки (Отч.)'!$E$9,IF('ИД Шатой'!BA27='Методика оценки (Отч.)'!$J$10,'Методика оценки (Отч.)'!$E$10,IF('ИД Шатой'!BA27='Методика оценки (Отч.)'!$J$11,'Методика оценки (Отч.)'!$E$11,IF('ИД Шатой'!BA27='Методика оценки (Отч.)'!$J$12,'Методика оценки (Отч.)'!$E$12,IF('ИД Шатой'!BA27='Методика оценки (Отч.)'!$J$13,'Методика оценки (Отч.)'!$E$13,"ошибка")))))*$C$34</f>
        <v>0.45</v>
      </c>
      <c r="BB34" s="61">
        <f>IF('ИД Шатой'!BB27='Методика оценки (Отч.)'!$J$9,'Методика оценки (Отч.)'!$E$9,IF('ИД Шатой'!BB27='Методика оценки (Отч.)'!$J$10,'Методика оценки (Отч.)'!$E$10,IF('ИД Шатой'!BB27='Методика оценки (Отч.)'!$J$11,'Методика оценки (Отч.)'!$E$11,IF('ИД Шатой'!BB27='Методика оценки (Отч.)'!$J$12,'Методика оценки (Отч.)'!$E$12,IF('ИД Шатой'!BB27='Методика оценки (Отч.)'!$J$13,'Методика оценки (Отч.)'!$E$13,"ошибка")))))*$C$34</f>
        <v>0</v>
      </c>
      <c r="BC34" s="61">
        <f>IF('ИД Шатой'!BC27='Методика оценки (Отч.)'!$J$9,'Методика оценки (Отч.)'!$E$9,IF('ИД Шатой'!BC27='Методика оценки (Отч.)'!$J$10,'Методика оценки (Отч.)'!$E$10,IF('ИД Шатой'!BC27='Методика оценки (Отч.)'!$J$11,'Методика оценки (Отч.)'!$E$11,IF('ИД Шатой'!BC27='Методика оценки (Отч.)'!$J$12,'Методика оценки (Отч.)'!$E$12,IF('ИД Шатой'!BC27='Методика оценки (Отч.)'!$J$13,'Методика оценки (Отч.)'!$E$13,"ошибка")))))*$C$34</f>
        <v>0.6</v>
      </c>
      <c r="BD34" s="61">
        <f>IF('ИД Шатой'!BD27='Методика оценки (Отч.)'!$J$9,'Методика оценки (Отч.)'!$E$9,IF('ИД Шатой'!BD27='Методика оценки (Отч.)'!$J$10,'Методика оценки (Отч.)'!$E$10,IF('ИД Шатой'!BD27='Методика оценки (Отч.)'!$J$11,'Методика оценки (Отч.)'!$E$11,IF('ИД Шатой'!BD27='Методика оценки (Отч.)'!$J$12,'Методика оценки (Отч.)'!$E$12,IF('ИД Шатой'!BD27='Методика оценки (Отч.)'!$J$13,'Методика оценки (Отч.)'!$E$13,"ошибка")))))*$C$34</f>
        <v>0.6</v>
      </c>
      <c r="BE34" s="61">
        <f>IF('ИД Шатой'!BE27='Методика оценки (Отч.)'!$J$9,'Методика оценки (Отч.)'!$E$9,IF('ИД Шатой'!BE27='Методика оценки (Отч.)'!$J$10,'Методика оценки (Отч.)'!$E$10,IF('ИД Шатой'!BE27='Методика оценки (Отч.)'!$J$11,'Методика оценки (Отч.)'!$E$11,IF('ИД Шатой'!BE27='Методика оценки (Отч.)'!$J$12,'Методика оценки (Отч.)'!$E$12,IF('ИД Шатой'!BE27='Методика оценки (Отч.)'!$J$13,'Методика оценки (Отч.)'!$E$13,"ошибка")))))*$C$34</f>
        <v>0.6</v>
      </c>
      <c r="BF34" s="61">
        <f>IF('ИД Шатой'!BF27='Методика оценки (Отч.)'!$J$9,'Методика оценки (Отч.)'!$E$9,IF('ИД Шатой'!BF27='Методика оценки (Отч.)'!$J$10,'Методика оценки (Отч.)'!$E$10,IF('ИД Шатой'!BF27='Методика оценки (Отч.)'!$J$11,'Методика оценки (Отч.)'!$E$11,IF('ИД Шатой'!BF27='Методика оценки (Отч.)'!$J$12,'Методика оценки (Отч.)'!$E$12,IF('ИД Шатой'!BF27='Методика оценки (Отч.)'!$J$13,'Методика оценки (Отч.)'!$E$13,"ошибка")))))*$C$34</f>
        <v>0.45</v>
      </c>
      <c r="BG34" s="61">
        <f>IF('ИД Шатой'!BG27='Методика оценки (Отч.)'!$J$9,'Методика оценки (Отч.)'!$E$9,IF('ИД Шатой'!BG27='Методика оценки (Отч.)'!$J$10,'Методика оценки (Отч.)'!$E$10,IF('ИД Шатой'!BG27='Методика оценки (Отч.)'!$J$11,'Методика оценки (Отч.)'!$E$11,IF('ИД Шатой'!BG27='Методика оценки (Отч.)'!$J$12,'Методика оценки (Отч.)'!$E$12,IF('ИД Шатой'!BG27='Методика оценки (Отч.)'!$J$13,'Методика оценки (Отч.)'!$E$13,"ошибка")))))*$C$34</f>
        <v>0.6</v>
      </c>
      <c r="BH34" s="61">
        <f>IF('ИД Шатой'!BH27='Методика оценки (Отч.)'!$J$9,'Методика оценки (Отч.)'!$E$9,IF('ИД Шатой'!BH27='Методика оценки (Отч.)'!$J$10,'Методика оценки (Отч.)'!$E$10,IF('ИД Шатой'!BH27='Методика оценки (Отч.)'!$J$11,'Методика оценки (Отч.)'!$E$11,IF('ИД Шатой'!BH27='Методика оценки (Отч.)'!$J$12,'Методика оценки (Отч.)'!$E$12,IF('ИД Шатой'!BH27='Методика оценки (Отч.)'!$J$13,'Методика оценки (Отч.)'!$E$13,"ошибка")))))*$C$34</f>
        <v>0</v>
      </c>
      <c r="BI34" s="61">
        <f>IF('ИД Шатой'!BI27='Методика оценки (Отч.)'!$J$9,'Методика оценки (Отч.)'!$E$9,IF('ИД Шатой'!BI27='Методика оценки (Отч.)'!$J$10,'Методика оценки (Отч.)'!$E$10,IF('ИД Шатой'!BI27='Методика оценки (Отч.)'!$J$11,'Методика оценки (Отч.)'!$E$11,IF('ИД Шатой'!BI27='Методика оценки (Отч.)'!$J$12,'Методика оценки (Отч.)'!$E$12,IF('ИД Шатой'!BI27='Методика оценки (Отч.)'!$J$13,'Методика оценки (Отч.)'!$E$13,"ошибка")))))*$C$34</f>
        <v>0.6</v>
      </c>
      <c r="BJ34" s="61">
        <f>IF('ИД Шатой'!BJ27='Методика оценки (Отч.)'!$J$9,'Методика оценки (Отч.)'!$E$9,IF('ИД Шатой'!BJ27='Методика оценки (Отч.)'!$J$10,'Методика оценки (Отч.)'!$E$10,IF('ИД Шатой'!BJ27='Методика оценки (Отч.)'!$J$11,'Методика оценки (Отч.)'!$E$11,IF('ИД Шатой'!BJ27='Методика оценки (Отч.)'!$J$12,'Методика оценки (Отч.)'!$E$12,IF('ИД Шатой'!BJ27='Методика оценки (Отч.)'!$J$13,'Методика оценки (Отч.)'!$E$13,"ошибка")))))*$C$34</f>
        <v>0.45</v>
      </c>
      <c r="BK34" s="61">
        <f>IF('ИД Шатой'!BK27='Методика оценки (Отч.)'!$J$9,'Методика оценки (Отч.)'!$E$9,IF('ИД Шатой'!BK27='Методика оценки (Отч.)'!$J$10,'Методика оценки (Отч.)'!$E$10,IF('ИД Шатой'!BK27='Методика оценки (Отч.)'!$J$11,'Методика оценки (Отч.)'!$E$11,IF('ИД Шатой'!BK27='Методика оценки (Отч.)'!$J$12,'Методика оценки (Отч.)'!$E$12,IF('ИД Шатой'!BK27='Методика оценки (Отч.)'!$J$13,'Методика оценки (Отч.)'!$E$13,"ошибка")))))*$C$34</f>
        <v>0.6</v>
      </c>
      <c r="BL34" s="61">
        <f>IF('ИД Шатой'!BL27='Методика оценки (Отч.)'!$J$9,'Методика оценки (Отч.)'!$E$9,IF('ИД Шатой'!BL27='Методика оценки (Отч.)'!$J$10,'Методика оценки (Отч.)'!$E$10,IF('ИД Шатой'!BL27='Методика оценки (Отч.)'!$J$11,'Методика оценки (Отч.)'!$E$11,IF('ИД Шатой'!BL27='Методика оценки (Отч.)'!$J$12,'Методика оценки (Отч.)'!$E$12,IF('ИД Шатой'!BL27='Методика оценки (Отч.)'!$J$13,'Методика оценки (Отч.)'!$E$13,"ошибка")))))*$C$34</f>
        <v>0.3</v>
      </c>
      <c r="BM34" s="61">
        <f>IF('ИД Шатой'!BM27='Методика оценки (Отч.)'!$J$9,'Методика оценки (Отч.)'!$E$9,IF('ИД Шатой'!BM27='Методика оценки (Отч.)'!$J$10,'Методика оценки (Отч.)'!$E$10,IF('ИД Шатой'!BM27='Методика оценки (Отч.)'!$J$11,'Методика оценки (Отч.)'!$E$11,IF('ИД Шатой'!BM27='Методика оценки (Отч.)'!$J$12,'Методика оценки (Отч.)'!$E$12,IF('ИД Шатой'!BM27='Методика оценки (Отч.)'!$J$13,'Методика оценки (Отч.)'!$E$13,"ошибка")))))*$C$34</f>
        <v>0.6</v>
      </c>
      <c r="BN34" s="61">
        <f>IF('ИД Шатой'!BN27='Методика оценки (Отч.)'!$J$9,'Методика оценки (Отч.)'!$E$9,IF('ИД Шатой'!BN27='Методика оценки (Отч.)'!$J$10,'Методика оценки (Отч.)'!$E$10,IF('ИД Шатой'!BN27='Методика оценки (Отч.)'!$J$11,'Методика оценки (Отч.)'!$E$11,IF('ИД Шатой'!BN27='Методика оценки (Отч.)'!$J$12,'Методика оценки (Отч.)'!$E$12,IF('ИД Шатой'!BN27='Методика оценки (Отч.)'!$J$13,'Методика оценки (Отч.)'!$E$13,"ошибка")))))*$C$34</f>
        <v>0.45</v>
      </c>
      <c r="BO34" s="61">
        <f>IF('ИД Шатой'!BO27='Методика оценки (Отч.)'!$J$9,'Методика оценки (Отч.)'!$E$9,IF('ИД Шатой'!BO27='Методика оценки (Отч.)'!$J$10,'Методика оценки (Отч.)'!$E$10,IF('ИД Шатой'!BO27='Методика оценки (Отч.)'!$J$11,'Методика оценки (Отч.)'!$E$11,IF('ИД Шатой'!BO27='Методика оценки (Отч.)'!$J$12,'Методика оценки (Отч.)'!$E$12,IF('ИД Шатой'!BO27='Методика оценки (Отч.)'!$J$13,'Методика оценки (Отч.)'!$E$13,"ошибка")))))*$C$34</f>
        <v>0.45</v>
      </c>
      <c r="BP34" s="61">
        <f>IF('ИД Шатой'!BP27='Методика оценки (Отч.)'!$J$9,'Методика оценки (Отч.)'!$E$9,IF('ИД Шатой'!BP27='Методика оценки (Отч.)'!$J$10,'Методика оценки (Отч.)'!$E$10,IF('ИД Шатой'!BP27='Методика оценки (Отч.)'!$J$11,'Методика оценки (Отч.)'!$E$11,IF('ИД Шатой'!BP27='Методика оценки (Отч.)'!$J$12,'Методика оценки (Отч.)'!$E$12,IF('ИД Шатой'!BP27='Методика оценки (Отч.)'!$J$13,'Методика оценки (Отч.)'!$E$13,"ошибка")))))*$C$34</f>
        <v>0.3</v>
      </c>
      <c r="BQ34" s="61">
        <f t="shared" si="2"/>
        <v>0.39554545454545464</v>
      </c>
    </row>
    <row r="35" spans="1:69" s="76" customFormat="1" x14ac:dyDescent="0.25">
      <c r="A35" s="53" t="str">
        <f>'Методика оценки (Отч.)'!A146</f>
        <v>N3.2.</v>
      </c>
      <c r="B35" s="53" t="str">
        <f>'Методика оценки (Отч.)'!C146</f>
        <v>Укомплектованность и постоянство штата педагогических сотрудников</v>
      </c>
      <c r="C35" s="120">
        <f>'Методика оценки (Отч.)'!D146*C23</f>
        <v>0.06</v>
      </c>
      <c r="D35" s="60">
        <f>SUM(D36:D37)</f>
        <v>6</v>
      </c>
      <c r="E35" s="60">
        <f t="shared" ref="E35:BP35" si="9">SUM(E36:E37)</f>
        <v>6</v>
      </c>
      <c r="F35" s="60">
        <f t="shared" si="9"/>
        <v>3</v>
      </c>
      <c r="G35" s="60">
        <f t="shared" si="9"/>
        <v>6</v>
      </c>
      <c r="H35" s="60">
        <f t="shared" si="9"/>
        <v>6</v>
      </c>
      <c r="I35" s="60">
        <f t="shared" si="9"/>
        <v>6</v>
      </c>
      <c r="J35" s="60">
        <f t="shared" si="9"/>
        <v>6</v>
      </c>
      <c r="K35" s="60">
        <f t="shared" si="9"/>
        <v>6</v>
      </c>
      <c r="L35" s="60">
        <f t="shared" si="9"/>
        <v>6</v>
      </c>
      <c r="M35" s="60">
        <f t="shared" si="9"/>
        <v>6</v>
      </c>
      <c r="N35" s="60">
        <f t="shared" si="9"/>
        <v>3</v>
      </c>
      <c r="O35" s="60">
        <f t="shared" si="9"/>
        <v>3</v>
      </c>
      <c r="P35" s="60">
        <f t="shared" si="9"/>
        <v>6</v>
      </c>
      <c r="Q35" s="60">
        <f t="shared" si="9"/>
        <v>6</v>
      </c>
      <c r="R35" s="60">
        <f t="shared" si="9"/>
        <v>6</v>
      </c>
      <c r="S35" s="60">
        <f t="shared" si="9"/>
        <v>6</v>
      </c>
      <c r="T35" s="60">
        <f t="shared" si="9"/>
        <v>6</v>
      </c>
      <c r="U35" s="60">
        <f t="shared" si="9"/>
        <v>6</v>
      </c>
      <c r="V35" s="60">
        <f t="shared" si="9"/>
        <v>6</v>
      </c>
      <c r="W35" s="60">
        <f t="shared" si="9"/>
        <v>3</v>
      </c>
      <c r="X35" s="60">
        <f t="shared" si="9"/>
        <v>6</v>
      </c>
      <c r="Y35" s="60">
        <f t="shared" si="9"/>
        <v>6</v>
      </c>
      <c r="Z35" s="60">
        <f t="shared" si="9"/>
        <v>6</v>
      </c>
      <c r="AA35" s="60">
        <f t="shared" si="9"/>
        <v>6</v>
      </c>
      <c r="AB35" s="60">
        <f t="shared" si="9"/>
        <v>6</v>
      </c>
      <c r="AC35" s="60">
        <f t="shared" si="9"/>
        <v>6</v>
      </c>
      <c r="AD35" s="60">
        <f t="shared" si="9"/>
        <v>6</v>
      </c>
      <c r="AE35" s="60">
        <f t="shared" si="9"/>
        <v>6</v>
      </c>
      <c r="AF35" s="60">
        <f t="shared" si="9"/>
        <v>6</v>
      </c>
      <c r="AG35" s="60">
        <f t="shared" si="9"/>
        <v>6</v>
      </c>
      <c r="AH35" s="60">
        <f t="shared" si="9"/>
        <v>6</v>
      </c>
      <c r="AI35" s="60">
        <f t="shared" si="9"/>
        <v>3</v>
      </c>
      <c r="AJ35" s="60">
        <f t="shared" si="9"/>
        <v>3</v>
      </c>
      <c r="AK35" s="60">
        <f t="shared" si="9"/>
        <v>6</v>
      </c>
      <c r="AL35" s="60">
        <f t="shared" si="9"/>
        <v>6</v>
      </c>
      <c r="AM35" s="60">
        <f t="shared" si="9"/>
        <v>6</v>
      </c>
      <c r="AN35" s="60">
        <f t="shared" si="9"/>
        <v>6</v>
      </c>
      <c r="AO35" s="60">
        <f t="shared" si="9"/>
        <v>6</v>
      </c>
      <c r="AP35" s="60">
        <f t="shared" si="9"/>
        <v>6</v>
      </c>
      <c r="AQ35" s="60">
        <f t="shared" si="9"/>
        <v>6</v>
      </c>
      <c r="AR35" s="60">
        <f t="shared" si="9"/>
        <v>0</v>
      </c>
      <c r="AS35" s="60">
        <f t="shared" si="9"/>
        <v>6</v>
      </c>
      <c r="AT35" s="60">
        <f t="shared" si="9"/>
        <v>6</v>
      </c>
      <c r="AU35" s="60">
        <f t="shared" si="9"/>
        <v>6</v>
      </c>
      <c r="AV35" s="60">
        <f t="shared" si="9"/>
        <v>3</v>
      </c>
      <c r="AW35" s="60">
        <f t="shared" si="9"/>
        <v>6</v>
      </c>
      <c r="AX35" s="60">
        <f t="shared" si="9"/>
        <v>6</v>
      </c>
      <c r="AY35" s="60">
        <f t="shared" si="9"/>
        <v>6</v>
      </c>
      <c r="AZ35" s="60">
        <f t="shared" si="9"/>
        <v>6</v>
      </c>
      <c r="BA35" s="60">
        <f t="shared" si="9"/>
        <v>6</v>
      </c>
      <c r="BB35" s="60">
        <f t="shared" si="9"/>
        <v>3</v>
      </c>
      <c r="BC35" s="60">
        <f t="shared" si="9"/>
        <v>6</v>
      </c>
      <c r="BD35" s="60">
        <f t="shared" si="9"/>
        <v>6</v>
      </c>
      <c r="BE35" s="60">
        <f t="shared" si="9"/>
        <v>6</v>
      </c>
      <c r="BF35" s="60">
        <f t="shared" si="9"/>
        <v>3</v>
      </c>
      <c r="BG35" s="60">
        <f t="shared" si="9"/>
        <v>3</v>
      </c>
      <c r="BH35" s="60">
        <f t="shared" si="9"/>
        <v>3</v>
      </c>
      <c r="BI35" s="60">
        <f t="shared" si="9"/>
        <v>6</v>
      </c>
      <c r="BJ35" s="60">
        <f t="shared" si="9"/>
        <v>6</v>
      </c>
      <c r="BK35" s="60">
        <f t="shared" si="9"/>
        <v>6</v>
      </c>
      <c r="BL35" s="60">
        <f t="shared" si="9"/>
        <v>6</v>
      </c>
      <c r="BM35" s="60">
        <f t="shared" si="9"/>
        <v>6</v>
      </c>
      <c r="BN35" s="60">
        <f t="shared" si="9"/>
        <v>6</v>
      </c>
      <c r="BO35" s="60">
        <f t="shared" si="9"/>
        <v>6</v>
      </c>
      <c r="BP35" s="60">
        <f t="shared" si="9"/>
        <v>6</v>
      </c>
      <c r="BQ35" s="60">
        <f t="shared" si="2"/>
        <v>5.3190909090909093</v>
      </c>
    </row>
    <row r="36" spans="1:69" x14ac:dyDescent="0.25">
      <c r="A36" s="77" t="str">
        <f>'Методика оценки (Отч.)'!A147</f>
        <v>N3.2.1.</v>
      </c>
      <c r="B36" s="77" t="str">
        <f>'Методика оценки (Отч.)'!C147</f>
        <v>Достаточность количества воспитателей и помощников воспитателей в группе</v>
      </c>
      <c r="C36" s="121">
        <f>'Методика оценки (Отч.)'!D147*C35</f>
        <v>0.03</v>
      </c>
      <c r="D36" s="61">
        <f>IF('ИД Шатой'!D28='Методика оценки (Отч.)'!$J$9,'Методика оценки (Отч.)'!$E$9,IF('ИД Шатой'!D28='Методика оценки (Отч.)'!$J$10,'Методика оценки (Отч.)'!$E$10,IF('ИД Шатой'!D28='Методика оценки (Отч.)'!$J$11,'Методика оценки (Отч.)'!$E$11,IF('ИД Шатой'!D28='Методика оценки (Отч.)'!$J$12,'Методика оценки (Отч.)'!$E$12,IF('ИД Шатой'!D28='Методика оценки (Отч.)'!$J$13,'Методика оценки (Отч.)'!$E$13,"ошибка")))))*$C$36</f>
        <v>3</v>
      </c>
      <c r="E36" s="61">
        <f>IF('ИД Шатой'!E28='Методика оценки (Отч.)'!$J$9,'Методика оценки (Отч.)'!$E$9,IF('ИД Шатой'!E28='Методика оценки (Отч.)'!$J$10,'Методика оценки (Отч.)'!$E$10,IF('ИД Шатой'!E28='Методика оценки (Отч.)'!$J$11,'Методика оценки (Отч.)'!$E$11,IF('ИД Шатой'!E28='Методика оценки (Отч.)'!$J$12,'Методика оценки (Отч.)'!$E$12,IF('ИД Шатой'!E28='Методика оценки (Отч.)'!$J$13,'Методика оценки (Отч.)'!$E$13,"ошибка")))))*$C$36</f>
        <v>3</v>
      </c>
      <c r="F36" s="61">
        <f>IF('ИД Шатой'!F28='Методика оценки (Отч.)'!$J$9,'Методика оценки (Отч.)'!$E$9,IF('ИД Шатой'!F28='Методика оценки (Отч.)'!$J$10,'Методика оценки (Отч.)'!$E$10,IF('ИД Шатой'!F28='Методика оценки (Отч.)'!$J$11,'Методика оценки (Отч.)'!$E$11,IF('ИД Шатой'!F28='Методика оценки (Отч.)'!$J$12,'Методика оценки (Отч.)'!$E$12,IF('ИД Шатой'!F28='Методика оценки (Отч.)'!$J$13,'Методика оценки (Отч.)'!$E$13,"ошибка")))))*$C$36</f>
        <v>0</v>
      </c>
      <c r="G36" s="61">
        <f>IF('ИД Шатой'!G28='Методика оценки (Отч.)'!$J$9,'Методика оценки (Отч.)'!$E$9,IF('ИД Шатой'!G28='Методика оценки (Отч.)'!$J$10,'Методика оценки (Отч.)'!$E$10,IF('ИД Шатой'!G28='Методика оценки (Отч.)'!$J$11,'Методика оценки (Отч.)'!$E$11,IF('ИД Шатой'!G28='Методика оценки (Отч.)'!$J$12,'Методика оценки (Отч.)'!$E$12,IF('ИД Шатой'!G28='Методика оценки (Отч.)'!$J$13,'Методика оценки (Отч.)'!$E$13,"ошибка")))))*$C$36</f>
        <v>3</v>
      </c>
      <c r="H36" s="61">
        <f>IF('ИД Шатой'!H28='Методика оценки (Отч.)'!$J$9,'Методика оценки (Отч.)'!$E$9,IF('ИД Шатой'!H28='Методика оценки (Отч.)'!$J$10,'Методика оценки (Отч.)'!$E$10,IF('ИД Шатой'!H28='Методика оценки (Отч.)'!$J$11,'Методика оценки (Отч.)'!$E$11,IF('ИД Шатой'!H28='Методика оценки (Отч.)'!$J$12,'Методика оценки (Отч.)'!$E$12,IF('ИД Шатой'!H28='Методика оценки (Отч.)'!$J$13,'Методика оценки (Отч.)'!$E$13,"ошибка")))))*$C$36</f>
        <v>3</v>
      </c>
      <c r="I36" s="61">
        <f>IF('ИД Шатой'!I28='Методика оценки (Отч.)'!$J$9,'Методика оценки (Отч.)'!$E$9,IF('ИД Шатой'!I28='Методика оценки (Отч.)'!$J$10,'Методика оценки (Отч.)'!$E$10,IF('ИД Шатой'!I28='Методика оценки (Отч.)'!$J$11,'Методика оценки (Отч.)'!$E$11,IF('ИД Шатой'!I28='Методика оценки (Отч.)'!$J$12,'Методика оценки (Отч.)'!$E$12,IF('ИД Шатой'!I28='Методика оценки (Отч.)'!$J$13,'Методика оценки (Отч.)'!$E$13,"ошибка")))))*$C$36</f>
        <v>3</v>
      </c>
      <c r="J36" s="61">
        <f>IF('ИД Шатой'!J28='Методика оценки (Отч.)'!$J$9,'Методика оценки (Отч.)'!$E$9,IF('ИД Шатой'!J28='Методика оценки (Отч.)'!$J$10,'Методика оценки (Отч.)'!$E$10,IF('ИД Шатой'!J28='Методика оценки (Отч.)'!$J$11,'Методика оценки (Отч.)'!$E$11,IF('ИД Шатой'!J28='Методика оценки (Отч.)'!$J$12,'Методика оценки (Отч.)'!$E$12,IF('ИД Шатой'!J28='Методика оценки (Отч.)'!$J$13,'Методика оценки (Отч.)'!$E$13,"ошибка")))))*$C$36</f>
        <v>3</v>
      </c>
      <c r="K36" s="61">
        <f>IF('ИД Шатой'!K28='Методика оценки (Отч.)'!$J$9,'Методика оценки (Отч.)'!$E$9,IF('ИД Шатой'!K28='Методика оценки (Отч.)'!$J$10,'Методика оценки (Отч.)'!$E$10,IF('ИД Шатой'!K28='Методика оценки (Отч.)'!$J$11,'Методика оценки (Отч.)'!$E$11,IF('ИД Шатой'!K28='Методика оценки (Отч.)'!$J$12,'Методика оценки (Отч.)'!$E$12,IF('ИД Шатой'!K28='Методика оценки (Отч.)'!$J$13,'Методика оценки (Отч.)'!$E$13,"ошибка")))))*$C$36</f>
        <v>3</v>
      </c>
      <c r="L36" s="61">
        <f>IF('ИД Шатой'!L28='Методика оценки (Отч.)'!$J$9,'Методика оценки (Отч.)'!$E$9,IF('ИД Шатой'!L28='Методика оценки (Отч.)'!$J$10,'Методика оценки (Отч.)'!$E$10,IF('ИД Шатой'!L28='Методика оценки (Отч.)'!$J$11,'Методика оценки (Отч.)'!$E$11,IF('ИД Шатой'!L28='Методика оценки (Отч.)'!$J$12,'Методика оценки (Отч.)'!$E$12,IF('ИД Шатой'!L28='Методика оценки (Отч.)'!$J$13,'Методика оценки (Отч.)'!$E$13,"ошибка")))))*$C$36</f>
        <v>3</v>
      </c>
      <c r="M36" s="61">
        <f>IF('ИД Шатой'!M28='Методика оценки (Отч.)'!$J$9,'Методика оценки (Отч.)'!$E$9,IF('ИД Шатой'!M28='Методика оценки (Отч.)'!$J$10,'Методика оценки (Отч.)'!$E$10,IF('ИД Шатой'!M28='Методика оценки (Отч.)'!$J$11,'Методика оценки (Отч.)'!$E$11,IF('ИД Шатой'!M28='Методика оценки (Отч.)'!$J$12,'Методика оценки (Отч.)'!$E$12,IF('ИД Шатой'!M28='Методика оценки (Отч.)'!$J$13,'Методика оценки (Отч.)'!$E$13,"ошибка")))))*$C$36</f>
        <v>3</v>
      </c>
      <c r="N36" s="61">
        <f>IF('ИД Шатой'!N28='Методика оценки (Отч.)'!$J$9,'Методика оценки (Отч.)'!$E$9,IF('ИД Шатой'!N28='Методика оценки (Отч.)'!$J$10,'Методика оценки (Отч.)'!$E$10,IF('ИД Шатой'!N28='Методика оценки (Отч.)'!$J$11,'Методика оценки (Отч.)'!$E$11,IF('ИД Шатой'!N28='Методика оценки (Отч.)'!$J$12,'Методика оценки (Отч.)'!$E$12,IF('ИД Шатой'!N28='Методика оценки (Отч.)'!$J$13,'Методика оценки (Отч.)'!$E$13,"ошибка")))))*$C$36</f>
        <v>0</v>
      </c>
      <c r="O36" s="61">
        <f>IF('ИД Шатой'!O28='Методика оценки (Отч.)'!$J$9,'Методика оценки (Отч.)'!$E$9,IF('ИД Шатой'!O28='Методика оценки (Отч.)'!$J$10,'Методика оценки (Отч.)'!$E$10,IF('ИД Шатой'!O28='Методика оценки (Отч.)'!$J$11,'Методика оценки (Отч.)'!$E$11,IF('ИД Шатой'!O28='Методика оценки (Отч.)'!$J$12,'Методика оценки (Отч.)'!$E$12,IF('ИД Шатой'!O28='Методика оценки (Отч.)'!$J$13,'Методика оценки (Отч.)'!$E$13,"ошибка")))))*$C$36</f>
        <v>0</v>
      </c>
      <c r="P36" s="61">
        <f>IF('ИД Шатой'!P28='Методика оценки (Отч.)'!$J$9,'Методика оценки (Отч.)'!$E$9,IF('ИД Шатой'!P28='Методика оценки (Отч.)'!$J$10,'Методика оценки (Отч.)'!$E$10,IF('ИД Шатой'!P28='Методика оценки (Отч.)'!$J$11,'Методика оценки (Отч.)'!$E$11,IF('ИД Шатой'!P28='Методика оценки (Отч.)'!$J$12,'Методика оценки (Отч.)'!$E$12,IF('ИД Шатой'!P28='Методика оценки (Отч.)'!$J$13,'Методика оценки (Отч.)'!$E$13,"ошибка")))))*$C$36</f>
        <v>3</v>
      </c>
      <c r="Q36" s="61">
        <f>IF('ИД Шатой'!Q28='Методика оценки (Отч.)'!$J$9,'Методика оценки (Отч.)'!$E$9,IF('ИД Шатой'!Q28='Методика оценки (Отч.)'!$J$10,'Методика оценки (Отч.)'!$E$10,IF('ИД Шатой'!Q28='Методика оценки (Отч.)'!$J$11,'Методика оценки (Отч.)'!$E$11,IF('ИД Шатой'!Q28='Методика оценки (Отч.)'!$J$12,'Методика оценки (Отч.)'!$E$12,IF('ИД Шатой'!Q28='Методика оценки (Отч.)'!$J$13,'Методика оценки (Отч.)'!$E$13,"ошибка")))))*$C$36</f>
        <v>3</v>
      </c>
      <c r="R36" s="61">
        <f>IF('ИД Шатой'!R28='Методика оценки (Отч.)'!$J$9,'Методика оценки (Отч.)'!$E$9,IF('ИД Шатой'!R28='Методика оценки (Отч.)'!$J$10,'Методика оценки (Отч.)'!$E$10,IF('ИД Шатой'!R28='Методика оценки (Отч.)'!$J$11,'Методика оценки (Отч.)'!$E$11,IF('ИД Шатой'!R28='Методика оценки (Отч.)'!$J$12,'Методика оценки (Отч.)'!$E$12,IF('ИД Шатой'!R28='Методика оценки (Отч.)'!$J$13,'Методика оценки (Отч.)'!$E$13,"ошибка")))))*$C$36</f>
        <v>3</v>
      </c>
      <c r="S36" s="61">
        <f>IF('ИД Шатой'!S28='Методика оценки (Отч.)'!$J$9,'Методика оценки (Отч.)'!$E$9,IF('ИД Шатой'!S28='Методика оценки (Отч.)'!$J$10,'Методика оценки (Отч.)'!$E$10,IF('ИД Шатой'!S28='Методика оценки (Отч.)'!$J$11,'Методика оценки (Отч.)'!$E$11,IF('ИД Шатой'!S28='Методика оценки (Отч.)'!$J$12,'Методика оценки (Отч.)'!$E$12,IF('ИД Шатой'!S28='Методика оценки (Отч.)'!$J$13,'Методика оценки (Отч.)'!$E$13,"ошибка")))))*$C$36</f>
        <v>3</v>
      </c>
      <c r="T36" s="61">
        <f>IF('ИД Шатой'!T28='Методика оценки (Отч.)'!$J$9,'Методика оценки (Отч.)'!$E$9,IF('ИД Шатой'!T28='Методика оценки (Отч.)'!$J$10,'Методика оценки (Отч.)'!$E$10,IF('ИД Шатой'!T28='Методика оценки (Отч.)'!$J$11,'Методика оценки (Отч.)'!$E$11,IF('ИД Шатой'!T28='Методика оценки (Отч.)'!$J$12,'Методика оценки (Отч.)'!$E$12,IF('ИД Шатой'!T28='Методика оценки (Отч.)'!$J$13,'Методика оценки (Отч.)'!$E$13,"ошибка")))))*$C$36</f>
        <v>3</v>
      </c>
      <c r="U36" s="61">
        <f>IF('ИД Шатой'!U28='Методика оценки (Отч.)'!$J$9,'Методика оценки (Отч.)'!$E$9,IF('ИД Шатой'!U28='Методика оценки (Отч.)'!$J$10,'Методика оценки (Отч.)'!$E$10,IF('ИД Шатой'!U28='Методика оценки (Отч.)'!$J$11,'Методика оценки (Отч.)'!$E$11,IF('ИД Шатой'!U28='Методика оценки (Отч.)'!$J$12,'Методика оценки (Отч.)'!$E$12,IF('ИД Шатой'!U28='Методика оценки (Отч.)'!$J$13,'Методика оценки (Отч.)'!$E$13,"ошибка")))))*$C$36</f>
        <v>3</v>
      </c>
      <c r="V36" s="61">
        <f>IF('ИД Шатой'!V28='Методика оценки (Отч.)'!$J$9,'Методика оценки (Отч.)'!$E$9,IF('ИД Шатой'!V28='Методика оценки (Отч.)'!$J$10,'Методика оценки (Отч.)'!$E$10,IF('ИД Шатой'!V28='Методика оценки (Отч.)'!$J$11,'Методика оценки (Отч.)'!$E$11,IF('ИД Шатой'!V28='Методика оценки (Отч.)'!$J$12,'Методика оценки (Отч.)'!$E$12,IF('ИД Шатой'!V28='Методика оценки (Отч.)'!$J$13,'Методика оценки (Отч.)'!$E$13,"ошибка")))))*$C$36</f>
        <v>3</v>
      </c>
      <c r="W36" s="61">
        <f>IF('ИД Шатой'!W28='Методика оценки (Отч.)'!$J$9,'Методика оценки (Отч.)'!$E$9,IF('ИД Шатой'!W28='Методика оценки (Отч.)'!$J$10,'Методика оценки (Отч.)'!$E$10,IF('ИД Шатой'!W28='Методика оценки (Отч.)'!$J$11,'Методика оценки (Отч.)'!$E$11,IF('ИД Шатой'!W28='Методика оценки (Отч.)'!$J$12,'Методика оценки (Отч.)'!$E$12,IF('ИД Шатой'!W28='Методика оценки (Отч.)'!$J$13,'Методика оценки (Отч.)'!$E$13,"ошибка")))))*$C$36</f>
        <v>0</v>
      </c>
      <c r="X36" s="61">
        <f>IF('ИД Шатой'!X28='Методика оценки (Отч.)'!$J$9,'Методика оценки (Отч.)'!$E$9,IF('ИД Шатой'!X28='Методика оценки (Отч.)'!$J$10,'Методика оценки (Отч.)'!$E$10,IF('ИД Шатой'!X28='Методика оценки (Отч.)'!$J$11,'Методика оценки (Отч.)'!$E$11,IF('ИД Шатой'!X28='Методика оценки (Отч.)'!$J$12,'Методика оценки (Отч.)'!$E$12,IF('ИД Шатой'!X28='Методика оценки (Отч.)'!$J$13,'Методика оценки (Отч.)'!$E$13,"ошибка")))))*$C$36</f>
        <v>3</v>
      </c>
      <c r="Y36" s="61">
        <f>IF('ИД Шатой'!Y28='Методика оценки (Отч.)'!$J$9,'Методика оценки (Отч.)'!$E$9,IF('ИД Шатой'!Y28='Методика оценки (Отч.)'!$J$10,'Методика оценки (Отч.)'!$E$10,IF('ИД Шатой'!Y28='Методика оценки (Отч.)'!$J$11,'Методика оценки (Отч.)'!$E$11,IF('ИД Шатой'!Y28='Методика оценки (Отч.)'!$J$12,'Методика оценки (Отч.)'!$E$12,IF('ИД Шатой'!Y28='Методика оценки (Отч.)'!$J$13,'Методика оценки (Отч.)'!$E$13,"ошибка")))))*$C$36</f>
        <v>3</v>
      </c>
      <c r="Z36" s="61">
        <f>IF('ИД Шатой'!Z28='Методика оценки (Отч.)'!$J$9,'Методика оценки (Отч.)'!$E$9,IF('ИД Шатой'!Z28='Методика оценки (Отч.)'!$J$10,'Методика оценки (Отч.)'!$E$10,IF('ИД Шатой'!Z28='Методика оценки (Отч.)'!$J$11,'Методика оценки (Отч.)'!$E$11,IF('ИД Шатой'!Z28='Методика оценки (Отч.)'!$J$12,'Методика оценки (Отч.)'!$E$12,IF('ИД Шатой'!Z28='Методика оценки (Отч.)'!$J$13,'Методика оценки (Отч.)'!$E$13,"ошибка")))))*$C$36</f>
        <v>3</v>
      </c>
      <c r="AA36" s="61">
        <f>IF('ИД Шатой'!AA28='Методика оценки (Отч.)'!$J$9,'Методика оценки (Отч.)'!$E$9,IF('ИД Шатой'!AA28='Методика оценки (Отч.)'!$J$10,'Методика оценки (Отч.)'!$E$10,IF('ИД Шатой'!AA28='Методика оценки (Отч.)'!$J$11,'Методика оценки (Отч.)'!$E$11,IF('ИД Шатой'!AA28='Методика оценки (Отч.)'!$J$12,'Методика оценки (Отч.)'!$E$12,IF('ИД Шатой'!AA28='Методика оценки (Отч.)'!$J$13,'Методика оценки (Отч.)'!$E$13,"ошибка")))))*$C$36</f>
        <v>3</v>
      </c>
      <c r="AB36" s="61">
        <f>IF('ИД Шатой'!AB28='Методика оценки (Отч.)'!$J$9,'Методика оценки (Отч.)'!$E$9,IF('ИД Шатой'!AB28='Методика оценки (Отч.)'!$J$10,'Методика оценки (Отч.)'!$E$10,IF('ИД Шатой'!AB28='Методика оценки (Отч.)'!$J$11,'Методика оценки (Отч.)'!$E$11,IF('ИД Шатой'!AB28='Методика оценки (Отч.)'!$J$12,'Методика оценки (Отч.)'!$E$12,IF('ИД Шатой'!AB28='Методика оценки (Отч.)'!$J$13,'Методика оценки (Отч.)'!$E$13,"ошибка")))))*$C$36</f>
        <v>3</v>
      </c>
      <c r="AC36" s="61">
        <f>IF('ИД Шатой'!AC28='Методика оценки (Отч.)'!$J$9,'Методика оценки (Отч.)'!$E$9,IF('ИД Шатой'!AC28='Методика оценки (Отч.)'!$J$10,'Методика оценки (Отч.)'!$E$10,IF('ИД Шатой'!AC28='Методика оценки (Отч.)'!$J$11,'Методика оценки (Отч.)'!$E$11,IF('ИД Шатой'!AC28='Методика оценки (Отч.)'!$J$12,'Методика оценки (Отч.)'!$E$12,IF('ИД Шатой'!AC28='Методика оценки (Отч.)'!$J$13,'Методика оценки (Отч.)'!$E$13,"ошибка")))))*$C$36</f>
        <v>3</v>
      </c>
      <c r="AD36" s="61">
        <f>IF('ИД Шатой'!AD28='Методика оценки (Отч.)'!$J$9,'Методика оценки (Отч.)'!$E$9,IF('ИД Шатой'!AD28='Методика оценки (Отч.)'!$J$10,'Методика оценки (Отч.)'!$E$10,IF('ИД Шатой'!AD28='Методика оценки (Отч.)'!$J$11,'Методика оценки (Отч.)'!$E$11,IF('ИД Шатой'!AD28='Методика оценки (Отч.)'!$J$12,'Методика оценки (Отч.)'!$E$12,IF('ИД Шатой'!AD28='Методика оценки (Отч.)'!$J$13,'Методика оценки (Отч.)'!$E$13,"ошибка")))))*$C$36</f>
        <v>3</v>
      </c>
      <c r="AE36" s="61">
        <f>IF('ИД Шатой'!AE28='Методика оценки (Отч.)'!$J$9,'Методика оценки (Отч.)'!$E$9,IF('ИД Шатой'!AE28='Методика оценки (Отч.)'!$J$10,'Методика оценки (Отч.)'!$E$10,IF('ИД Шатой'!AE28='Методика оценки (Отч.)'!$J$11,'Методика оценки (Отч.)'!$E$11,IF('ИД Шатой'!AE28='Методика оценки (Отч.)'!$J$12,'Методика оценки (Отч.)'!$E$12,IF('ИД Шатой'!AE28='Методика оценки (Отч.)'!$J$13,'Методика оценки (Отч.)'!$E$13,"ошибка")))))*$C$36</f>
        <v>3</v>
      </c>
      <c r="AF36" s="61">
        <f>IF('ИД Шатой'!AF28='Методика оценки (Отч.)'!$J$9,'Методика оценки (Отч.)'!$E$9,IF('ИД Шатой'!AF28='Методика оценки (Отч.)'!$J$10,'Методика оценки (Отч.)'!$E$10,IF('ИД Шатой'!AF28='Методика оценки (Отч.)'!$J$11,'Методика оценки (Отч.)'!$E$11,IF('ИД Шатой'!AF28='Методика оценки (Отч.)'!$J$12,'Методика оценки (Отч.)'!$E$12,IF('ИД Шатой'!AF28='Методика оценки (Отч.)'!$J$13,'Методика оценки (Отч.)'!$E$13,"ошибка")))))*$C$36</f>
        <v>3</v>
      </c>
      <c r="AG36" s="61">
        <f>IF('ИД Шатой'!AG28='Методика оценки (Отч.)'!$J$9,'Методика оценки (Отч.)'!$E$9,IF('ИД Шатой'!AG28='Методика оценки (Отч.)'!$J$10,'Методика оценки (Отч.)'!$E$10,IF('ИД Шатой'!AG28='Методика оценки (Отч.)'!$J$11,'Методика оценки (Отч.)'!$E$11,IF('ИД Шатой'!AG28='Методика оценки (Отч.)'!$J$12,'Методика оценки (Отч.)'!$E$12,IF('ИД Шатой'!AG28='Методика оценки (Отч.)'!$J$13,'Методика оценки (Отч.)'!$E$13,"ошибка")))))*$C$36</f>
        <v>3</v>
      </c>
      <c r="AH36" s="61">
        <f>IF('ИД Шатой'!AH28='Методика оценки (Отч.)'!$J$9,'Методика оценки (Отч.)'!$E$9,IF('ИД Шатой'!AH28='Методика оценки (Отч.)'!$J$10,'Методика оценки (Отч.)'!$E$10,IF('ИД Шатой'!AH28='Методика оценки (Отч.)'!$J$11,'Методика оценки (Отч.)'!$E$11,IF('ИД Шатой'!AH28='Методика оценки (Отч.)'!$J$12,'Методика оценки (Отч.)'!$E$12,IF('ИД Шатой'!AH28='Методика оценки (Отч.)'!$J$13,'Методика оценки (Отч.)'!$E$13,"ошибка")))))*$C$36</f>
        <v>3</v>
      </c>
      <c r="AI36" s="61">
        <f>IF('ИД Шатой'!AI28='Методика оценки (Отч.)'!$J$9,'Методика оценки (Отч.)'!$E$9,IF('ИД Шатой'!AI28='Методика оценки (Отч.)'!$J$10,'Методика оценки (Отч.)'!$E$10,IF('ИД Шатой'!AI28='Методика оценки (Отч.)'!$J$11,'Методика оценки (Отч.)'!$E$11,IF('ИД Шатой'!AI28='Методика оценки (Отч.)'!$J$12,'Методика оценки (Отч.)'!$E$12,IF('ИД Шатой'!AI28='Методика оценки (Отч.)'!$J$13,'Методика оценки (Отч.)'!$E$13,"ошибка")))))*$C$36</f>
        <v>0</v>
      </c>
      <c r="AJ36" s="61">
        <f>IF('ИД Шатой'!AJ28='Методика оценки (Отч.)'!$J$9,'Методика оценки (Отч.)'!$E$9,IF('ИД Шатой'!AJ28='Методика оценки (Отч.)'!$J$10,'Методика оценки (Отч.)'!$E$10,IF('ИД Шатой'!AJ28='Методика оценки (Отч.)'!$J$11,'Методика оценки (Отч.)'!$E$11,IF('ИД Шатой'!AJ28='Методика оценки (Отч.)'!$J$12,'Методика оценки (Отч.)'!$E$12,IF('ИД Шатой'!AJ28='Методика оценки (Отч.)'!$J$13,'Методика оценки (Отч.)'!$E$13,"ошибка")))))*$C$36</f>
        <v>0</v>
      </c>
      <c r="AK36" s="61">
        <f>IF('ИД Шатой'!AK28='Методика оценки (Отч.)'!$J$9,'Методика оценки (Отч.)'!$E$9,IF('ИД Шатой'!AK28='Методика оценки (Отч.)'!$J$10,'Методика оценки (Отч.)'!$E$10,IF('ИД Шатой'!AK28='Методика оценки (Отч.)'!$J$11,'Методика оценки (Отч.)'!$E$11,IF('ИД Шатой'!AK28='Методика оценки (Отч.)'!$J$12,'Методика оценки (Отч.)'!$E$12,IF('ИД Шатой'!AK28='Методика оценки (Отч.)'!$J$13,'Методика оценки (Отч.)'!$E$13,"ошибка")))))*$C$36</f>
        <v>3</v>
      </c>
      <c r="AL36" s="61">
        <f>IF('ИД Шатой'!AL28='Методика оценки (Отч.)'!$J$9,'Методика оценки (Отч.)'!$E$9,IF('ИД Шатой'!AL28='Методика оценки (Отч.)'!$J$10,'Методика оценки (Отч.)'!$E$10,IF('ИД Шатой'!AL28='Методика оценки (Отч.)'!$J$11,'Методика оценки (Отч.)'!$E$11,IF('ИД Шатой'!AL28='Методика оценки (Отч.)'!$J$12,'Методика оценки (Отч.)'!$E$12,IF('ИД Шатой'!AL28='Методика оценки (Отч.)'!$J$13,'Методика оценки (Отч.)'!$E$13,"ошибка")))))*$C$36</f>
        <v>3</v>
      </c>
      <c r="AM36" s="61">
        <f>IF('ИД Шатой'!AM28='Методика оценки (Отч.)'!$J$9,'Методика оценки (Отч.)'!$E$9,IF('ИД Шатой'!AM28='Методика оценки (Отч.)'!$J$10,'Методика оценки (Отч.)'!$E$10,IF('ИД Шатой'!AM28='Методика оценки (Отч.)'!$J$11,'Методика оценки (Отч.)'!$E$11,IF('ИД Шатой'!AM28='Методика оценки (Отч.)'!$J$12,'Методика оценки (Отч.)'!$E$12,IF('ИД Шатой'!AM28='Методика оценки (Отч.)'!$J$13,'Методика оценки (Отч.)'!$E$13,"ошибка")))))*$C$36</f>
        <v>3</v>
      </c>
      <c r="AN36" s="61">
        <f>IF('ИД Шатой'!AN28='Методика оценки (Отч.)'!$J$9,'Методика оценки (Отч.)'!$E$9,IF('ИД Шатой'!AN28='Методика оценки (Отч.)'!$J$10,'Методика оценки (Отч.)'!$E$10,IF('ИД Шатой'!AN28='Методика оценки (Отч.)'!$J$11,'Методика оценки (Отч.)'!$E$11,IF('ИД Шатой'!AN28='Методика оценки (Отч.)'!$J$12,'Методика оценки (Отч.)'!$E$12,IF('ИД Шатой'!AN28='Методика оценки (Отч.)'!$J$13,'Методика оценки (Отч.)'!$E$13,"ошибка")))))*$C$36</f>
        <v>3</v>
      </c>
      <c r="AO36" s="61">
        <f>IF('ИД Шатой'!AO28='Методика оценки (Отч.)'!$J$9,'Методика оценки (Отч.)'!$E$9,IF('ИД Шатой'!AO28='Методика оценки (Отч.)'!$J$10,'Методика оценки (Отч.)'!$E$10,IF('ИД Шатой'!AO28='Методика оценки (Отч.)'!$J$11,'Методика оценки (Отч.)'!$E$11,IF('ИД Шатой'!AO28='Методика оценки (Отч.)'!$J$12,'Методика оценки (Отч.)'!$E$12,IF('ИД Шатой'!AO28='Методика оценки (Отч.)'!$J$13,'Методика оценки (Отч.)'!$E$13,"ошибка")))))*$C$36</f>
        <v>3</v>
      </c>
      <c r="AP36" s="61">
        <f>IF('ИД Шатой'!AP28='Методика оценки (Отч.)'!$J$9,'Методика оценки (Отч.)'!$E$9,IF('ИД Шатой'!AP28='Методика оценки (Отч.)'!$J$10,'Методика оценки (Отч.)'!$E$10,IF('ИД Шатой'!AP28='Методика оценки (Отч.)'!$J$11,'Методика оценки (Отч.)'!$E$11,IF('ИД Шатой'!AP28='Методика оценки (Отч.)'!$J$12,'Методика оценки (Отч.)'!$E$12,IF('ИД Шатой'!AP28='Методика оценки (Отч.)'!$J$13,'Методика оценки (Отч.)'!$E$13,"ошибка")))))*$C$36</f>
        <v>3</v>
      </c>
      <c r="AQ36" s="61">
        <f>IF('ИД Шатой'!AQ28='Методика оценки (Отч.)'!$J$9,'Методика оценки (Отч.)'!$E$9,IF('ИД Шатой'!AQ28='Методика оценки (Отч.)'!$J$10,'Методика оценки (Отч.)'!$E$10,IF('ИД Шатой'!AQ28='Методика оценки (Отч.)'!$J$11,'Методика оценки (Отч.)'!$E$11,IF('ИД Шатой'!AQ28='Методика оценки (Отч.)'!$J$12,'Методика оценки (Отч.)'!$E$12,IF('ИД Шатой'!AQ28='Методика оценки (Отч.)'!$J$13,'Методика оценки (Отч.)'!$E$13,"ошибка")))))*$C$36</f>
        <v>3</v>
      </c>
      <c r="AR36" s="61">
        <f>IF('ИД Шатой'!AR28='Методика оценки (Отч.)'!$J$9,'Методика оценки (Отч.)'!$E$9,IF('ИД Шатой'!AR28='Методика оценки (Отч.)'!$J$10,'Методика оценки (Отч.)'!$E$10,IF('ИД Шатой'!AR28='Методика оценки (Отч.)'!$J$11,'Методика оценки (Отч.)'!$E$11,IF('ИД Шатой'!AR28='Методика оценки (Отч.)'!$J$12,'Методика оценки (Отч.)'!$E$12,IF('ИД Шатой'!AR28='Методика оценки (Отч.)'!$J$13,'Методика оценки (Отч.)'!$E$13,"ошибка")))))*$C$36</f>
        <v>0</v>
      </c>
      <c r="AS36" s="61">
        <f>IF('ИД Шатой'!AS28='Методика оценки (Отч.)'!$J$9,'Методика оценки (Отч.)'!$E$9,IF('ИД Шатой'!AS28='Методика оценки (Отч.)'!$J$10,'Методика оценки (Отч.)'!$E$10,IF('ИД Шатой'!AS28='Методика оценки (Отч.)'!$J$11,'Методика оценки (Отч.)'!$E$11,IF('ИД Шатой'!AS28='Методика оценки (Отч.)'!$J$12,'Методика оценки (Отч.)'!$E$12,IF('ИД Шатой'!AS28='Методика оценки (Отч.)'!$J$13,'Методика оценки (Отч.)'!$E$13,"ошибка")))))*$C$36</f>
        <v>3</v>
      </c>
      <c r="AT36" s="61">
        <f>IF('ИД Шатой'!AT28='Методика оценки (Отч.)'!$J$9,'Методика оценки (Отч.)'!$E$9,IF('ИД Шатой'!AT28='Методика оценки (Отч.)'!$J$10,'Методика оценки (Отч.)'!$E$10,IF('ИД Шатой'!AT28='Методика оценки (Отч.)'!$J$11,'Методика оценки (Отч.)'!$E$11,IF('ИД Шатой'!AT28='Методика оценки (Отч.)'!$J$12,'Методика оценки (Отч.)'!$E$12,IF('ИД Шатой'!AT28='Методика оценки (Отч.)'!$J$13,'Методика оценки (Отч.)'!$E$13,"ошибка")))))*$C$36</f>
        <v>3</v>
      </c>
      <c r="AU36" s="61">
        <f>IF('ИД Шатой'!AU28='Методика оценки (Отч.)'!$J$9,'Методика оценки (Отч.)'!$E$9,IF('ИД Шатой'!AU28='Методика оценки (Отч.)'!$J$10,'Методика оценки (Отч.)'!$E$10,IF('ИД Шатой'!AU28='Методика оценки (Отч.)'!$J$11,'Методика оценки (Отч.)'!$E$11,IF('ИД Шатой'!AU28='Методика оценки (Отч.)'!$J$12,'Методика оценки (Отч.)'!$E$12,IF('ИД Шатой'!AU28='Методика оценки (Отч.)'!$J$13,'Методика оценки (Отч.)'!$E$13,"ошибка")))))*$C$36</f>
        <v>3</v>
      </c>
      <c r="AV36" s="61">
        <f>IF('ИД Шатой'!AV28='Методика оценки (Отч.)'!$J$9,'Методика оценки (Отч.)'!$E$9,IF('ИД Шатой'!AV28='Методика оценки (Отч.)'!$J$10,'Методика оценки (Отч.)'!$E$10,IF('ИД Шатой'!AV28='Методика оценки (Отч.)'!$J$11,'Методика оценки (Отч.)'!$E$11,IF('ИД Шатой'!AV28='Методика оценки (Отч.)'!$J$12,'Методика оценки (Отч.)'!$E$12,IF('ИД Шатой'!AV28='Методика оценки (Отч.)'!$J$13,'Методика оценки (Отч.)'!$E$13,"ошибка")))))*$C$36</f>
        <v>0</v>
      </c>
      <c r="AW36" s="61">
        <f>IF('ИД Шатой'!AW28='Методика оценки (Отч.)'!$J$9,'Методика оценки (Отч.)'!$E$9,IF('ИД Шатой'!AW28='Методика оценки (Отч.)'!$J$10,'Методика оценки (Отч.)'!$E$10,IF('ИД Шатой'!AW28='Методика оценки (Отч.)'!$J$11,'Методика оценки (Отч.)'!$E$11,IF('ИД Шатой'!AW28='Методика оценки (Отч.)'!$J$12,'Методика оценки (Отч.)'!$E$12,IF('ИД Шатой'!AW28='Методика оценки (Отч.)'!$J$13,'Методика оценки (Отч.)'!$E$13,"ошибка")))))*$C$36</f>
        <v>3</v>
      </c>
      <c r="AX36" s="61">
        <f>IF('ИД Шатой'!AX28='Методика оценки (Отч.)'!$J$9,'Методика оценки (Отч.)'!$E$9,IF('ИД Шатой'!AX28='Методика оценки (Отч.)'!$J$10,'Методика оценки (Отч.)'!$E$10,IF('ИД Шатой'!AX28='Методика оценки (Отч.)'!$J$11,'Методика оценки (Отч.)'!$E$11,IF('ИД Шатой'!AX28='Методика оценки (Отч.)'!$J$12,'Методика оценки (Отч.)'!$E$12,IF('ИД Шатой'!AX28='Методика оценки (Отч.)'!$J$13,'Методика оценки (Отч.)'!$E$13,"ошибка")))))*$C$36</f>
        <v>3</v>
      </c>
      <c r="AY36" s="61">
        <f>IF('ИД Шатой'!AY28='Методика оценки (Отч.)'!$J$9,'Методика оценки (Отч.)'!$E$9,IF('ИД Шатой'!AY28='Методика оценки (Отч.)'!$J$10,'Методика оценки (Отч.)'!$E$10,IF('ИД Шатой'!AY28='Методика оценки (Отч.)'!$J$11,'Методика оценки (Отч.)'!$E$11,IF('ИД Шатой'!AY28='Методика оценки (Отч.)'!$J$12,'Методика оценки (Отч.)'!$E$12,IF('ИД Шатой'!AY28='Методика оценки (Отч.)'!$J$13,'Методика оценки (Отч.)'!$E$13,"ошибка")))))*$C$36</f>
        <v>3</v>
      </c>
      <c r="AZ36" s="61">
        <f>IF('ИД Шатой'!AZ28='Методика оценки (Отч.)'!$J$9,'Методика оценки (Отч.)'!$E$9,IF('ИД Шатой'!AZ28='Методика оценки (Отч.)'!$J$10,'Методика оценки (Отч.)'!$E$10,IF('ИД Шатой'!AZ28='Методика оценки (Отч.)'!$J$11,'Методика оценки (Отч.)'!$E$11,IF('ИД Шатой'!AZ28='Методика оценки (Отч.)'!$J$12,'Методика оценки (Отч.)'!$E$12,IF('ИД Шатой'!AZ28='Методика оценки (Отч.)'!$J$13,'Методика оценки (Отч.)'!$E$13,"ошибка")))))*$C$36</f>
        <v>3</v>
      </c>
      <c r="BA36" s="61">
        <f>IF('ИД Шатой'!BA28='Методика оценки (Отч.)'!$J$9,'Методика оценки (Отч.)'!$E$9,IF('ИД Шатой'!BA28='Методика оценки (Отч.)'!$J$10,'Методика оценки (Отч.)'!$E$10,IF('ИД Шатой'!BA28='Методика оценки (Отч.)'!$J$11,'Методика оценки (Отч.)'!$E$11,IF('ИД Шатой'!BA28='Методика оценки (Отч.)'!$J$12,'Методика оценки (Отч.)'!$E$12,IF('ИД Шатой'!BA28='Методика оценки (Отч.)'!$J$13,'Методика оценки (Отч.)'!$E$13,"ошибка")))))*$C$36</f>
        <v>3</v>
      </c>
      <c r="BB36" s="61">
        <f>IF('ИД Шатой'!BB28='Методика оценки (Отч.)'!$J$9,'Методика оценки (Отч.)'!$E$9,IF('ИД Шатой'!BB28='Методика оценки (Отч.)'!$J$10,'Методика оценки (Отч.)'!$E$10,IF('ИД Шатой'!BB28='Методика оценки (Отч.)'!$J$11,'Методика оценки (Отч.)'!$E$11,IF('ИД Шатой'!BB28='Методика оценки (Отч.)'!$J$12,'Методика оценки (Отч.)'!$E$12,IF('ИД Шатой'!BB28='Методика оценки (Отч.)'!$J$13,'Методика оценки (Отч.)'!$E$13,"ошибка")))))*$C$36</f>
        <v>0</v>
      </c>
      <c r="BC36" s="61">
        <f>IF('ИД Шатой'!BC28='Методика оценки (Отч.)'!$J$9,'Методика оценки (Отч.)'!$E$9,IF('ИД Шатой'!BC28='Методика оценки (Отч.)'!$J$10,'Методика оценки (Отч.)'!$E$10,IF('ИД Шатой'!BC28='Методика оценки (Отч.)'!$J$11,'Методика оценки (Отч.)'!$E$11,IF('ИД Шатой'!BC28='Методика оценки (Отч.)'!$J$12,'Методика оценки (Отч.)'!$E$12,IF('ИД Шатой'!BC28='Методика оценки (Отч.)'!$J$13,'Методика оценки (Отч.)'!$E$13,"ошибка")))))*$C$36</f>
        <v>3</v>
      </c>
      <c r="BD36" s="61">
        <f>IF('ИД Шатой'!BD28='Методика оценки (Отч.)'!$J$9,'Методика оценки (Отч.)'!$E$9,IF('ИД Шатой'!BD28='Методика оценки (Отч.)'!$J$10,'Методика оценки (Отч.)'!$E$10,IF('ИД Шатой'!BD28='Методика оценки (Отч.)'!$J$11,'Методика оценки (Отч.)'!$E$11,IF('ИД Шатой'!BD28='Методика оценки (Отч.)'!$J$12,'Методика оценки (Отч.)'!$E$12,IF('ИД Шатой'!BD28='Методика оценки (Отч.)'!$J$13,'Методика оценки (Отч.)'!$E$13,"ошибка")))))*$C$36</f>
        <v>3</v>
      </c>
      <c r="BE36" s="61">
        <f>IF('ИД Шатой'!BE28='Методика оценки (Отч.)'!$J$9,'Методика оценки (Отч.)'!$E$9,IF('ИД Шатой'!BE28='Методика оценки (Отч.)'!$J$10,'Методика оценки (Отч.)'!$E$10,IF('ИД Шатой'!BE28='Методика оценки (Отч.)'!$J$11,'Методика оценки (Отч.)'!$E$11,IF('ИД Шатой'!BE28='Методика оценки (Отч.)'!$J$12,'Методика оценки (Отч.)'!$E$12,IF('ИД Шатой'!BE28='Методика оценки (Отч.)'!$J$13,'Методика оценки (Отч.)'!$E$13,"ошибка")))))*$C$36</f>
        <v>3</v>
      </c>
      <c r="BF36" s="61">
        <f>IF('ИД Шатой'!BF28='Методика оценки (Отч.)'!$J$9,'Методика оценки (Отч.)'!$E$9,IF('ИД Шатой'!BF28='Методика оценки (Отч.)'!$J$10,'Методика оценки (Отч.)'!$E$10,IF('ИД Шатой'!BF28='Методика оценки (Отч.)'!$J$11,'Методика оценки (Отч.)'!$E$11,IF('ИД Шатой'!BF28='Методика оценки (Отч.)'!$J$12,'Методика оценки (Отч.)'!$E$12,IF('ИД Шатой'!BF28='Методика оценки (Отч.)'!$J$13,'Методика оценки (Отч.)'!$E$13,"ошибка")))))*$C$36</f>
        <v>0</v>
      </c>
      <c r="BG36" s="61">
        <f>IF('ИД Шатой'!BG28='Методика оценки (Отч.)'!$J$9,'Методика оценки (Отч.)'!$E$9,IF('ИД Шатой'!BG28='Методика оценки (Отч.)'!$J$10,'Методика оценки (Отч.)'!$E$10,IF('ИД Шатой'!BG28='Методика оценки (Отч.)'!$J$11,'Методика оценки (Отч.)'!$E$11,IF('ИД Шатой'!BG28='Методика оценки (Отч.)'!$J$12,'Методика оценки (Отч.)'!$E$12,IF('ИД Шатой'!BG28='Методика оценки (Отч.)'!$J$13,'Методика оценки (Отч.)'!$E$13,"ошибка")))))*$C$36</f>
        <v>0</v>
      </c>
      <c r="BH36" s="61">
        <f>IF('ИД Шатой'!BH28='Методика оценки (Отч.)'!$J$9,'Методика оценки (Отч.)'!$E$9,IF('ИД Шатой'!BH28='Методика оценки (Отч.)'!$J$10,'Методика оценки (Отч.)'!$E$10,IF('ИД Шатой'!BH28='Методика оценки (Отч.)'!$J$11,'Методика оценки (Отч.)'!$E$11,IF('ИД Шатой'!BH28='Методика оценки (Отч.)'!$J$12,'Методика оценки (Отч.)'!$E$12,IF('ИД Шатой'!BH28='Методика оценки (Отч.)'!$J$13,'Методика оценки (Отч.)'!$E$13,"ошибка")))))*$C$36</f>
        <v>0</v>
      </c>
      <c r="BI36" s="61">
        <f>IF('ИД Шатой'!BI28='Методика оценки (Отч.)'!$J$9,'Методика оценки (Отч.)'!$E$9,IF('ИД Шатой'!BI28='Методика оценки (Отч.)'!$J$10,'Методика оценки (Отч.)'!$E$10,IF('ИД Шатой'!BI28='Методика оценки (Отч.)'!$J$11,'Методика оценки (Отч.)'!$E$11,IF('ИД Шатой'!BI28='Методика оценки (Отч.)'!$J$12,'Методика оценки (Отч.)'!$E$12,IF('ИД Шатой'!BI28='Методика оценки (Отч.)'!$J$13,'Методика оценки (Отч.)'!$E$13,"ошибка")))))*$C$36</f>
        <v>3</v>
      </c>
      <c r="BJ36" s="61">
        <f>IF('ИД Шатой'!BJ28='Методика оценки (Отч.)'!$J$9,'Методика оценки (Отч.)'!$E$9,IF('ИД Шатой'!BJ28='Методика оценки (Отч.)'!$J$10,'Методика оценки (Отч.)'!$E$10,IF('ИД Шатой'!BJ28='Методика оценки (Отч.)'!$J$11,'Методика оценки (Отч.)'!$E$11,IF('ИД Шатой'!BJ28='Методика оценки (Отч.)'!$J$12,'Методика оценки (Отч.)'!$E$12,IF('ИД Шатой'!BJ28='Методика оценки (Отч.)'!$J$13,'Методика оценки (Отч.)'!$E$13,"ошибка")))))*$C$36</f>
        <v>3</v>
      </c>
      <c r="BK36" s="61">
        <f>IF('ИД Шатой'!BK28='Методика оценки (Отч.)'!$J$9,'Методика оценки (Отч.)'!$E$9,IF('ИД Шатой'!BK28='Методика оценки (Отч.)'!$J$10,'Методика оценки (Отч.)'!$E$10,IF('ИД Шатой'!BK28='Методика оценки (Отч.)'!$J$11,'Методика оценки (Отч.)'!$E$11,IF('ИД Шатой'!BK28='Методика оценки (Отч.)'!$J$12,'Методика оценки (Отч.)'!$E$12,IF('ИД Шатой'!BK28='Методика оценки (Отч.)'!$J$13,'Методика оценки (Отч.)'!$E$13,"ошибка")))))*$C$36</f>
        <v>3</v>
      </c>
      <c r="BL36" s="61">
        <f>IF('ИД Шатой'!BL28='Методика оценки (Отч.)'!$J$9,'Методика оценки (Отч.)'!$E$9,IF('ИД Шатой'!BL28='Методика оценки (Отч.)'!$J$10,'Методика оценки (Отч.)'!$E$10,IF('ИД Шатой'!BL28='Методика оценки (Отч.)'!$J$11,'Методика оценки (Отч.)'!$E$11,IF('ИД Шатой'!BL28='Методика оценки (Отч.)'!$J$12,'Методика оценки (Отч.)'!$E$12,IF('ИД Шатой'!BL28='Методика оценки (Отч.)'!$J$13,'Методика оценки (Отч.)'!$E$13,"ошибка")))))*$C$36</f>
        <v>3</v>
      </c>
      <c r="BM36" s="61">
        <f>IF('ИД Шатой'!BM28='Методика оценки (Отч.)'!$J$9,'Методика оценки (Отч.)'!$E$9,IF('ИД Шатой'!BM28='Методика оценки (Отч.)'!$J$10,'Методика оценки (Отч.)'!$E$10,IF('ИД Шатой'!BM28='Методика оценки (Отч.)'!$J$11,'Методика оценки (Отч.)'!$E$11,IF('ИД Шатой'!BM28='Методика оценки (Отч.)'!$J$12,'Методика оценки (Отч.)'!$E$12,IF('ИД Шатой'!BM28='Методика оценки (Отч.)'!$J$13,'Методика оценки (Отч.)'!$E$13,"ошибка")))))*$C$36</f>
        <v>3</v>
      </c>
      <c r="BN36" s="61">
        <f>IF('ИД Шатой'!BN28='Методика оценки (Отч.)'!$J$9,'Методика оценки (Отч.)'!$E$9,IF('ИД Шатой'!BN28='Методика оценки (Отч.)'!$J$10,'Методика оценки (Отч.)'!$E$10,IF('ИД Шатой'!BN28='Методика оценки (Отч.)'!$J$11,'Методика оценки (Отч.)'!$E$11,IF('ИД Шатой'!BN28='Методика оценки (Отч.)'!$J$12,'Методика оценки (Отч.)'!$E$12,IF('ИД Шатой'!BN28='Методика оценки (Отч.)'!$J$13,'Методика оценки (Отч.)'!$E$13,"ошибка")))))*$C$36</f>
        <v>3</v>
      </c>
      <c r="BO36" s="61">
        <f>IF('ИД Шатой'!BO28='Методика оценки (Отч.)'!$J$9,'Методика оценки (Отч.)'!$E$9,IF('ИД Шатой'!BO28='Методика оценки (Отч.)'!$J$10,'Методика оценки (Отч.)'!$E$10,IF('ИД Шатой'!BO28='Методика оценки (Отч.)'!$J$11,'Методика оценки (Отч.)'!$E$11,IF('ИД Шатой'!BO28='Методика оценки (Отч.)'!$J$12,'Методика оценки (Отч.)'!$E$12,IF('ИД Шатой'!BO28='Методика оценки (Отч.)'!$J$13,'Методика оценки (Отч.)'!$E$13,"ошибка")))))*$C$36</f>
        <v>3</v>
      </c>
      <c r="BP36" s="61">
        <f>IF('ИД Шатой'!BP28='Методика оценки (Отч.)'!$J$9,'Методика оценки (Отч.)'!$E$9,IF('ИД Шатой'!BP28='Методика оценки (Отч.)'!$J$10,'Методика оценки (Отч.)'!$E$10,IF('ИД Шатой'!BP28='Методика оценки (Отч.)'!$J$11,'Методика оценки (Отч.)'!$E$11,IF('ИД Шатой'!BP28='Методика оценки (Отч.)'!$J$12,'Методика оценки (Отч.)'!$E$12,IF('ИД Шатой'!BP28='Методика оценки (Отч.)'!$J$13,'Методика оценки (Отч.)'!$E$13,"ошибка")))))*$C$36</f>
        <v>3</v>
      </c>
      <c r="BQ36" s="61">
        <f t="shared" si="2"/>
        <v>2.4095454545454547</v>
      </c>
    </row>
    <row r="37" spans="1:69" x14ac:dyDescent="0.25">
      <c r="A37" s="77" t="str">
        <f>'Методика оценки (Отч.)'!A153</f>
        <v>N3.2.2.</v>
      </c>
      <c r="B37" s="77" t="str">
        <f>'Методика оценки (Отч.)'!C153</f>
        <v>Постоянство состава воспитателей и помощников воспитателей</v>
      </c>
      <c r="C37" s="121">
        <f>'Методика оценки (Отч.)'!D153*C35</f>
        <v>0.03</v>
      </c>
      <c r="D37" s="61">
        <f>IF('ИД Шатой'!D29='Методика оценки (Отч.)'!$J$9,'Методика оценки (Отч.)'!$E$9,IF('ИД Шатой'!D29='Методика оценки (Отч.)'!$J$10,'Методика оценки (Отч.)'!$E$10,IF('ИД Шатой'!D29='Методика оценки (Отч.)'!$J$11,'Методика оценки (Отч.)'!$E$11,IF('ИД Шатой'!D29='Методика оценки (Отч.)'!$J$12,'Методика оценки (Отч.)'!$E$12,IF('ИД Шатой'!D29='Методика оценки (Отч.)'!$J$13,'Методика оценки (Отч.)'!$E$13,"ошибка")))))*$C$37</f>
        <v>3</v>
      </c>
      <c r="E37" s="61">
        <f>IF('ИД Шатой'!E29='Методика оценки (Отч.)'!$J$9,'Методика оценки (Отч.)'!$E$9,IF('ИД Шатой'!E29='Методика оценки (Отч.)'!$J$10,'Методика оценки (Отч.)'!$E$10,IF('ИД Шатой'!E29='Методика оценки (Отч.)'!$J$11,'Методика оценки (Отч.)'!$E$11,IF('ИД Шатой'!E29='Методика оценки (Отч.)'!$J$12,'Методика оценки (Отч.)'!$E$12,IF('ИД Шатой'!E29='Методика оценки (Отч.)'!$J$13,'Методика оценки (Отч.)'!$E$13,"ошибка")))))*$C$37</f>
        <v>3</v>
      </c>
      <c r="F37" s="61">
        <f>IF('ИД Шатой'!F29='Методика оценки (Отч.)'!$J$9,'Методика оценки (Отч.)'!$E$9,IF('ИД Шатой'!F29='Методика оценки (Отч.)'!$J$10,'Методика оценки (Отч.)'!$E$10,IF('ИД Шатой'!F29='Методика оценки (Отч.)'!$J$11,'Методика оценки (Отч.)'!$E$11,IF('ИД Шатой'!F29='Методика оценки (Отч.)'!$J$12,'Методика оценки (Отч.)'!$E$12,IF('ИД Шатой'!F29='Методика оценки (Отч.)'!$J$13,'Методика оценки (Отч.)'!$E$13,"ошибка")))))*$C$37</f>
        <v>3</v>
      </c>
      <c r="G37" s="61">
        <f>IF('ИД Шатой'!G29='Методика оценки (Отч.)'!$J$9,'Методика оценки (Отч.)'!$E$9,IF('ИД Шатой'!G29='Методика оценки (Отч.)'!$J$10,'Методика оценки (Отч.)'!$E$10,IF('ИД Шатой'!G29='Методика оценки (Отч.)'!$J$11,'Методика оценки (Отч.)'!$E$11,IF('ИД Шатой'!G29='Методика оценки (Отч.)'!$J$12,'Методика оценки (Отч.)'!$E$12,IF('ИД Шатой'!G29='Методика оценки (Отч.)'!$J$13,'Методика оценки (Отч.)'!$E$13,"ошибка")))))*$C$37</f>
        <v>3</v>
      </c>
      <c r="H37" s="61">
        <f>IF('ИД Шатой'!H29='Методика оценки (Отч.)'!$J$9,'Методика оценки (Отч.)'!$E$9,IF('ИД Шатой'!H29='Методика оценки (Отч.)'!$J$10,'Методика оценки (Отч.)'!$E$10,IF('ИД Шатой'!H29='Методика оценки (Отч.)'!$J$11,'Методика оценки (Отч.)'!$E$11,IF('ИД Шатой'!H29='Методика оценки (Отч.)'!$J$12,'Методика оценки (Отч.)'!$E$12,IF('ИД Шатой'!H29='Методика оценки (Отч.)'!$J$13,'Методика оценки (Отч.)'!$E$13,"ошибка")))))*$C$37</f>
        <v>3</v>
      </c>
      <c r="I37" s="61">
        <f>IF('ИД Шатой'!I29='Методика оценки (Отч.)'!$J$9,'Методика оценки (Отч.)'!$E$9,IF('ИД Шатой'!I29='Методика оценки (Отч.)'!$J$10,'Методика оценки (Отч.)'!$E$10,IF('ИД Шатой'!I29='Методика оценки (Отч.)'!$J$11,'Методика оценки (Отч.)'!$E$11,IF('ИД Шатой'!I29='Методика оценки (Отч.)'!$J$12,'Методика оценки (Отч.)'!$E$12,IF('ИД Шатой'!I29='Методика оценки (Отч.)'!$J$13,'Методика оценки (Отч.)'!$E$13,"ошибка")))))*$C$37</f>
        <v>3</v>
      </c>
      <c r="J37" s="61">
        <f>IF('ИД Шатой'!J29='Методика оценки (Отч.)'!$J$9,'Методика оценки (Отч.)'!$E$9,IF('ИД Шатой'!J29='Методика оценки (Отч.)'!$J$10,'Методика оценки (Отч.)'!$E$10,IF('ИД Шатой'!J29='Методика оценки (Отч.)'!$J$11,'Методика оценки (Отч.)'!$E$11,IF('ИД Шатой'!J29='Методика оценки (Отч.)'!$J$12,'Методика оценки (Отч.)'!$E$12,IF('ИД Шатой'!J29='Методика оценки (Отч.)'!$J$13,'Методика оценки (Отч.)'!$E$13,"ошибка")))))*$C$37</f>
        <v>3</v>
      </c>
      <c r="K37" s="61">
        <f>IF('ИД Шатой'!K29='Методика оценки (Отч.)'!$J$9,'Методика оценки (Отч.)'!$E$9,IF('ИД Шатой'!K29='Методика оценки (Отч.)'!$J$10,'Методика оценки (Отч.)'!$E$10,IF('ИД Шатой'!K29='Методика оценки (Отч.)'!$J$11,'Методика оценки (Отч.)'!$E$11,IF('ИД Шатой'!K29='Методика оценки (Отч.)'!$J$12,'Методика оценки (Отч.)'!$E$12,IF('ИД Шатой'!K29='Методика оценки (Отч.)'!$J$13,'Методика оценки (Отч.)'!$E$13,"ошибка")))))*$C$37</f>
        <v>3</v>
      </c>
      <c r="L37" s="61">
        <f>IF('ИД Шатой'!L29='Методика оценки (Отч.)'!$J$9,'Методика оценки (Отч.)'!$E$9,IF('ИД Шатой'!L29='Методика оценки (Отч.)'!$J$10,'Методика оценки (Отч.)'!$E$10,IF('ИД Шатой'!L29='Методика оценки (Отч.)'!$J$11,'Методика оценки (Отч.)'!$E$11,IF('ИД Шатой'!L29='Методика оценки (Отч.)'!$J$12,'Методика оценки (Отч.)'!$E$12,IF('ИД Шатой'!L29='Методика оценки (Отч.)'!$J$13,'Методика оценки (Отч.)'!$E$13,"ошибка")))))*$C$37</f>
        <v>3</v>
      </c>
      <c r="M37" s="61">
        <f>IF('ИД Шатой'!M29='Методика оценки (Отч.)'!$J$9,'Методика оценки (Отч.)'!$E$9,IF('ИД Шатой'!M29='Методика оценки (Отч.)'!$J$10,'Методика оценки (Отч.)'!$E$10,IF('ИД Шатой'!M29='Методика оценки (Отч.)'!$J$11,'Методика оценки (Отч.)'!$E$11,IF('ИД Шатой'!M29='Методика оценки (Отч.)'!$J$12,'Методика оценки (Отч.)'!$E$12,IF('ИД Шатой'!M29='Методика оценки (Отч.)'!$J$13,'Методика оценки (Отч.)'!$E$13,"ошибка")))))*$C$37</f>
        <v>3</v>
      </c>
      <c r="N37" s="61">
        <f>IF('ИД Шатой'!N29='Методика оценки (Отч.)'!$J$9,'Методика оценки (Отч.)'!$E$9,IF('ИД Шатой'!N29='Методика оценки (Отч.)'!$J$10,'Методика оценки (Отч.)'!$E$10,IF('ИД Шатой'!N29='Методика оценки (Отч.)'!$J$11,'Методика оценки (Отч.)'!$E$11,IF('ИД Шатой'!N29='Методика оценки (Отч.)'!$J$12,'Методика оценки (Отч.)'!$E$12,IF('ИД Шатой'!N29='Методика оценки (Отч.)'!$J$13,'Методика оценки (Отч.)'!$E$13,"ошибка")))))*$C$37</f>
        <v>3</v>
      </c>
      <c r="O37" s="61">
        <f>IF('ИД Шатой'!O29='Методика оценки (Отч.)'!$J$9,'Методика оценки (Отч.)'!$E$9,IF('ИД Шатой'!O29='Методика оценки (Отч.)'!$J$10,'Методика оценки (Отч.)'!$E$10,IF('ИД Шатой'!O29='Методика оценки (Отч.)'!$J$11,'Методика оценки (Отч.)'!$E$11,IF('ИД Шатой'!O29='Методика оценки (Отч.)'!$J$12,'Методика оценки (Отч.)'!$E$12,IF('ИД Шатой'!O29='Методика оценки (Отч.)'!$J$13,'Методика оценки (Отч.)'!$E$13,"ошибка")))))*$C$37</f>
        <v>3</v>
      </c>
      <c r="P37" s="61">
        <f>IF('ИД Шатой'!P29='Методика оценки (Отч.)'!$J$9,'Методика оценки (Отч.)'!$E$9,IF('ИД Шатой'!P29='Методика оценки (Отч.)'!$J$10,'Методика оценки (Отч.)'!$E$10,IF('ИД Шатой'!P29='Методика оценки (Отч.)'!$J$11,'Методика оценки (Отч.)'!$E$11,IF('ИД Шатой'!P29='Методика оценки (Отч.)'!$J$12,'Методика оценки (Отч.)'!$E$12,IF('ИД Шатой'!P29='Методика оценки (Отч.)'!$J$13,'Методика оценки (Отч.)'!$E$13,"ошибка")))))*$C$37</f>
        <v>3</v>
      </c>
      <c r="Q37" s="61">
        <f>IF('ИД Шатой'!Q29='Методика оценки (Отч.)'!$J$9,'Методика оценки (Отч.)'!$E$9,IF('ИД Шатой'!Q29='Методика оценки (Отч.)'!$J$10,'Методика оценки (Отч.)'!$E$10,IF('ИД Шатой'!Q29='Методика оценки (Отч.)'!$J$11,'Методика оценки (Отч.)'!$E$11,IF('ИД Шатой'!Q29='Методика оценки (Отч.)'!$J$12,'Методика оценки (Отч.)'!$E$12,IF('ИД Шатой'!Q29='Методика оценки (Отч.)'!$J$13,'Методика оценки (Отч.)'!$E$13,"ошибка")))))*$C$37</f>
        <v>3</v>
      </c>
      <c r="R37" s="61">
        <f>IF('ИД Шатой'!R29='Методика оценки (Отч.)'!$J$9,'Методика оценки (Отч.)'!$E$9,IF('ИД Шатой'!R29='Методика оценки (Отч.)'!$J$10,'Методика оценки (Отч.)'!$E$10,IF('ИД Шатой'!R29='Методика оценки (Отч.)'!$J$11,'Методика оценки (Отч.)'!$E$11,IF('ИД Шатой'!R29='Методика оценки (Отч.)'!$J$12,'Методика оценки (Отч.)'!$E$12,IF('ИД Шатой'!R29='Методика оценки (Отч.)'!$J$13,'Методика оценки (Отч.)'!$E$13,"ошибка")))))*$C$37</f>
        <v>3</v>
      </c>
      <c r="S37" s="61">
        <f>IF('ИД Шатой'!S29='Методика оценки (Отч.)'!$J$9,'Методика оценки (Отч.)'!$E$9,IF('ИД Шатой'!S29='Методика оценки (Отч.)'!$J$10,'Методика оценки (Отч.)'!$E$10,IF('ИД Шатой'!S29='Методика оценки (Отч.)'!$J$11,'Методика оценки (Отч.)'!$E$11,IF('ИД Шатой'!S29='Методика оценки (Отч.)'!$J$12,'Методика оценки (Отч.)'!$E$12,IF('ИД Шатой'!S29='Методика оценки (Отч.)'!$J$13,'Методика оценки (Отч.)'!$E$13,"ошибка")))))*$C$37</f>
        <v>3</v>
      </c>
      <c r="T37" s="61">
        <f>IF('ИД Шатой'!T29='Методика оценки (Отч.)'!$J$9,'Методика оценки (Отч.)'!$E$9,IF('ИД Шатой'!T29='Методика оценки (Отч.)'!$J$10,'Методика оценки (Отч.)'!$E$10,IF('ИД Шатой'!T29='Методика оценки (Отч.)'!$J$11,'Методика оценки (Отч.)'!$E$11,IF('ИД Шатой'!T29='Методика оценки (Отч.)'!$J$12,'Методика оценки (Отч.)'!$E$12,IF('ИД Шатой'!T29='Методика оценки (Отч.)'!$J$13,'Методика оценки (Отч.)'!$E$13,"ошибка")))))*$C$37</f>
        <v>3</v>
      </c>
      <c r="U37" s="61">
        <f>IF('ИД Шатой'!U29='Методика оценки (Отч.)'!$J$9,'Методика оценки (Отч.)'!$E$9,IF('ИД Шатой'!U29='Методика оценки (Отч.)'!$J$10,'Методика оценки (Отч.)'!$E$10,IF('ИД Шатой'!U29='Методика оценки (Отч.)'!$J$11,'Методика оценки (Отч.)'!$E$11,IF('ИД Шатой'!U29='Методика оценки (Отч.)'!$J$12,'Методика оценки (Отч.)'!$E$12,IF('ИД Шатой'!U29='Методика оценки (Отч.)'!$J$13,'Методика оценки (Отч.)'!$E$13,"ошибка")))))*$C$37</f>
        <v>3</v>
      </c>
      <c r="V37" s="61">
        <f>IF('ИД Шатой'!V29='Методика оценки (Отч.)'!$J$9,'Методика оценки (Отч.)'!$E$9,IF('ИД Шатой'!V29='Методика оценки (Отч.)'!$J$10,'Методика оценки (Отч.)'!$E$10,IF('ИД Шатой'!V29='Методика оценки (Отч.)'!$J$11,'Методика оценки (Отч.)'!$E$11,IF('ИД Шатой'!V29='Методика оценки (Отч.)'!$J$12,'Методика оценки (Отч.)'!$E$12,IF('ИД Шатой'!V29='Методика оценки (Отч.)'!$J$13,'Методика оценки (Отч.)'!$E$13,"ошибка")))))*$C$37</f>
        <v>3</v>
      </c>
      <c r="W37" s="61">
        <f>IF('ИД Шатой'!W29='Методика оценки (Отч.)'!$J$9,'Методика оценки (Отч.)'!$E$9,IF('ИД Шатой'!W29='Методика оценки (Отч.)'!$J$10,'Методика оценки (Отч.)'!$E$10,IF('ИД Шатой'!W29='Методика оценки (Отч.)'!$J$11,'Методика оценки (Отч.)'!$E$11,IF('ИД Шатой'!W29='Методика оценки (Отч.)'!$J$12,'Методика оценки (Отч.)'!$E$12,IF('ИД Шатой'!W29='Методика оценки (Отч.)'!$J$13,'Методика оценки (Отч.)'!$E$13,"ошибка")))))*$C$37</f>
        <v>3</v>
      </c>
      <c r="X37" s="61">
        <f>IF('ИД Шатой'!X29='Методика оценки (Отч.)'!$J$9,'Методика оценки (Отч.)'!$E$9,IF('ИД Шатой'!X29='Методика оценки (Отч.)'!$J$10,'Методика оценки (Отч.)'!$E$10,IF('ИД Шатой'!X29='Методика оценки (Отч.)'!$J$11,'Методика оценки (Отч.)'!$E$11,IF('ИД Шатой'!X29='Методика оценки (Отч.)'!$J$12,'Методика оценки (Отч.)'!$E$12,IF('ИД Шатой'!X29='Методика оценки (Отч.)'!$J$13,'Методика оценки (Отч.)'!$E$13,"ошибка")))))*$C$37</f>
        <v>3</v>
      </c>
      <c r="Y37" s="61">
        <f>IF('ИД Шатой'!Y29='Методика оценки (Отч.)'!$J$9,'Методика оценки (Отч.)'!$E$9,IF('ИД Шатой'!Y29='Методика оценки (Отч.)'!$J$10,'Методика оценки (Отч.)'!$E$10,IF('ИД Шатой'!Y29='Методика оценки (Отч.)'!$J$11,'Методика оценки (Отч.)'!$E$11,IF('ИД Шатой'!Y29='Методика оценки (Отч.)'!$J$12,'Методика оценки (Отч.)'!$E$12,IF('ИД Шатой'!Y29='Методика оценки (Отч.)'!$J$13,'Методика оценки (Отч.)'!$E$13,"ошибка")))))*$C$37</f>
        <v>3</v>
      </c>
      <c r="Z37" s="61">
        <f>IF('ИД Шатой'!Z29='Методика оценки (Отч.)'!$J$9,'Методика оценки (Отч.)'!$E$9,IF('ИД Шатой'!Z29='Методика оценки (Отч.)'!$J$10,'Методика оценки (Отч.)'!$E$10,IF('ИД Шатой'!Z29='Методика оценки (Отч.)'!$J$11,'Методика оценки (Отч.)'!$E$11,IF('ИД Шатой'!Z29='Методика оценки (Отч.)'!$J$12,'Методика оценки (Отч.)'!$E$12,IF('ИД Шатой'!Z29='Методика оценки (Отч.)'!$J$13,'Методика оценки (Отч.)'!$E$13,"ошибка")))))*$C$37</f>
        <v>3</v>
      </c>
      <c r="AA37" s="61">
        <f>IF('ИД Шатой'!AA29='Методика оценки (Отч.)'!$J$9,'Методика оценки (Отч.)'!$E$9,IF('ИД Шатой'!AA29='Методика оценки (Отч.)'!$J$10,'Методика оценки (Отч.)'!$E$10,IF('ИД Шатой'!AA29='Методика оценки (Отч.)'!$J$11,'Методика оценки (Отч.)'!$E$11,IF('ИД Шатой'!AA29='Методика оценки (Отч.)'!$J$12,'Методика оценки (Отч.)'!$E$12,IF('ИД Шатой'!AA29='Методика оценки (Отч.)'!$J$13,'Методика оценки (Отч.)'!$E$13,"ошибка")))))*$C$37</f>
        <v>3</v>
      </c>
      <c r="AB37" s="61">
        <f>IF('ИД Шатой'!AB29='Методика оценки (Отч.)'!$J$9,'Методика оценки (Отч.)'!$E$9,IF('ИД Шатой'!AB29='Методика оценки (Отч.)'!$J$10,'Методика оценки (Отч.)'!$E$10,IF('ИД Шатой'!AB29='Методика оценки (Отч.)'!$J$11,'Методика оценки (Отч.)'!$E$11,IF('ИД Шатой'!AB29='Методика оценки (Отч.)'!$J$12,'Методика оценки (Отч.)'!$E$12,IF('ИД Шатой'!AB29='Методика оценки (Отч.)'!$J$13,'Методика оценки (Отч.)'!$E$13,"ошибка")))))*$C$37</f>
        <v>3</v>
      </c>
      <c r="AC37" s="61">
        <f>IF('ИД Шатой'!AC29='Методика оценки (Отч.)'!$J$9,'Методика оценки (Отч.)'!$E$9,IF('ИД Шатой'!AC29='Методика оценки (Отч.)'!$J$10,'Методика оценки (Отч.)'!$E$10,IF('ИД Шатой'!AC29='Методика оценки (Отч.)'!$J$11,'Методика оценки (Отч.)'!$E$11,IF('ИД Шатой'!AC29='Методика оценки (Отч.)'!$J$12,'Методика оценки (Отч.)'!$E$12,IF('ИД Шатой'!AC29='Методика оценки (Отч.)'!$J$13,'Методика оценки (Отч.)'!$E$13,"ошибка")))))*$C$37</f>
        <v>3</v>
      </c>
      <c r="AD37" s="61">
        <f>IF('ИД Шатой'!AD29='Методика оценки (Отч.)'!$J$9,'Методика оценки (Отч.)'!$E$9,IF('ИД Шатой'!AD29='Методика оценки (Отч.)'!$J$10,'Методика оценки (Отч.)'!$E$10,IF('ИД Шатой'!AD29='Методика оценки (Отч.)'!$J$11,'Методика оценки (Отч.)'!$E$11,IF('ИД Шатой'!AD29='Методика оценки (Отч.)'!$J$12,'Методика оценки (Отч.)'!$E$12,IF('ИД Шатой'!AD29='Методика оценки (Отч.)'!$J$13,'Методика оценки (Отч.)'!$E$13,"ошибка")))))*$C$37</f>
        <v>3</v>
      </c>
      <c r="AE37" s="61">
        <f>IF('ИД Шатой'!AE29='Методика оценки (Отч.)'!$J$9,'Методика оценки (Отч.)'!$E$9,IF('ИД Шатой'!AE29='Методика оценки (Отч.)'!$J$10,'Методика оценки (Отч.)'!$E$10,IF('ИД Шатой'!AE29='Методика оценки (Отч.)'!$J$11,'Методика оценки (Отч.)'!$E$11,IF('ИД Шатой'!AE29='Методика оценки (Отч.)'!$J$12,'Методика оценки (Отч.)'!$E$12,IF('ИД Шатой'!AE29='Методика оценки (Отч.)'!$J$13,'Методика оценки (Отч.)'!$E$13,"ошибка")))))*$C$37</f>
        <v>3</v>
      </c>
      <c r="AF37" s="61">
        <f>IF('ИД Шатой'!AF29='Методика оценки (Отч.)'!$J$9,'Методика оценки (Отч.)'!$E$9,IF('ИД Шатой'!AF29='Методика оценки (Отч.)'!$J$10,'Методика оценки (Отч.)'!$E$10,IF('ИД Шатой'!AF29='Методика оценки (Отч.)'!$J$11,'Методика оценки (Отч.)'!$E$11,IF('ИД Шатой'!AF29='Методика оценки (Отч.)'!$J$12,'Методика оценки (Отч.)'!$E$12,IF('ИД Шатой'!AF29='Методика оценки (Отч.)'!$J$13,'Методика оценки (Отч.)'!$E$13,"ошибка")))))*$C$37</f>
        <v>3</v>
      </c>
      <c r="AG37" s="61">
        <f>IF('ИД Шатой'!AG29='Методика оценки (Отч.)'!$J$9,'Методика оценки (Отч.)'!$E$9,IF('ИД Шатой'!AG29='Методика оценки (Отч.)'!$J$10,'Методика оценки (Отч.)'!$E$10,IF('ИД Шатой'!AG29='Методика оценки (Отч.)'!$J$11,'Методика оценки (Отч.)'!$E$11,IF('ИД Шатой'!AG29='Методика оценки (Отч.)'!$J$12,'Методика оценки (Отч.)'!$E$12,IF('ИД Шатой'!AG29='Методика оценки (Отч.)'!$J$13,'Методика оценки (Отч.)'!$E$13,"ошибка")))))*$C$37</f>
        <v>3</v>
      </c>
      <c r="AH37" s="61">
        <f>IF('ИД Шатой'!AH29='Методика оценки (Отч.)'!$J$9,'Методика оценки (Отч.)'!$E$9,IF('ИД Шатой'!AH29='Методика оценки (Отч.)'!$J$10,'Методика оценки (Отч.)'!$E$10,IF('ИД Шатой'!AH29='Методика оценки (Отч.)'!$J$11,'Методика оценки (Отч.)'!$E$11,IF('ИД Шатой'!AH29='Методика оценки (Отч.)'!$J$12,'Методика оценки (Отч.)'!$E$12,IF('ИД Шатой'!AH29='Методика оценки (Отч.)'!$J$13,'Методика оценки (Отч.)'!$E$13,"ошибка")))))*$C$37</f>
        <v>3</v>
      </c>
      <c r="AI37" s="61">
        <f>IF('ИД Шатой'!AI29='Методика оценки (Отч.)'!$J$9,'Методика оценки (Отч.)'!$E$9,IF('ИД Шатой'!AI29='Методика оценки (Отч.)'!$J$10,'Методика оценки (Отч.)'!$E$10,IF('ИД Шатой'!AI29='Методика оценки (Отч.)'!$J$11,'Методика оценки (Отч.)'!$E$11,IF('ИД Шатой'!AI29='Методика оценки (Отч.)'!$J$12,'Методика оценки (Отч.)'!$E$12,IF('ИД Шатой'!AI29='Методика оценки (Отч.)'!$J$13,'Методика оценки (Отч.)'!$E$13,"ошибка")))))*$C$37</f>
        <v>3</v>
      </c>
      <c r="AJ37" s="61">
        <f>IF('ИД Шатой'!AJ29='Методика оценки (Отч.)'!$J$9,'Методика оценки (Отч.)'!$E$9,IF('ИД Шатой'!AJ29='Методика оценки (Отч.)'!$J$10,'Методика оценки (Отч.)'!$E$10,IF('ИД Шатой'!AJ29='Методика оценки (Отч.)'!$J$11,'Методика оценки (Отч.)'!$E$11,IF('ИД Шатой'!AJ29='Методика оценки (Отч.)'!$J$12,'Методика оценки (Отч.)'!$E$12,IF('ИД Шатой'!AJ29='Методика оценки (Отч.)'!$J$13,'Методика оценки (Отч.)'!$E$13,"ошибка")))))*$C$37</f>
        <v>3</v>
      </c>
      <c r="AK37" s="61">
        <f>IF('ИД Шатой'!AK29='Методика оценки (Отч.)'!$J$9,'Методика оценки (Отч.)'!$E$9,IF('ИД Шатой'!AK29='Методика оценки (Отч.)'!$J$10,'Методика оценки (Отч.)'!$E$10,IF('ИД Шатой'!AK29='Методика оценки (Отч.)'!$J$11,'Методика оценки (Отч.)'!$E$11,IF('ИД Шатой'!AK29='Методика оценки (Отч.)'!$J$12,'Методика оценки (Отч.)'!$E$12,IF('ИД Шатой'!AK29='Методика оценки (Отч.)'!$J$13,'Методика оценки (Отч.)'!$E$13,"ошибка")))))*$C$37</f>
        <v>3</v>
      </c>
      <c r="AL37" s="61">
        <f>IF('ИД Шатой'!AL29='Методика оценки (Отч.)'!$J$9,'Методика оценки (Отч.)'!$E$9,IF('ИД Шатой'!AL29='Методика оценки (Отч.)'!$J$10,'Методика оценки (Отч.)'!$E$10,IF('ИД Шатой'!AL29='Методика оценки (Отч.)'!$J$11,'Методика оценки (Отч.)'!$E$11,IF('ИД Шатой'!AL29='Методика оценки (Отч.)'!$J$12,'Методика оценки (Отч.)'!$E$12,IF('ИД Шатой'!AL29='Методика оценки (Отч.)'!$J$13,'Методика оценки (Отч.)'!$E$13,"ошибка")))))*$C$37</f>
        <v>3</v>
      </c>
      <c r="AM37" s="61">
        <f>IF('ИД Шатой'!AM29='Методика оценки (Отч.)'!$J$9,'Методика оценки (Отч.)'!$E$9,IF('ИД Шатой'!AM29='Методика оценки (Отч.)'!$J$10,'Методика оценки (Отч.)'!$E$10,IF('ИД Шатой'!AM29='Методика оценки (Отч.)'!$J$11,'Методика оценки (Отч.)'!$E$11,IF('ИД Шатой'!AM29='Методика оценки (Отч.)'!$J$12,'Методика оценки (Отч.)'!$E$12,IF('ИД Шатой'!AM29='Методика оценки (Отч.)'!$J$13,'Методика оценки (Отч.)'!$E$13,"ошибка")))))*$C$37</f>
        <v>3</v>
      </c>
      <c r="AN37" s="61">
        <f>IF('ИД Шатой'!AN29='Методика оценки (Отч.)'!$J$9,'Методика оценки (Отч.)'!$E$9,IF('ИД Шатой'!AN29='Методика оценки (Отч.)'!$J$10,'Методика оценки (Отч.)'!$E$10,IF('ИД Шатой'!AN29='Методика оценки (Отч.)'!$J$11,'Методика оценки (Отч.)'!$E$11,IF('ИД Шатой'!AN29='Методика оценки (Отч.)'!$J$12,'Методика оценки (Отч.)'!$E$12,IF('ИД Шатой'!AN29='Методика оценки (Отч.)'!$J$13,'Методика оценки (Отч.)'!$E$13,"ошибка")))))*$C$37</f>
        <v>3</v>
      </c>
      <c r="AO37" s="61">
        <f>IF('ИД Шатой'!AO29='Методика оценки (Отч.)'!$J$9,'Методика оценки (Отч.)'!$E$9,IF('ИД Шатой'!AO29='Методика оценки (Отч.)'!$J$10,'Методика оценки (Отч.)'!$E$10,IF('ИД Шатой'!AO29='Методика оценки (Отч.)'!$J$11,'Методика оценки (Отч.)'!$E$11,IF('ИД Шатой'!AO29='Методика оценки (Отч.)'!$J$12,'Методика оценки (Отч.)'!$E$12,IF('ИД Шатой'!AO29='Методика оценки (Отч.)'!$J$13,'Методика оценки (Отч.)'!$E$13,"ошибка")))))*$C$37</f>
        <v>3</v>
      </c>
      <c r="AP37" s="61">
        <f>IF('ИД Шатой'!AP29='Методика оценки (Отч.)'!$J$9,'Методика оценки (Отч.)'!$E$9,IF('ИД Шатой'!AP29='Методика оценки (Отч.)'!$J$10,'Методика оценки (Отч.)'!$E$10,IF('ИД Шатой'!AP29='Методика оценки (Отч.)'!$J$11,'Методика оценки (Отч.)'!$E$11,IF('ИД Шатой'!AP29='Методика оценки (Отч.)'!$J$12,'Методика оценки (Отч.)'!$E$12,IF('ИД Шатой'!AP29='Методика оценки (Отч.)'!$J$13,'Методика оценки (Отч.)'!$E$13,"ошибка")))))*$C$37</f>
        <v>3</v>
      </c>
      <c r="AQ37" s="61">
        <f>IF('ИД Шатой'!AQ29='Методика оценки (Отч.)'!$J$9,'Методика оценки (Отч.)'!$E$9,IF('ИД Шатой'!AQ29='Методика оценки (Отч.)'!$J$10,'Методика оценки (Отч.)'!$E$10,IF('ИД Шатой'!AQ29='Методика оценки (Отч.)'!$J$11,'Методика оценки (Отч.)'!$E$11,IF('ИД Шатой'!AQ29='Методика оценки (Отч.)'!$J$12,'Методика оценки (Отч.)'!$E$12,IF('ИД Шатой'!AQ29='Методика оценки (Отч.)'!$J$13,'Методика оценки (Отч.)'!$E$13,"ошибка")))))*$C$37</f>
        <v>3</v>
      </c>
      <c r="AR37" s="61">
        <f>IF('ИД Шатой'!AR29='Методика оценки (Отч.)'!$J$9,'Методика оценки (Отч.)'!$E$9,IF('ИД Шатой'!AR29='Методика оценки (Отч.)'!$J$10,'Методика оценки (Отч.)'!$E$10,IF('ИД Шатой'!AR29='Методика оценки (Отч.)'!$J$11,'Методика оценки (Отч.)'!$E$11,IF('ИД Шатой'!AR29='Методика оценки (Отч.)'!$J$12,'Методика оценки (Отч.)'!$E$12,IF('ИД Шатой'!AR29='Методика оценки (Отч.)'!$J$13,'Методика оценки (Отч.)'!$E$13,"ошибка")))))*$C$37</f>
        <v>0</v>
      </c>
      <c r="AS37" s="61">
        <f>IF('ИД Шатой'!AS29='Методика оценки (Отч.)'!$J$9,'Методика оценки (Отч.)'!$E$9,IF('ИД Шатой'!AS29='Методика оценки (Отч.)'!$J$10,'Методика оценки (Отч.)'!$E$10,IF('ИД Шатой'!AS29='Методика оценки (Отч.)'!$J$11,'Методика оценки (Отч.)'!$E$11,IF('ИД Шатой'!AS29='Методика оценки (Отч.)'!$J$12,'Методика оценки (Отч.)'!$E$12,IF('ИД Шатой'!AS29='Методика оценки (Отч.)'!$J$13,'Методика оценки (Отч.)'!$E$13,"ошибка")))))*$C$37</f>
        <v>3</v>
      </c>
      <c r="AT37" s="61">
        <f>IF('ИД Шатой'!AT29='Методика оценки (Отч.)'!$J$9,'Методика оценки (Отч.)'!$E$9,IF('ИД Шатой'!AT29='Методика оценки (Отч.)'!$J$10,'Методика оценки (Отч.)'!$E$10,IF('ИД Шатой'!AT29='Методика оценки (Отч.)'!$J$11,'Методика оценки (Отч.)'!$E$11,IF('ИД Шатой'!AT29='Методика оценки (Отч.)'!$J$12,'Методика оценки (Отч.)'!$E$12,IF('ИД Шатой'!AT29='Методика оценки (Отч.)'!$J$13,'Методика оценки (Отч.)'!$E$13,"ошибка")))))*$C$37</f>
        <v>3</v>
      </c>
      <c r="AU37" s="61">
        <f>IF('ИД Шатой'!AU29='Методика оценки (Отч.)'!$J$9,'Методика оценки (Отч.)'!$E$9,IF('ИД Шатой'!AU29='Методика оценки (Отч.)'!$J$10,'Методика оценки (Отч.)'!$E$10,IF('ИД Шатой'!AU29='Методика оценки (Отч.)'!$J$11,'Методика оценки (Отч.)'!$E$11,IF('ИД Шатой'!AU29='Методика оценки (Отч.)'!$J$12,'Методика оценки (Отч.)'!$E$12,IF('ИД Шатой'!AU29='Методика оценки (Отч.)'!$J$13,'Методика оценки (Отч.)'!$E$13,"ошибка")))))*$C$37</f>
        <v>3</v>
      </c>
      <c r="AV37" s="61">
        <f>IF('ИД Шатой'!AV29='Методика оценки (Отч.)'!$J$9,'Методика оценки (Отч.)'!$E$9,IF('ИД Шатой'!AV29='Методика оценки (Отч.)'!$J$10,'Методика оценки (Отч.)'!$E$10,IF('ИД Шатой'!AV29='Методика оценки (Отч.)'!$J$11,'Методика оценки (Отч.)'!$E$11,IF('ИД Шатой'!AV29='Методика оценки (Отч.)'!$J$12,'Методика оценки (Отч.)'!$E$12,IF('ИД Шатой'!AV29='Методика оценки (Отч.)'!$J$13,'Методика оценки (Отч.)'!$E$13,"ошибка")))))*$C$37</f>
        <v>3</v>
      </c>
      <c r="AW37" s="61">
        <f>IF('ИД Шатой'!AW29='Методика оценки (Отч.)'!$J$9,'Методика оценки (Отч.)'!$E$9,IF('ИД Шатой'!AW29='Методика оценки (Отч.)'!$J$10,'Методика оценки (Отч.)'!$E$10,IF('ИД Шатой'!AW29='Методика оценки (Отч.)'!$J$11,'Методика оценки (Отч.)'!$E$11,IF('ИД Шатой'!AW29='Методика оценки (Отч.)'!$J$12,'Методика оценки (Отч.)'!$E$12,IF('ИД Шатой'!AW29='Методика оценки (Отч.)'!$J$13,'Методика оценки (Отч.)'!$E$13,"ошибка")))))*$C$37</f>
        <v>3</v>
      </c>
      <c r="AX37" s="61">
        <f>IF('ИД Шатой'!AX29='Методика оценки (Отч.)'!$J$9,'Методика оценки (Отч.)'!$E$9,IF('ИД Шатой'!AX29='Методика оценки (Отч.)'!$J$10,'Методика оценки (Отч.)'!$E$10,IF('ИД Шатой'!AX29='Методика оценки (Отч.)'!$J$11,'Методика оценки (Отч.)'!$E$11,IF('ИД Шатой'!AX29='Методика оценки (Отч.)'!$J$12,'Методика оценки (Отч.)'!$E$12,IF('ИД Шатой'!AX29='Методика оценки (Отч.)'!$J$13,'Методика оценки (Отч.)'!$E$13,"ошибка")))))*$C$37</f>
        <v>3</v>
      </c>
      <c r="AY37" s="61">
        <f>IF('ИД Шатой'!AY29='Методика оценки (Отч.)'!$J$9,'Методика оценки (Отч.)'!$E$9,IF('ИД Шатой'!AY29='Методика оценки (Отч.)'!$J$10,'Методика оценки (Отч.)'!$E$10,IF('ИД Шатой'!AY29='Методика оценки (Отч.)'!$J$11,'Методика оценки (Отч.)'!$E$11,IF('ИД Шатой'!AY29='Методика оценки (Отч.)'!$J$12,'Методика оценки (Отч.)'!$E$12,IF('ИД Шатой'!AY29='Методика оценки (Отч.)'!$J$13,'Методика оценки (Отч.)'!$E$13,"ошибка")))))*$C$37</f>
        <v>3</v>
      </c>
      <c r="AZ37" s="61">
        <f>IF('ИД Шатой'!AZ29='Методика оценки (Отч.)'!$J$9,'Методика оценки (Отч.)'!$E$9,IF('ИД Шатой'!AZ29='Методика оценки (Отч.)'!$J$10,'Методика оценки (Отч.)'!$E$10,IF('ИД Шатой'!AZ29='Методика оценки (Отч.)'!$J$11,'Методика оценки (Отч.)'!$E$11,IF('ИД Шатой'!AZ29='Методика оценки (Отч.)'!$J$12,'Методика оценки (Отч.)'!$E$12,IF('ИД Шатой'!AZ29='Методика оценки (Отч.)'!$J$13,'Методика оценки (Отч.)'!$E$13,"ошибка")))))*$C$37</f>
        <v>3</v>
      </c>
      <c r="BA37" s="61">
        <f>IF('ИД Шатой'!BA29='Методика оценки (Отч.)'!$J$9,'Методика оценки (Отч.)'!$E$9,IF('ИД Шатой'!BA29='Методика оценки (Отч.)'!$J$10,'Методика оценки (Отч.)'!$E$10,IF('ИД Шатой'!BA29='Методика оценки (Отч.)'!$J$11,'Методика оценки (Отч.)'!$E$11,IF('ИД Шатой'!BA29='Методика оценки (Отч.)'!$J$12,'Методика оценки (Отч.)'!$E$12,IF('ИД Шатой'!BA29='Методика оценки (Отч.)'!$J$13,'Методика оценки (Отч.)'!$E$13,"ошибка")))))*$C$37</f>
        <v>3</v>
      </c>
      <c r="BB37" s="61">
        <f>IF('ИД Шатой'!BB29='Методика оценки (Отч.)'!$J$9,'Методика оценки (Отч.)'!$E$9,IF('ИД Шатой'!BB29='Методика оценки (Отч.)'!$J$10,'Методика оценки (Отч.)'!$E$10,IF('ИД Шатой'!BB29='Методика оценки (Отч.)'!$J$11,'Методика оценки (Отч.)'!$E$11,IF('ИД Шатой'!BB29='Методика оценки (Отч.)'!$J$12,'Методика оценки (Отч.)'!$E$12,IF('ИД Шатой'!BB29='Методика оценки (Отч.)'!$J$13,'Методика оценки (Отч.)'!$E$13,"ошибка")))))*$C$37</f>
        <v>3</v>
      </c>
      <c r="BC37" s="61">
        <f>IF('ИД Шатой'!BC29='Методика оценки (Отч.)'!$J$9,'Методика оценки (Отч.)'!$E$9,IF('ИД Шатой'!BC29='Методика оценки (Отч.)'!$J$10,'Методика оценки (Отч.)'!$E$10,IF('ИД Шатой'!BC29='Методика оценки (Отч.)'!$J$11,'Методика оценки (Отч.)'!$E$11,IF('ИД Шатой'!BC29='Методика оценки (Отч.)'!$J$12,'Методика оценки (Отч.)'!$E$12,IF('ИД Шатой'!BC29='Методика оценки (Отч.)'!$J$13,'Методика оценки (Отч.)'!$E$13,"ошибка")))))*$C$37</f>
        <v>3</v>
      </c>
      <c r="BD37" s="61">
        <f>IF('ИД Шатой'!BD29='Методика оценки (Отч.)'!$J$9,'Методика оценки (Отч.)'!$E$9,IF('ИД Шатой'!BD29='Методика оценки (Отч.)'!$J$10,'Методика оценки (Отч.)'!$E$10,IF('ИД Шатой'!BD29='Методика оценки (Отч.)'!$J$11,'Методика оценки (Отч.)'!$E$11,IF('ИД Шатой'!BD29='Методика оценки (Отч.)'!$J$12,'Методика оценки (Отч.)'!$E$12,IF('ИД Шатой'!BD29='Методика оценки (Отч.)'!$J$13,'Методика оценки (Отч.)'!$E$13,"ошибка")))))*$C$37</f>
        <v>3</v>
      </c>
      <c r="BE37" s="61">
        <f>IF('ИД Шатой'!BE29='Методика оценки (Отч.)'!$J$9,'Методика оценки (Отч.)'!$E$9,IF('ИД Шатой'!BE29='Методика оценки (Отч.)'!$J$10,'Методика оценки (Отч.)'!$E$10,IF('ИД Шатой'!BE29='Методика оценки (Отч.)'!$J$11,'Методика оценки (Отч.)'!$E$11,IF('ИД Шатой'!BE29='Методика оценки (Отч.)'!$J$12,'Методика оценки (Отч.)'!$E$12,IF('ИД Шатой'!BE29='Методика оценки (Отч.)'!$J$13,'Методика оценки (Отч.)'!$E$13,"ошибка")))))*$C$37</f>
        <v>3</v>
      </c>
      <c r="BF37" s="61">
        <f>IF('ИД Шатой'!BF29='Методика оценки (Отч.)'!$J$9,'Методика оценки (Отч.)'!$E$9,IF('ИД Шатой'!BF29='Методика оценки (Отч.)'!$J$10,'Методика оценки (Отч.)'!$E$10,IF('ИД Шатой'!BF29='Методика оценки (Отч.)'!$J$11,'Методика оценки (Отч.)'!$E$11,IF('ИД Шатой'!BF29='Методика оценки (Отч.)'!$J$12,'Методика оценки (Отч.)'!$E$12,IF('ИД Шатой'!BF29='Методика оценки (Отч.)'!$J$13,'Методика оценки (Отч.)'!$E$13,"ошибка")))))*$C$37</f>
        <v>3</v>
      </c>
      <c r="BG37" s="61">
        <f>IF('ИД Шатой'!BG29='Методика оценки (Отч.)'!$J$9,'Методика оценки (Отч.)'!$E$9,IF('ИД Шатой'!BG29='Методика оценки (Отч.)'!$J$10,'Методика оценки (Отч.)'!$E$10,IF('ИД Шатой'!BG29='Методика оценки (Отч.)'!$J$11,'Методика оценки (Отч.)'!$E$11,IF('ИД Шатой'!BG29='Методика оценки (Отч.)'!$J$12,'Методика оценки (Отч.)'!$E$12,IF('ИД Шатой'!BG29='Методика оценки (Отч.)'!$J$13,'Методика оценки (Отч.)'!$E$13,"ошибка")))))*$C$37</f>
        <v>3</v>
      </c>
      <c r="BH37" s="61">
        <f>IF('ИД Шатой'!BH29='Методика оценки (Отч.)'!$J$9,'Методика оценки (Отч.)'!$E$9,IF('ИД Шатой'!BH29='Методика оценки (Отч.)'!$J$10,'Методика оценки (Отч.)'!$E$10,IF('ИД Шатой'!BH29='Методика оценки (Отч.)'!$J$11,'Методика оценки (Отч.)'!$E$11,IF('ИД Шатой'!BH29='Методика оценки (Отч.)'!$J$12,'Методика оценки (Отч.)'!$E$12,IF('ИД Шатой'!BH29='Методика оценки (Отч.)'!$J$13,'Методика оценки (Отч.)'!$E$13,"ошибка")))))*$C$37</f>
        <v>3</v>
      </c>
      <c r="BI37" s="61">
        <f>IF('ИД Шатой'!BI29='Методика оценки (Отч.)'!$J$9,'Методика оценки (Отч.)'!$E$9,IF('ИД Шатой'!BI29='Методика оценки (Отч.)'!$J$10,'Методика оценки (Отч.)'!$E$10,IF('ИД Шатой'!BI29='Методика оценки (Отч.)'!$J$11,'Методика оценки (Отч.)'!$E$11,IF('ИД Шатой'!BI29='Методика оценки (Отч.)'!$J$12,'Методика оценки (Отч.)'!$E$12,IF('ИД Шатой'!BI29='Методика оценки (Отч.)'!$J$13,'Методика оценки (Отч.)'!$E$13,"ошибка")))))*$C$37</f>
        <v>3</v>
      </c>
      <c r="BJ37" s="61">
        <f>IF('ИД Шатой'!BJ29='Методика оценки (Отч.)'!$J$9,'Методика оценки (Отч.)'!$E$9,IF('ИД Шатой'!BJ29='Методика оценки (Отч.)'!$J$10,'Методика оценки (Отч.)'!$E$10,IF('ИД Шатой'!BJ29='Методика оценки (Отч.)'!$J$11,'Методика оценки (Отч.)'!$E$11,IF('ИД Шатой'!BJ29='Методика оценки (Отч.)'!$J$12,'Методика оценки (Отч.)'!$E$12,IF('ИД Шатой'!BJ29='Методика оценки (Отч.)'!$J$13,'Методика оценки (Отч.)'!$E$13,"ошибка")))))*$C$37</f>
        <v>3</v>
      </c>
      <c r="BK37" s="61">
        <f>IF('ИД Шатой'!BK29='Методика оценки (Отч.)'!$J$9,'Методика оценки (Отч.)'!$E$9,IF('ИД Шатой'!BK29='Методика оценки (Отч.)'!$J$10,'Методика оценки (Отч.)'!$E$10,IF('ИД Шатой'!BK29='Методика оценки (Отч.)'!$J$11,'Методика оценки (Отч.)'!$E$11,IF('ИД Шатой'!BK29='Методика оценки (Отч.)'!$J$12,'Методика оценки (Отч.)'!$E$12,IF('ИД Шатой'!BK29='Методика оценки (Отч.)'!$J$13,'Методика оценки (Отч.)'!$E$13,"ошибка")))))*$C$37</f>
        <v>3</v>
      </c>
      <c r="BL37" s="61">
        <f>IF('ИД Шатой'!BL29='Методика оценки (Отч.)'!$J$9,'Методика оценки (Отч.)'!$E$9,IF('ИД Шатой'!BL29='Методика оценки (Отч.)'!$J$10,'Методика оценки (Отч.)'!$E$10,IF('ИД Шатой'!BL29='Методика оценки (Отч.)'!$J$11,'Методика оценки (Отч.)'!$E$11,IF('ИД Шатой'!BL29='Методика оценки (Отч.)'!$J$12,'Методика оценки (Отч.)'!$E$12,IF('ИД Шатой'!BL29='Методика оценки (Отч.)'!$J$13,'Методика оценки (Отч.)'!$E$13,"ошибка")))))*$C$37</f>
        <v>3</v>
      </c>
      <c r="BM37" s="61">
        <f>IF('ИД Шатой'!BM29='Методика оценки (Отч.)'!$J$9,'Методика оценки (Отч.)'!$E$9,IF('ИД Шатой'!BM29='Методика оценки (Отч.)'!$J$10,'Методика оценки (Отч.)'!$E$10,IF('ИД Шатой'!BM29='Методика оценки (Отч.)'!$J$11,'Методика оценки (Отч.)'!$E$11,IF('ИД Шатой'!BM29='Методика оценки (Отч.)'!$J$12,'Методика оценки (Отч.)'!$E$12,IF('ИД Шатой'!BM29='Методика оценки (Отч.)'!$J$13,'Методика оценки (Отч.)'!$E$13,"ошибка")))))*$C$37</f>
        <v>3</v>
      </c>
      <c r="BN37" s="61">
        <f>IF('ИД Шатой'!BN29='Методика оценки (Отч.)'!$J$9,'Методика оценки (Отч.)'!$E$9,IF('ИД Шатой'!BN29='Методика оценки (Отч.)'!$J$10,'Методика оценки (Отч.)'!$E$10,IF('ИД Шатой'!BN29='Методика оценки (Отч.)'!$J$11,'Методика оценки (Отч.)'!$E$11,IF('ИД Шатой'!BN29='Методика оценки (Отч.)'!$J$12,'Методика оценки (Отч.)'!$E$12,IF('ИД Шатой'!BN29='Методика оценки (Отч.)'!$J$13,'Методика оценки (Отч.)'!$E$13,"ошибка")))))*$C$37</f>
        <v>3</v>
      </c>
      <c r="BO37" s="61">
        <f>IF('ИД Шатой'!BO29='Методика оценки (Отч.)'!$J$9,'Методика оценки (Отч.)'!$E$9,IF('ИД Шатой'!BO29='Методика оценки (Отч.)'!$J$10,'Методика оценки (Отч.)'!$E$10,IF('ИД Шатой'!BO29='Методика оценки (Отч.)'!$J$11,'Методика оценки (Отч.)'!$E$11,IF('ИД Шатой'!BO29='Методика оценки (Отч.)'!$J$12,'Методика оценки (Отч.)'!$E$12,IF('ИД Шатой'!BO29='Методика оценки (Отч.)'!$J$13,'Методика оценки (Отч.)'!$E$13,"ошибка")))))*$C$37</f>
        <v>3</v>
      </c>
      <c r="BP37" s="61">
        <f>IF('ИД Шатой'!BP29='Методика оценки (Отч.)'!$J$9,'Методика оценки (Отч.)'!$E$9,IF('ИД Шатой'!BP29='Методика оценки (Отч.)'!$J$10,'Методика оценки (Отч.)'!$E$10,IF('ИД Шатой'!BP29='Методика оценки (Отч.)'!$J$11,'Методика оценки (Отч.)'!$E$11,IF('ИД Шатой'!BP29='Методика оценки (Отч.)'!$J$12,'Методика оценки (Отч.)'!$E$12,IF('ИД Шатой'!BP29='Методика оценки (Отч.)'!$J$13,'Методика оценки (Отч.)'!$E$13,"ошибка")))))*$C$37</f>
        <v>3</v>
      </c>
      <c r="BQ37" s="61">
        <f t="shared" si="2"/>
        <v>2.9095454545454547</v>
      </c>
    </row>
    <row r="38" spans="1:69" s="76" customFormat="1" x14ac:dyDescent="0.25">
      <c r="A38" s="53" t="str">
        <f>'Методика оценки (Отч.)'!A159</f>
        <v>N3.3.</v>
      </c>
      <c r="B38" s="53" t="str">
        <f>'Методика оценки (Отч.)'!C159</f>
        <v xml:space="preserve">Характер личных взаимоотношений родителей с воспитателями и помощниками воспитателей </v>
      </c>
      <c r="C38" s="120">
        <f>'Методика оценки (Отч.)'!D159*C23</f>
        <v>0.03</v>
      </c>
      <c r="D38" s="60">
        <f>IF('ИД Шатой'!D30='Методика оценки (Отч.)'!$J$9,'Методика оценки (Отч.)'!$E$9,IF('ИД Шатой'!D30='Методика оценки (Отч.)'!$J$10,'Методика оценки (Отч.)'!$E$10,IF('ИД Шатой'!D30='Методика оценки (Отч.)'!$J$11,'Методика оценки (Отч.)'!$E$11,IF('ИД Шатой'!D30='Методика оценки (Отч.)'!$J$12,'Методика оценки (Отч.)'!$E$12,IF('ИД Шатой'!D30='Методика оценки (Отч.)'!$J$13,'Методика оценки (Отч.)'!$E$13,"ошибка")))))*$C$38</f>
        <v>3</v>
      </c>
      <c r="E38" s="60">
        <f>IF('ИД Шатой'!E30='Методика оценки (Отч.)'!$J$9,'Методика оценки (Отч.)'!$E$9,IF('ИД Шатой'!E30='Методика оценки (Отч.)'!$J$10,'Методика оценки (Отч.)'!$E$10,IF('ИД Шатой'!E30='Методика оценки (Отч.)'!$J$11,'Методика оценки (Отч.)'!$E$11,IF('ИД Шатой'!E30='Методика оценки (Отч.)'!$J$12,'Методика оценки (Отч.)'!$E$12,IF('ИД Шатой'!E30='Методика оценки (Отч.)'!$J$13,'Методика оценки (Отч.)'!$E$13,"ошибка")))))*$C$38</f>
        <v>2.25</v>
      </c>
      <c r="F38" s="60">
        <f>IF('ИД Шатой'!F30='Методика оценки (Отч.)'!$J$9,'Методика оценки (Отч.)'!$E$9,IF('ИД Шатой'!F30='Методика оценки (Отч.)'!$J$10,'Методика оценки (Отч.)'!$E$10,IF('ИД Шатой'!F30='Методика оценки (Отч.)'!$J$11,'Методика оценки (Отч.)'!$E$11,IF('ИД Шатой'!F30='Методика оценки (Отч.)'!$J$12,'Методика оценки (Отч.)'!$E$12,IF('ИД Шатой'!F30='Методика оценки (Отч.)'!$J$13,'Методика оценки (Отч.)'!$E$13,"ошибка")))))*$C$38</f>
        <v>1.5</v>
      </c>
      <c r="G38" s="60">
        <f>IF('ИД Шатой'!G30='Методика оценки (Отч.)'!$J$9,'Методика оценки (Отч.)'!$E$9,IF('ИД Шатой'!G30='Методика оценки (Отч.)'!$J$10,'Методика оценки (Отч.)'!$E$10,IF('ИД Шатой'!G30='Методика оценки (Отч.)'!$J$11,'Методика оценки (Отч.)'!$E$11,IF('ИД Шатой'!G30='Методика оценки (Отч.)'!$J$12,'Методика оценки (Отч.)'!$E$12,IF('ИД Шатой'!G30='Методика оценки (Отч.)'!$J$13,'Методика оценки (Отч.)'!$E$13,"ошибка")))))*$C$38</f>
        <v>3</v>
      </c>
      <c r="H38" s="60">
        <f>IF('ИД Шатой'!H30='Методика оценки (Отч.)'!$J$9,'Методика оценки (Отч.)'!$E$9,IF('ИД Шатой'!H30='Методика оценки (Отч.)'!$J$10,'Методика оценки (Отч.)'!$E$10,IF('ИД Шатой'!H30='Методика оценки (Отч.)'!$J$11,'Методика оценки (Отч.)'!$E$11,IF('ИД Шатой'!H30='Методика оценки (Отч.)'!$J$12,'Методика оценки (Отч.)'!$E$12,IF('ИД Шатой'!H30='Методика оценки (Отч.)'!$J$13,'Методика оценки (Отч.)'!$E$13,"ошибка")))))*$C$38</f>
        <v>2.25</v>
      </c>
      <c r="I38" s="60">
        <f>IF('ИД Шатой'!I30='Методика оценки (Отч.)'!$J$9,'Методика оценки (Отч.)'!$E$9,IF('ИД Шатой'!I30='Методика оценки (Отч.)'!$J$10,'Методика оценки (Отч.)'!$E$10,IF('ИД Шатой'!I30='Методика оценки (Отч.)'!$J$11,'Методика оценки (Отч.)'!$E$11,IF('ИД Шатой'!I30='Методика оценки (Отч.)'!$J$12,'Методика оценки (Отч.)'!$E$12,IF('ИД Шатой'!I30='Методика оценки (Отч.)'!$J$13,'Методика оценки (Отч.)'!$E$13,"ошибка")))))*$C$38</f>
        <v>3</v>
      </c>
      <c r="J38" s="60">
        <f>IF('ИД Шатой'!J30='Методика оценки (Отч.)'!$J$9,'Методика оценки (Отч.)'!$E$9,IF('ИД Шатой'!J30='Методика оценки (Отч.)'!$J$10,'Методика оценки (Отч.)'!$E$10,IF('ИД Шатой'!J30='Методика оценки (Отч.)'!$J$11,'Методика оценки (Отч.)'!$E$11,IF('ИД Шатой'!J30='Методика оценки (Отч.)'!$J$12,'Методика оценки (Отч.)'!$E$12,IF('ИД Шатой'!J30='Методика оценки (Отч.)'!$J$13,'Методика оценки (Отч.)'!$E$13,"ошибка")))))*$C$38</f>
        <v>3</v>
      </c>
      <c r="K38" s="60">
        <f>IF('ИД Шатой'!K30='Методика оценки (Отч.)'!$J$9,'Методика оценки (Отч.)'!$E$9,IF('ИД Шатой'!K30='Методика оценки (Отч.)'!$J$10,'Методика оценки (Отч.)'!$E$10,IF('ИД Шатой'!K30='Методика оценки (Отч.)'!$J$11,'Методика оценки (Отч.)'!$E$11,IF('ИД Шатой'!K30='Методика оценки (Отч.)'!$J$12,'Методика оценки (Отч.)'!$E$12,IF('ИД Шатой'!K30='Методика оценки (Отч.)'!$J$13,'Методика оценки (Отч.)'!$E$13,"ошибка")))))*$C$38</f>
        <v>3</v>
      </c>
      <c r="L38" s="60">
        <f>IF('ИД Шатой'!L30='Методика оценки (Отч.)'!$J$9,'Методика оценки (Отч.)'!$E$9,IF('ИД Шатой'!L30='Методика оценки (Отч.)'!$J$10,'Методика оценки (Отч.)'!$E$10,IF('ИД Шатой'!L30='Методика оценки (Отч.)'!$J$11,'Методика оценки (Отч.)'!$E$11,IF('ИД Шатой'!L30='Методика оценки (Отч.)'!$J$12,'Методика оценки (Отч.)'!$E$12,IF('ИД Шатой'!L30='Методика оценки (Отч.)'!$J$13,'Методика оценки (Отч.)'!$E$13,"ошибка")))))*$C$38</f>
        <v>2.25</v>
      </c>
      <c r="M38" s="60">
        <f>IF('ИД Шатой'!M30='Методика оценки (Отч.)'!$J$9,'Методика оценки (Отч.)'!$E$9,IF('ИД Шатой'!M30='Методика оценки (Отч.)'!$J$10,'Методика оценки (Отч.)'!$E$10,IF('ИД Шатой'!M30='Методика оценки (Отч.)'!$J$11,'Методика оценки (Отч.)'!$E$11,IF('ИД Шатой'!M30='Методика оценки (Отч.)'!$J$12,'Методика оценки (Отч.)'!$E$12,IF('ИД Шатой'!M30='Методика оценки (Отч.)'!$J$13,'Методика оценки (Отч.)'!$E$13,"ошибка")))))*$C$38</f>
        <v>3</v>
      </c>
      <c r="N38" s="60">
        <f>IF('ИД Шатой'!N30='Методика оценки (Отч.)'!$J$9,'Методика оценки (Отч.)'!$E$9,IF('ИД Шатой'!N30='Методика оценки (Отч.)'!$J$10,'Методика оценки (Отч.)'!$E$10,IF('ИД Шатой'!N30='Методика оценки (Отч.)'!$J$11,'Методика оценки (Отч.)'!$E$11,IF('ИД Шатой'!N30='Методика оценки (Отч.)'!$J$12,'Методика оценки (Отч.)'!$E$12,IF('ИД Шатой'!N30='Методика оценки (Отч.)'!$J$13,'Методика оценки (Отч.)'!$E$13,"ошибка")))))*$C$38</f>
        <v>3</v>
      </c>
      <c r="O38" s="60">
        <f>IF('ИД Шатой'!O30='Методика оценки (Отч.)'!$J$9,'Методика оценки (Отч.)'!$E$9,IF('ИД Шатой'!O30='Методика оценки (Отч.)'!$J$10,'Методика оценки (Отч.)'!$E$10,IF('ИД Шатой'!O30='Методика оценки (Отч.)'!$J$11,'Методика оценки (Отч.)'!$E$11,IF('ИД Шатой'!O30='Методика оценки (Отч.)'!$J$12,'Методика оценки (Отч.)'!$E$12,IF('ИД Шатой'!O30='Методика оценки (Отч.)'!$J$13,'Методика оценки (Отч.)'!$E$13,"ошибка")))))*$C$38</f>
        <v>2.25</v>
      </c>
      <c r="P38" s="60">
        <f>IF('ИД Шатой'!P30='Методика оценки (Отч.)'!$J$9,'Методика оценки (Отч.)'!$E$9,IF('ИД Шатой'!P30='Методика оценки (Отч.)'!$J$10,'Методика оценки (Отч.)'!$E$10,IF('ИД Шатой'!P30='Методика оценки (Отч.)'!$J$11,'Методика оценки (Отч.)'!$E$11,IF('ИД Шатой'!P30='Методика оценки (Отч.)'!$J$12,'Методика оценки (Отч.)'!$E$12,IF('ИД Шатой'!P30='Методика оценки (Отч.)'!$J$13,'Методика оценки (Отч.)'!$E$13,"ошибка")))))*$C$38</f>
        <v>3</v>
      </c>
      <c r="Q38" s="60">
        <f>IF('ИД Шатой'!Q30='Методика оценки (Отч.)'!$J$9,'Методика оценки (Отч.)'!$E$9,IF('ИД Шатой'!Q30='Методика оценки (Отч.)'!$J$10,'Методика оценки (Отч.)'!$E$10,IF('ИД Шатой'!Q30='Методика оценки (Отч.)'!$J$11,'Методика оценки (Отч.)'!$E$11,IF('ИД Шатой'!Q30='Методика оценки (Отч.)'!$J$12,'Методика оценки (Отч.)'!$E$12,IF('ИД Шатой'!Q30='Методика оценки (Отч.)'!$J$13,'Методика оценки (Отч.)'!$E$13,"ошибка")))))*$C$38</f>
        <v>2.25</v>
      </c>
      <c r="R38" s="60">
        <f>IF('ИД Шатой'!R30='Методика оценки (Отч.)'!$J$9,'Методика оценки (Отч.)'!$E$9,IF('ИД Шатой'!R30='Методика оценки (Отч.)'!$J$10,'Методика оценки (Отч.)'!$E$10,IF('ИД Шатой'!R30='Методика оценки (Отч.)'!$J$11,'Методика оценки (Отч.)'!$E$11,IF('ИД Шатой'!R30='Методика оценки (Отч.)'!$J$12,'Методика оценки (Отч.)'!$E$12,IF('ИД Шатой'!R30='Методика оценки (Отч.)'!$J$13,'Методика оценки (Отч.)'!$E$13,"ошибка")))))*$C$38</f>
        <v>2.25</v>
      </c>
      <c r="S38" s="60">
        <f>IF('ИД Шатой'!S30='Методика оценки (Отч.)'!$J$9,'Методика оценки (Отч.)'!$E$9,IF('ИД Шатой'!S30='Методика оценки (Отч.)'!$J$10,'Методика оценки (Отч.)'!$E$10,IF('ИД Шатой'!S30='Методика оценки (Отч.)'!$J$11,'Методика оценки (Отч.)'!$E$11,IF('ИД Шатой'!S30='Методика оценки (Отч.)'!$J$12,'Методика оценки (Отч.)'!$E$12,IF('ИД Шатой'!S30='Методика оценки (Отч.)'!$J$13,'Методика оценки (Отч.)'!$E$13,"ошибка")))))*$C$38</f>
        <v>3</v>
      </c>
      <c r="T38" s="60">
        <f>IF('ИД Шатой'!T30='Методика оценки (Отч.)'!$J$9,'Методика оценки (Отч.)'!$E$9,IF('ИД Шатой'!T30='Методика оценки (Отч.)'!$J$10,'Методика оценки (Отч.)'!$E$10,IF('ИД Шатой'!T30='Методика оценки (Отч.)'!$J$11,'Методика оценки (Отч.)'!$E$11,IF('ИД Шатой'!T30='Методика оценки (Отч.)'!$J$12,'Методика оценки (Отч.)'!$E$12,IF('ИД Шатой'!T30='Методика оценки (Отч.)'!$J$13,'Методика оценки (Отч.)'!$E$13,"ошибка")))))*$C$38</f>
        <v>2.25</v>
      </c>
      <c r="U38" s="60">
        <f>IF('ИД Шатой'!U30='Методика оценки (Отч.)'!$J$9,'Методика оценки (Отч.)'!$E$9,IF('ИД Шатой'!U30='Методика оценки (Отч.)'!$J$10,'Методика оценки (Отч.)'!$E$10,IF('ИД Шатой'!U30='Методика оценки (Отч.)'!$J$11,'Методика оценки (Отч.)'!$E$11,IF('ИД Шатой'!U30='Методика оценки (Отч.)'!$J$12,'Методика оценки (Отч.)'!$E$12,IF('ИД Шатой'!U30='Методика оценки (Отч.)'!$J$13,'Методика оценки (Отч.)'!$E$13,"ошибка")))))*$C$38</f>
        <v>2.25</v>
      </c>
      <c r="V38" s="60">
        <f>IF('ИД Шатой'!V30='Методика оценки (Отч.)'!$J$9,'Методика оценки (Отч.)'!$E$9,IF('ИД Шатой'!V30='Методика оценки (Отч.)'!$J$10,'Методика оценки (Отч.)'!$E$10,IF('ИД Шатой'!V30='Методика оценки (Отч.)'!$J$11,'Методика оценки (Отч.)'!$E$11,IF('ИД Шатой'!V30='Методика оценки (Отч.)'!$J$12,'Методика оценки (Отч.)'!$E$12,IF('ИД Шатой'!V30='Методика оценки (Отч.)'!$J$13,'Методика оценки (Отч.)'!$E$13,"ошибка")))))*$C$38</f>
        <v>3</v>
      </c>
      <c r="W38" s="60">
        <f>IF('ИД Шатой'!W30='Методика оценки (Отч.)'!$J$9,'Методика оценки (Отч.)'!$E$9,IF('ИД Шатой'!W30='Методика оценки (Отч.)'!$J$10,'Методика оценки (Отч.)'!$E$10,IF('ИД Шатой'!W30='Методика оценки (Отч.)'!$J$11,'Методика оценки (Отч.)'!$E$11,IF('ИД Шатой'!W30='Методика оценки (Отч.)'!$J$12,'Методика оценки (Отч.)'!$E$12,IF('ИД Шатой'!W30='Методика оценки (Отч.)'!$J$13,'Методика оценки (Отч.)'!$E$13,"ошибка")))))*$C$38</f>
        <v>3</v>
      </c>
      <c r="X38" s="60">
        <f>IF('ИД Шатой'!X30='Методика оценки (Отч.)'!$J$9,'Методика оценки (Отч.)'!$E$9,IF('ИД Шатой'!X30='Методика оценки (Отч.)'!$J$10,'Методика оценки (Отч.)'!$E$10,IF('ИД Шатой'!X30='Методика оценки (Отч.)'!$J$11,'Методика оценки (Отч.)'!$E$11,IF('ИД Шатой'!X30='Методика оценки (Отч.)'!$J$12,'Методика оценки (Отч.)'!$E$12,IF('ИД Шатой'!X30='Методика оценки (Отч.)'!$J$13,'Методика оценки (Отч.)'!$E$13,"ошибка")))))*$C$38</f>
        <v>3</v>
      </c>
      <c r="Y38" s="60">
        <f>IF('ИД Шатой'!Y30='Методика оценки (Отч.)'!$J$9,'Методика оценки (Отч.)'!$E$9,IF('ИД Шатой'!Y30='Методика оценки (Отч.)'!$J$10,'Методика оценки (Отч.)'!$E$10,IF('ИД Шатой'!Y30='Методика оценки (Отч.)'!$J$11,'Методика оценки (Отч.)'!$E$11,IF('ИД Шатой'!Y30='Методика оценки (Отч.)'!$J$12,'Методика оценки (Отч.)'!$E$12,IF('ИД Шатой'!Y30='Методика оценки (Отч.)'!$J$13,'Методика оценки (Отч.)'!$E$13,"ошибка")))))*$C$38</f>
        <v>2.25</v>
      </c>
      <c r="Z38" s="60">
        <f>IF('ИД Шатой'!Z30='Методика оценки (Отч.)'!$J$9,'Методика оценки (Отч.)'!$E$9,IF('ИД Шатой'!Z30='Методика оценки (Отч.)'!$J$10,'Методика оценки (Отч.)'!$E$10,IF('ИД Шатой'!Z30='Методика оценки (Отч.)'!$J$11,'Методика оценки (Отч.)'!$E$11,IF('ИД Шатой'!Z30='Методика оценки (Отч.)'!$J$12,'Методика оценки (Отч.)'!$E$12,IF('ИД Шатой'!Z30='Методика оценки (Отч.)'!$J$13,'Методика оценки (Отч.)'!$E$13,"ошибка")))))*$C$38</f>
        <v>3</v>
      </c>
      <c r="AA38" s="60">
        <f>IF('ИД Шатой'!AA30='Методика оценки (Отч.)'!$J$9,'Методика оценки (Отч.)'!$E$9,IF('ИД Шатой'!AA30='Методика оценки (Отч.)'!$J$10,'Методика оценки (Отч.)'!$E$10,IF('ИД Шатой'!AA30='Методика оценки (Отч.)'!$J$11,'Методика оценки (Отч.)'!$E$11,IF('ИД Шатой'!AA30='Методика оценки (Отч.)'!$J$12,'Методика оценки (Отч.)'!$E$12,IF('ИД Шатой'!AA30='Методика оценки (Отч.)'!$J$13,'Методика оценки (Отч.)'!$E$13,"ошибка")))))*$C$38</f>
        <v>2.25</v>
      </c>
      <c r="AB38" s="60">
        <f>IF('ИД Шатой'!AB30='Методика оценки (Отч.)'!$J$9,'Методика оценки (Отч.)'!$E$9,IF('ИД Шатой'!AB30='Методика оценки (Отч.)'!$J$10,'Методика оценки (Отч.)'!$E$10,IF('ИД Шатой'!AB30='Методика оценки (Отч.)'!$J$11,'Методика оценки (Отч.)'!$E$11,IF('ИД Шатой'!AB30='Методика оценки (Отч.)'!$J$12,'Методика оценки (Отч.)'!$E$12,IF('ИД Шатой'!AB30='Методика оценки (Отч.)'!$J$13,'Методика оценки (Отч.)'!$E$13,"ошибка")))))*$C$38</f>
        <v>2.25</v>
      </c>
      <c r="AC38" s="60">
        <f>IF('ИД Шатой'!AC30='Методика оценки (Отч.)'!$J$9,'Методика оценки (Отч.)'!$E$9,IF('ИД Шатой'!AC30='Методика оценки (Отч.)'!$J$10,'Методика оценки (Отч.)'!$E$10,IF('ИД Шатой'!AC30='Методика оценки (Отч.)'!$J$11,'Методика оценки (Отч.)'!$E$11,IF('ИД Шатой'!AC30='Методика оценки (Отч.)'!$J$12,'Методика оценки (Отч.)'!$E$12,IF('ИД Шатой'!AC30='Методика оценки (Отч.)'!$J$13,'Методика оценки (Отч.)'!$E$13,"ошибка")))))*$C$38</f>
        <v>1.5</v>
      </c>
      <c r="AD38" s="60">
        <f>IF('ИД Шатой'!AD30='Методика оценки (Отч.)'!$J$9,'Методика оценки (Отч.)'!$E$9,IF('ИД Шатой'!AD30='Методика оценки (Отч.)'!$J$10,'Методика оценки (Отч.)'!$E$10,IF('ИД Шатой'!AD30='Методика оценки (Отч.)'!$J$11,'Методика оценки (Отч.)'!$E$11,IF('ИД Шатой'!AD30='Методика оценки (Отч.)'!$J$12,'Методика оценки (Отч.)'!$E$12,IF('ИД Шатой'!AD30='Методика оценки (Отч.)'!$J$13,'Методика оценки (Отч.)'!$E$13,"ошибка")))))*$C$38</f>
        <v>3</v>
      </c>
      <c r="AE38" s="60">
        <f>IF('ИД Шатой'!AE30='Методика оценки (Отч.)'!$J$9,'Методика оценки (Отч.)'!$E$9,IF('ИД Шатой'!AE30='Методика оценки (Отч.)'!$J$10,'Методика оценки (Отч.)'!$E$10,IF('ИД Шатой'!AE30='Методика оценки (Отч.)'!$J$11,'Методика оценки (Отч.)'!$E$11,IF('ИД Шатой'!AE30='Методика оценки (Отч.)'!$J$12,'Методика оценки (Отч.)'!$E$12,IF('ИД Шатой'!AE30='Методика оценки (Отч.)'!$J$13,'Методика оценки (Отч.)'!$E$13,"ошибка")))))*$C$38</f>
        <v>3</v>
      </c>
      <c r="AF38" s="60">
        <f>IF('ИД Шатой'!AF30='Методика оценки (Отч.)'!$J$9,'Методика оценки (Отч.)'!$E$9,IF('ИД Шатой'!AF30='Методика оценки (Отч.)'!$J$10,'Методика оценки (Отч.)'!$E$10,IF('ИД Шатой'!AF30='Методика оценки (Отч.)'!$J$11,'Методика оценки (Отч.)'!$E$11,IF('ИД Шатой'!AF30='Методика оценки (Отч.)'!$J$12,'Методика оценки (Отч.)'!$E$12,IF('ИД Шатой'!AF30='Методика оценки (Отч.)'!$J$13,'Методика оценки (Отч.)'!$E$13,"ошибка")))))*$C$38</f>
        <v>2.25</v>
      </c>
      <c r="AG38" s="60">
        <f>IF('ИД Шатой'!AG30='Методика оценки (Отч.)'!$J$9,'Методика оценки (Отч.)'!$E$9,IF('ИД Шатой'!AG30='Методика оценки (Отч.)'!$J$10,'Методика оценки (Отч.)'!$E$10,IF('ИД Шатой'!AG30='Методика оценки (Отч.)'!$J$11,'Методика оценки (Отч.)'!$E$11,IF('ИД Шатой'!AG30='Методика оценки (Отч.)'!$J$12,'Методика оценки (Отч.)'!$E$12,IF('ИД Шатой'!AG30='Методика оценки (Отч.)'!$J$13,'Методика оценки (Отч.)'!$E$13,"ошибка")))))*$C$38</f>
        <v>1.5</v>
      </c>
      <c r="AH38" s="60">
        <f>IF('ИД Шатой'!AH30='Методика оценки (Отч.)'!$J$9,'Методика оценки (Отч.)'!$E$9,IF('ИД Шатой'!AH30='Методика оценки (Отч.)'!$J$10,'Методика оценки (Отч.)'!$E$10,IF('ИД Шатой'!AH30='Методика оценки (Отч.)'!$J$11,'Методика оценки (Отч.)'!$E$11,IF('ИД Шатой'!AH30='Методика оценки (Отч.)'!$J$12,'Методика оценки (Отч.)'!$E$12,IF('ИД Шатой'!AH30='Методика оценки (Отч.)'!$J$13,'Методика оценки (Отч.)'!$E$13,"ошибка")))))*$C$38</f>
        <v>2.25</v>
      </c>
      <c r="AI38" s="60">
        <f>IF('ИД Шатой'!AI30='Методика оценки (Отч.)'!$J$9,'Методика оценки (Отч.)'!$E$9,IF('ИД Шатой'!AI30='Методика оценки (Отч.)'!$J$10,'Методика оценки (Отч.)'!$E$10,IF('ИД Шатой'!AI30='Методика оценки (Отч.)'!$J$11,'Методика оценки (Отч.)'!$E$11,IF('ИД Шатой'!AI30='Методика оценки (Отч.)'!$J$12,'Методика оценки (Отч.)'!$E$12,IF('ИД Шатой'!AI30='Методика оценки (Отч.)'!$J$13,'Методика оценки (Отч.)'!$E$13,"ошибка")))))*$C$38</f>
        <v>2.25</v>
      </c>
      <c r="AJ38" s="60">
        <f>IF('ИД Шатой'!AJ30='Методика оценки (Отч.)'!$J$9,'Методика оценки (Отч.)'!$E$9,IF('ИД Шатой'!AJ30='Методика оценки (Отч.)'!$J$10,'Методика оценки (Отч.)'!$E$10,IF('ИД Шатой'!AJ30='Методика оценки (Отч.)'!$J$11,'Методика оценки (Отч.)'!$E$11,IF('ИД Шатой'!AJ30='Методика оценки (Отч.)'!$J$12,'Методика оценки (Отч.)'!$E$12,IF('ИД Шатой'!AJ30='Методика оценки (Отч.)'!$J$13,'Методика оценки (Отч.)'!$E$13,"ошибка")))))*$C$38</f>
        <v>3</v>
      </c>
      <c r="AK38" s="60">
        <f>IF('ИД Шатой'!AK30='Методика оценки (Отч.)'!$J$9,'Методика оценки (Отч.)'!$E$9,IF('ИД Шатой'!AK30='Методика оценки (Отч.)'!$J$10,'Методика оценки (Отч.)'!$E$10,IF('ИД Шатой'!AK30='Методика оценки (Отч.)'!$J$11,'Методика оценки (Отч.)'!$E$11,IF('ИД Шатой'!AK30='Методика оценки (Отч.)'!$J$12,'Методика оценки (Отч.)'!$E$12,IF('ИД Шатой'!AK30='Методика оценки (Отч.)'!$J$13,'Методика оценки (Отч.)'!$E$13,"ошибка")))))*$C$38</f>
        <v>3</v>
      </c>
      <c r="AL38" s="60">
        <f>IF('ИД Шатой'!AL30='Методика оценки (Отч.)'!$J$9,'Методика оценки (Отч.)'!$E$9,IF('ИД Шатой'!AL30='Методика оценки (Отч.)'!$J$10,'Методика оценки (Отч.)'!$E$10,IF('ИД Шатой'!AL30='Методика оценки (Отч.)'!$J$11,'Методика оценки (Отч.)'!$E$11,IF('ИД Шатой'!AL30='Методика оценки (Отч.)'!$J$12,'Методика оценки (Отч.)'!$E$12,IF('ИД Шатой'!AL30='Методика оценки (Отч.)'!$J$13,'Методика оценки (Отч.)'!$E$13,"ошибка")))))*$C$38</f>
        <v>2.25</v>
      </c>
      <c r="AM38" s="60">
        <f>IF('ИД Шатой'!AM30='Методика оценки (Отч.)'!$J$9,'Методика оценки (Отч.)'!$E$9,IF('ИД Шатой'!AM30='Методика оценки (Отч.)'!$J$10,'Методика оценки (Отч.)'!$E$10,IF('ИД Шатой'!AM30='Методика оценки (Отч.)'!$J$11,'Методика оценки (Отч.)'!$E$11,IF('ИД Шатой'!AM30='Методика оценки (Отч.)'!$J$12,'Методика оценки (Отч.)'!$E$12,IF('ИД Шатой'!AM30='Методика оценки (Отч.)'!$J$13,'Методика оценки (Отч.)'!$E$13,"ошибка")))))*$C$38</f>
        <v>3</v>
      </c>
      <c r="AN38" s="60">
        <f>IF('ИД Шатой'!AN30='Методика оценки (Отч.)'!$J$9,'Методика оценки (Отч.)'!$E$9,IF('ИД Шатой'!AN30='Методика оценки (Отч.)'!$J$10,'Методика оценки (Отч.)'!$E$10,IF('ИД Шатой'!AN30='Методика оценки (Отч.)'!$J$11,'Методика оценки (Отч.)'!$E$11,IF('ИД Шатой'!AN30='Методика оценки (Отч.)'!$J$12,'Методика оценки (Отч.)'!$E$12,IF('ИД Шатой'!AN30='Методика оценки (Отч.)'!$J$13,'Методика оценки (Отч.)'!$E$13,"ошибка")))))*$C$38</f>
        <v>3</v>
      </c>
      <c r="AO38" s="60">
        <f>IF('ИД Шатой'!AO30='Методика оценки (Отч.)'!$J$9,'Методика оценки (Отч.)'!$E$9,IF('ИД Шатой'!AO30='Методика оценки (Отч.)'!$J$10,'Методика оценки (Отч.)'!$E$10,IF('ИД Шатой'!AO30='Методика оценки (Отч.)'!$J$11,'Методика оценки (Отч.)'!$E$11,IF('ИД Шатой'!AO30='Методика оценки (Отч.)'!$J$12,'Методика оценки (Отч.)'!$E$12,IF('ИД Шатой'!AO30='Методика оценки (Отч.)'!$J$13,'Методика оценки (Отч.)'!$E$13,"ошибка")))))*$C$38</f>
        <v>3</v>
      </c>
      <c r="AP38" s="60">
        <f>IF('ИД Шатой'!AP30='Методика оценки (Отч.)'!$J$9,'Методика оценки (Отч.)'!$E$9,IF('ИД Шатой'!AP30='Методика оценки (Отч.)'!$J$10,'Методика оценки (Отч.)'!$E$10,IF('ИД Шатой'!AP30='Методика оценки (Отч.)'!$J$11,'Методика оценки (Отч.)'!$E$11,IF('ИД Шатой'!AP30='Методика оценки (Отч.)'!$J$12,'Методика оценки (Отч.)'!$E$12,IF('ИД Шатой'!AP30='Методика оценки (Отч.)'!$J$13,'Методика оценки (Отч.)'!$E$13,"ошибка")))))*$C$38</f>
        <v>3</v>
      </c>
      <c r="AQ38" s="60">
        <f>IF('ИД Шатой'!AQ30='Методика оценки (Отч.)'!$J$9,'Методика оценки (Отч.)'!$E$9,IF('ИД Шатой'!AQ30='Методика оценки (Отч.)'!$J$10,'Методика оценки (Отч.)'!$E$10,IF('ИД Шатой'!AQ30='Методика оценки (Отч.)'!$J$11,'Методика оценки (Отч.)'!$E$11,IF('ИД Шатой'!AQ30='Методика оценки (Отч.)'!$J$12,'Методика оценки (Отч.)'!$E$12,IF('ИД Шатой'!AQ30='Методика оценки (Отч.)'!$J$13,'Методика оценки (Отч.)'!$E$13,"ошибка")))))*$C$38</f>
        <v>3</v>
      </c>
      <c r="AR38" s="60">
        <f>IF('ИД Шатой'!AR30='Методика оценки (Отч.)'!$J$9,'Методика оценки (Отч.)'!$E$9,IF('ИД Шатой'!AR30='Методика оценки (Отч.)'!$J$10,'Методика оценки (Отч.)'!$E$10,IF('ИД Шатой'!AR30='Методика оценки (Отч.)'!$J$11,'Методика оценки (Отч.)'!$E$11,IF('ИД Шатой'!AR30='Методика оценки (Отч.)'!$J$12,'Методика оценки (Отч.)'!$E$12,IF('ИД Шатой'!AR30='Методика оценки (Отч.)'!$J$13,'Методика оценки (Отч.)'!$E$13,"ошибка")))))*$C$38</f>
        <v>1.5</v>
      </c>
      <c r="AS38" s="60">
        <f>IF('ИД Шатой'!AS30='Методика оценки (Отч.)'!$J$9,'Методика оценки (Отч.)'!$E$9,IF('ИД Шатой'!AS30='Методика оценки (Отч.)'!$J$10,'Методика оценки (Отч.)'!$E$10,IF('ИД Шатой'!AS30='Методика оценки (Отч.)'!$J$11,'Методика оценки (Отч.)'!$E$11,IF('ИД Шатой'!AS30='Методика оценки (Отч.)'!$J$12,'Методика оценки (Отч.)'!$E$12,IF('ИД Шатой'!AS30='Методика оценки (Отч.)'!$J$13,'Методика оценки (Отч.)'!$E$13,"ошибка")))))*$C$38</f>
        <v>3</v>
      </c>
      <c r="AT38" s="60">
        <f>IF('ИД Шатой'!AT30='Методика оценки (Отч.)'!$J$9,'Методика оценки (Отч.)'!$E$9,IF('ИД Шатой'!AT30='Методика оценки (Отч.)'!$J$10,'Методика оценки (Отч.)'!$E$10,IF('ИД Шатой'!AT30='Методика оценки (Отч.)'!$J$11,'Методика оценки (Отч.)'!$E$11,IF('ИД Шатой'!AT30='Методика оценки (Отч.)'!$J$12,'Методика оценки (Отч.)'!$E$12,IF('ИД Шатой'!AT30='Методика оценки (Отч.)'!$J$13,'Методика оценки (Отч.)'!$E$13,"ошибка")))))*$C$38</f>
        <v>2.25</v>
      </c>
      <c r="AU38" s="60">
        <f>IF('ИД Шатой'!AU30='Методика оценки (Отч.)'!$J$9,'Методика оценки (Отч.)'!$E$9,IF('ИД Шатой'!AU30='Методика оценки (Отч.)'!$J$10,'Методика оценки (Отч.)'!$E$10,IF('ИД Шатой'!AU30='Методика оценки (Отч.)'!$J$11,'Методика оценки (Отч.)'!$E$11,IF('ИД Шатой'!AU30='Методика оценки (Отч.)'!$J$12,'Методика оценки (Отч.)'!$E$12,IF('ИД Шатой'!AU30='Методика оценки (Отч.)'!$J$13,'Методика оценки (Отч.)'!$E$13,"ошибка")))))*$C$38</f>
        <v>1.5</v>
      </c>
      <c r="AV38" s="60">
        <f>IF('ИД Шатой'!AV30='Методика оценки (Отч.)'!$J$9,'Методика оценки (Отч.)'!$E$9,IF('ИД Шатой'!AV30='Методика оценки (Отч.)'!$J$10,'Методика оценки (Отч.)'!$E$10,IF('ИД Шатой'!AV30='Методика оценки (Отч.)'!$J$11,'Методика оценки (Отч.)'!$E$11,IF('ИД Шатой'!AV30='Методика оценки (Отч.)'!$J$12,'Методика оценки (Отч.)'!$E$12,IF('ИД Шатой'!AV30='Методика оценки (Отч.)'!$J$13,'Методика оценки (Отч.)'!$E$13,"ошибка")))))*$C$38</f>
        <v>1.5</v>
      </c>
      <c r="AW38" s="60">
        <f>IF('ИД Шатой'!AW30='Методика оценки (Отч.)'!$J$9,'Методика оценки (Отч.)'!$E$9,IF('ИД Шатой'!AW30='Методика оценки (Отч.)'!$J$10,'Методика оценки (Отч.)'!$E$10,IF('ИД Шатой'!AW30='Методика оценки (Отч.)'!$J$11,'Методика оценки (Отч.)'!$E$11,IF('ИД Шатой'!AW30='Методика оценки (Отч.)'!$J$12,'Методика оценки (Отч.)'!$E$12,IF('ИД Шатой'!AW30='Методика оценки (Отч.)'!$J$13,'Методика оценки (Отч.)'!$E$13,"ошибка")))))*$C$38</f>
        <v>3</v>
      </c>
      <c r="AX38" s="60">
        <f>IF('ИД Шатой'!AX30='Методика оценки (Отч.)'!$J$9,'Методика оценки (Отч.)'!$E$9,IF('ИД Шатой'!AX30='Методика оценки (Отч.)'!$J$10,'Методика оценки (Отч.)'!$E$10,IF('ИД Шатой'!AX30='Методика оценки (Отч.)'!$J$11,'Методика оценки (Отч.)'!$E$11,IF('ИД Шатой'!AX30='Методика оценки (Отч.)'!$J$12,'Методика оценки (Отч.)'!$E$12,IF('ИД Шатой'!AX30='Методика оценки (Отч.)'!$J$13,'Методика оценки (Отч.)'!$E$13,"ошибка")))))*$C$38</f>
        <v>3</v>
      </c>
      <c r="AY38" s="60">
        <f>IF('ИД Шатой'!AY30='Методика оценки (Отч.)'!$J$9,'Методика оценки (Отч.)'!$E$9,IF('ИД Шатой'!AY30='Методика оценки (Отч.)'!$J$10,'Методика оценки (Отч.)'!$E$10,IF('ИД Шатой'!AY30='Методика оценки (Отч.)'!$J$11,'Методика оценки (Отч.)'!$E$11,IF('ИД Шатой'!AY30='Методика оценки (Отч.)'!$J$12,'Методика оценки (Отч.)'!$E$12,IF('ИД Шатой'!AY30='Методика оценки (Отч.)'!$J$13,'Методика оценки (Отч.)'!$E$13,"ошибка")))))*$C$38</f>
        <v>2.25</v>
      </c>
      <c r="AZ38" s="60">
        <f>IF('ИД Шатой'!AZ30='Методика оценки (Отч.)'!$J$9,'Методика оценки (Отч.)'!$E$9,IF('ИД Шатой'!AZ30='Методика оценки (Отч.)'!$J$10,'Методика оценки (Отч.)'!$E$10,IF('ИД Шатой'!AZ30='Методика оценки (Отч.)'!$J$11,'Методика оценки (Отч.)'!$E$11,IF('ИД Шатой'!AZ30='Методика оценки (Отч.)'!$J$12,'Методика оценки (Отч.)'!$E$12,IF('ИД Шатой'!AZ30='Методика оценки (Отч.)'!$J$13,'Методика оценки (Отч.)'!$E$13,"ошибка")))))*$C$38</f>
        <v>3</v>
      </c>
      <c r="BA38" s="60">
        <f>IF('ИД Шатой'!BA30='Методика оценки (Отч.)'!$J$9,'Методика оценки (Отч.)'!$E$9,IF('ИД Шатой'!BA30='Методика оценки (Отч.)'!$J$10,'Методика оценки (Отч.)'!$E$10,IF('ИД Шатой'!BA30='Методика оценки (Отч.)'!$J$11,'Методика оценки (Отч.)'!$E$11,IF('ИД Шатой'!BA30='Методика оценки (Отч.)'!$J$12,'Методика оценки (Отч.)'!$E$12,IF('ИД Шатой'!BA30='Методика оценки (Отч.)'!$J$13,'Методика оценки (Отч.)'!$E$13,"ошибка")))))*$C$38</f>
        <v>3</v>
      </c>
      <c r="BB38" s="60">
        <f>IF('ИД Шатой'!BB30='Методика оценки (Отч.)'!$J$9,'Методика оценки (Отч.)'!$E$9,IF('ИД Шатой'!BB30='Методика оценки (Отч.)'!$J$10,'Методика оценки (Отч.)'!$E$10,IF('ИД Шатой'!BB30='Методика оценки (Отч.)'!$J$11,'Методика оценки (Отч.)'!$E$11,IF('ИД Шатой'!BB30='Методика оценки (Отч.)'!$J$12,'Методика оценки (Отч.)'!$E$12,IF('ИД Шатой'!BB30='Методика оценки (Отч.)'!$J$13,'Методика оценки (Отч.)'!$E$13,"ошибка")))))*$C$38</f>
        <v>1.5</v>
      </c>
      <c r="BC38" s="60">
        <f>IF('ИД Шатой'!BC30='Методика оценки (Отч.)'!$J$9,'Методика оценки (Отч.)'!$E$9,IF('ИД Шатой'!BC30='Методика оценки (Отч.)'!$J$10,'Методика оценки (Отч.)'!$E$10,IF('ИД Шатой'!BC30='Методика оценки (Отч.)'!$J$11,'Методика оценки (Отч.)'!$E$11,IF('ИД Шатой'!BC30='Методика оценки (Отч.)'!$J$12,'Методика оценки (Отч.)'!$E$12,IF('ИД Шатой'!BC30='Методика оценки (Отч.)'!$J$13,'Методика оценки (Отч.)'!$E$13,"ошибка")))))*$C$38</f>
        <v>3</v>
      </c>
      <c r="BD38" s="60">
        <f>IF('ИД Шатой'!BD30='Методика оценки (Отч.)'!$J$9,'Методика оценки (Отч.)'!$E$9,IF('ИД Шатой'!BD30='Методика оценки (Отч.)'!$J$10,'Методика оценки (Отч.)'!$E$10,IF('ИД Шатой'!BD30='Методика оценки (Отч.)'!$J$11,'Методика оценки (Отч.)'!$E$11,IF('ИД Шатой'!BD30='Методика оценки (Отч.)'!$J$12,'Методика оценки (Отч.)'!$E$12,IF('ИД Шатой'!BD30='Методика оценки (Отч.)'!$J$13,'Методика оценки (Отч.)'!$E$13,"ошибка")))))*$C$38</f>
        <v>3</v>
      </c>
      <c r="BE38" s="60">
        <f>IF('ИД Шатой'!BE30='Методика оценки (Отч.)'!$J$9,'Методика оценки (Отч.)'!$E$9,IF('ИД Шатой'!BE30='Методика оценки (Отч.)'!$J$10,'Методика оценки (Отч.)'!$E$10,IF('ИД Шатой'!BE30='Методика оценки (Отч.)'!$J$11,'Методика оценки (Отч.)'!$E$11,IF('ИД Шатой'!BE30='Методика оценки (Отч.)'!$J$12,'Методика оценки (Отч.)'!$E$12,IF('ИД Шатой'!BE30='Методика оценки (Отч.)'!$J$13,'Методика оценки (Отч.)'!$E$13,"ошибка")))))*$C$38</f>
        <v>3</v>
      </c>
      <c r="BF38" s="60">
        <f>IF('ИД Шатой'!BF30='Методика оценки (Отч.)'!$J$9,'Методика оценки (Отч.)'!$E$9,IF('ИД Шатой'!BF30='Методика оценки (Отч.)'!$J$10,'Методика оценки (Отч.)'!$E$10,IF('ИД Шатой'!BF30='Методика оценки (Отч.)'!$J$11,'Методика оценки (Отч.)'!$E$11,IF('ИД Шатой'!BF30='Методика оценки (Отч.)'!$J$12,'Методика оценки (Отч.)'!$E$12,IF('ИД Шатой'!BF30='Методика оценки (Отч.)'!$J$13,'Методика оценки (Отч.)'!$E$13,"ошибка")))))*$C$38</f>
        <v>1.5</v>
      </c>
      <c r="BG38" s="60">
        <f>IF('ИД Шатой'!BG30='Методика оценки (Отч.)'!$J$9,'Методика оценки (Отч.)'!$E$9,IF('ИД Шатой'!BG30='Методика оценки (Отч.)'!$J$10,'Методика оценки (Отч.)'!$E$10,IF('ИД Шатой'!BG30='Методика оценки (Отч.)'!$J$11,'Методика оценки (Отч.)'!$E$11,IF('ИД Шатой'!BG30='Методика оценки (Отч.)'!$J$12,'Методика оценки (Отч.)'!$E$12,IF('ИД Шатой'!BG30='Методика оценки (Отч.)'!$J$13,'Методика оценки (Отч.)'!$E$13,"ошибка")))))*$C$38</f>
        <v>2.25</v>
      </c>
      <c r="BH38" s="60">
        <f>IF('ИД Шатой'!BH30='Методика оценки (Отч.)'!$J$9,'Методика оценки (Отч.)'!$E$9,IF('ИД Шатой'!BH30='Методика оценки (Отч.)'!$J$10,'Методика оценки (Отч.)'!$E$10,IF('ИД Шатой'!BH30='Методика оценки (Отч.)'!$J$11,'Методика оценки (Отч.)'!$E$11,IF('ИД Шатой'!BH30='Методика оценки (Отч.)'!$J$12,'Методика оценки (Отч.)'!$E$12,IF('ИД Шатой'!BH30='Методика оценки (Отч.)'!$J$13,'Методика оценки (Отч.)'!$E$13,"ошибка")))))*$C$38</f>
        <v>2.25</v>
      </c>
      <c r="BI38" s="60">
        <f>IF('ИД Шатой'!BI30='Методика оценки (Отч.)'!$J$9,'Методика оценки (Отч.)'!$E$9,IF('ИД Шатой'!BI30='Методика оценки (Отч.)'!$J$10,'Методика оценки (Отч.)'!$E$10,IF('ИД Шатой'!BI30='Методика оценки (Отч.)'!$J$11,'Методика оценки (Отч.)'!$E$11,IF('ИД Шатой'!BI30='Методика оценки (Отч.)'!$J$12,'Методика оценки (Отч.)'!$E$12,IF('ИД Шатой'!BI30='Методика оценки (Отч.)'!$J$13,'Методика оценки (Отч.)'!$E$13,"ошибка")))))*$C$38</f>
        <v>3</v>
      </c>
      <c r="BJ38" s="60">
        <f>IF('ИД Шатой'!BJ30='Методика оценки (Отч.)'!$J$9,'Методика оценки (Отч.)'!$E$9,IF('ИД Шатой'!BJ30='Методика оценки (Отч.)'!$J$10,'Методика оценки (Отч.)'!$E$10,IF('ИД Шатой'!BJ30='Методика оценки (Отч.)'!$J$11,'Методика оценки (Отч.)'!$E$11,IF('ИД Шатой'!BJ30='Методика оценки (Отч.)'!$J$12,'Методика оценки (Отч.)'!$E$12,IF('ИД Шатой'!BJ30='Методика оценки (Отч.)'!$J$13,'Методика оценки (Отч.)'!$E$13,"ошибка")))))*$C$38</f>
        <v>1.5</v>
      </c>
      <c r="BK38" s="60">
        <f>IF('ИД Шатой'!BK30='Методика оценки (Отч.)'!$J$9,'Методика оценки (Отч.)'!$E$9,IF('ИД Шатой'!BK30='Методика оценки (Отч.)'!$J$10,'Методика оценки (Отч.)'!$E$10,IF('ИД Шатой'!BK30='Методика оценки (Отч.)'!$J$11,'Методика оценки (Отч.)'!$E$11,IF('ИД Шатой'!BK30='Методика оценки (Отч.)'!$J$12,'Методика оценки (Отч.)'!$E$12,IF('ИД Шатой'!BK30='Методика оценки (Отч.)'!$J$13,'Методика оценки (Отч.)'!$E$13,"ошибка")))))*$C$38</f>
        <v>3</v>
      </c>
      <c r="BL38" s="60">
        <f>IF('ИД Шатой'!BL30='Методика оценки (Отч.)'!$J$9,'Методика оценки (Отч.)'!$E$9,IF('ИД Шатой'!BL30='Методика оценки (Отч.)'!$J$10,'Методика оценки (Отч.)'!$E$10,IF('ИД Шатой'!BL30='Методика оценки (Отч.)'!$J$11,'Методика оценки (Отч.)'!$E$11,IF('ИД Шатой'!BL30='Методика оценки (Отч.)'!$J$12,'Методика оценки (Отч.)'!$E$12,IF('ИД Шатой'!BL30='Методика оценки (Отч.)'!$J$13,'Методика оценки (Отч.)'!$E$13,"ошибка")))))*$C$38</f>
        <v>1.5</v>
      </c>
      <c r="BM38" s="60">
        <f>IF('ИД Шатой'!BM30='Методика оценки (Отч.)'!$J$9,'Методика оценки (Отч.)'!$E$9,IF('ИД Шатой'!BM30='Методика оценки (Отч.)'!$J$10,'Методика оценки (Отч.)'!$E$10,IF('ИД Шатой'!BM30='Методика оценки (Отч.)'!$J$11,'Методика оценки (Отч.)'!$E$11,IF('ИД Шатой'!BM30='Методика оценки (Отч.)'!$J$12,'Методика оценки (Отч.)'!$E$12,IF('ИД Шатой'!BM30='Методика оценки (Отч.)'!$J$13,'Методика оценки (Отч.)'!$E$13,"ошибка")))))*$C$38</f>
        <v>3</v>
      </c>
      <c r="BN38" s="60">
        <f>IF('ИД Шатой'!BN30='Методика оценки (Отч.)'!$J$9,'Методика оценки (Отч.)'!$E$9,IF('ИД Шатой'!BN30='Методика оценки (Отч.)'!$J$10,'Методика оценки (Отч.)'!$E$10,IF('ИД Шатой'!BN30='Методика оценки (Отч.)'!$J$11,'Методика оценки (Отч.)'!$E$11,IF('ИД Шатой'!BN30='Методика оценки (Отч.)'!$J$12,'Методика оценки (Отч.)'!$E$12,IF('ИД Шатой'!BN30='Методика оценки (Отч.)'!$J$13,'Методика оценки (Отч.)'!$E$13,"ошибка")))))*$C$38</f>
        <v>3</v>
      </c>
      <c r="BO38" s="60">
        <f>IF('ИД Шатой'!BO30='Методика оценки (Отч.)'!$J$9,'Методика оценки (Отч.)'!$E$9,IF('ИД Шатой'!BO30='Методика оценки (Отч.)'!$J$10,'Методика оценки (Отч.)'!$E$10,IF('ИД Шатой'!BO30='Методика оценки (Отч.)'!$J$11,'Методика оценки (Отч.)'!$E$11,IF('ИД Шатой'!BO30='Методика оценки (Отч.)'!$J$12,'Методика оценки (Отч.)'!$E$12,IF('ИД Шатой'!BO30='Методика оценки (Отч.)'!$J$13,'Методика оценки (Отч.)'!$E$13,"ошибка")))))*$C$38</f>
        <v>3</v>
      </c>
      <c r="BP38" s="60">
        <f>IF('ИД Шатой'!BP30='Методика оценки (Отч.)'!$J$9,'Методика оценки (Отч.)'!$E$9,IF('ИД Шатой'!BP30='Методика оценки (Отч.)'!$J$10,'Методика оценки (Отч.)'!$E$10,IF('ИД Шатой'!BP30='Методика оценки (Отч.)'!$J$11,'Методика оценки (Отч.)'!$E$11,IF('ИД Шатой'!BP30='Методика оценки (Отч.)'!$J$12,'Методика оценки (Отч.)'!$E$12,IF('ИД Шатой'!BP30='Методика оценки (Отч.)'!$J$13,'Методика оценки (Отч.)'!$E$13,"ошибка")))))*$C$38</f>
        <v>2.25</v>
      </c>
      <c r="BQ38" s="60">
        <f t="shared" si="2"/>
        <v>2.5004545454545455</v>
      </c>
    </row>
    <row r="39" spans="1:69" x14ac:dyDescent="0.25">
      <c r="A39" s="74" t="str">
        <f>'Методика оценки (Отч.)'!A165</f>
        <v>N4</v>
      </c>
      <c r="B39" s="74" t="str">
        <f>'Методика оценки (Отч.)'!B165</f>
        <v>IV. Обеспеченность материально-техническими ресурсами</v>
      </c>
      <c r="C39" s="119">
        <f>'Методика оценки (Отч.)'!D165</f>
        <v>0.15</v>
      </c>
      <c r="D39" s="59">
        <f>(D40+D50)</f>
        <v>12.15</v>
      </c>
      <c r="E39" s="59">
        <f t="shared" ref="E39:BP39" si="10">(E40+E50)</f>
        <v>8.7131250000000016</v>
      </c>
      <c r="F39" s="59">
        <f t="shared" si="10"/>
        <v>5.4337499999999999</v>
      </c>
      <c r="G39" s="59">
        <f t="shared" si="10"/>
        <v>13.055625000000001</v>
      </c>
      <c r="H39" s="59">
        <f t="shared" si="10"/>
        <v>14.2425</v>
      </c>
      <c r="I39" s="59">
        <f t="shared" si="10"/>
        <v>4.9350000000000005</v>
      </c>
      <c r="J39" s="59">
        <f t="shared" si="10"/>
        <v>9.5568750000000016</v>
      </c>
      <c r="K39" s="59">
        <f t="shared" si="10"/>
        <v>11.932500000000001</v>
      </c>
      <c r="L39" s="59">
        <f t="shared" si="10"/>
        <v>11.2425</v>
      </c>
      <c r="M39" s="59">
        <f t="shared" si="10"/>
        <v>12.744375000000002</v>
      </c>
      <c r="N39" s="59">
        <f t="shared" si="10"/>
        <v>6.4668749999999999</v>
      </c>
      <c r="O39" s="59">
        <f t="shared" si="10"/>
        <v>8.2443750000000016</v>
      </c>
      <c r="P39" s="59">
        <f t="shared" si="10"/>
        <v>12.961875000000001</v>
      </c>
      <c r="Q39" s="59">
        <f t="shared" si="10"/>
        <v>14.2425</v>
      </c>
      <c r="R39" s="59">
        <f t="shared" si="10"/>
        <v>9.213750000000001</v>
      </c>
      <c r="S39" s="59">
        <f t="shared" si="10"/>
        <v>13.77375</v>
      </c>
      <c r="T39" s="59">
        <f t="shared" si="10"/>
        <v>6.3712499999999999</v>
      </c>
      <c r="U39" s="59">
        <f t="shared" si="10"/>
        <v>12.05625</v>
      </c>
      <c r="V39" s="59">
        <f t="shared" si="10"/>
        <v>12.3675</v>
      </c>
      <c r="W39" s="59">
        <f t="shared" si="10"/>
        <v>12.680625000000001</v>
      </c>
      <c r="X39" s="59">
        <f t="shared" si="10"/>
        <v>14.71125</v>
      </c>
      <c r="Y39" s="59">
        <f t="shared" si="10"/>
        <v>13.805625000000001</v>
      </c>
      <c r="Z39" s="59">
        <f t="shared" si="10"/>
        <v>13.711875000000001</v>
      </c>
      <c r="AA39" s="59">
        <f t="shared" si="10"/>
        <v>14.9925</v>
      </c>
      <c r="AB39" s="59">
        <f t="shared" si="10"/>
        <v>9.8681250000000009</v>
      </c>
      <c r="AC39" s="59">
        <f t="shared" si="10"/>
        <v>11.461875000000001</v>
      </c>
      <c r="AD39" s="59">
        <f t="shared" si="10"/>
        <v>9.6506250000000016</v>
      </c>
      <c r="AE39" s="59">
        <f t="shared" si="10"/>
        <v>13.4925</v>
      </c>
      <c r="AF39" s="59">
        <f t="shared" si="10"/>
        <v>8.4318750000000016</v>
      </c>
      <c r="AG39" s="59">
        <f t="shared" si="10"/>
        <v>9.5268750000000004</v>
      </c>
      <c r="AH39" s="59">
        <f t="shared" si="10"/>
        <v>9.5568750000000016</v>
      </c>
      <c r="AI39" s="59">
        <f t="shared" si="10"/>
        <v>10.119375000000002</v>
      </c>
      <c r="AJ39" s="59">
        <f t="shared" si="10"/>
        <v>8.651250000000001</v>
      </c>
      <c r="AK39" s="59">
        <f t="shared" si="10"/>
        <v>11.14875</v>
      </c>
      <c r="AL39" s="59">
        <f t="shared" si="10"/>
        <v>7.2450000000000001</v>
      </c>
      <c r="AM39" s="59">
        <f t="shared" si="10"/>
        <v>8.182500000000001</v>
      </c>
      <c r="AN39" s="59">
        <f t="shared" si="10"/>
        <v>14.9925</v>
      </c>
      <c r="AO39" s="59">
        <f t="shared" si="10"/>
        <v>12.7425</v>
      </c>
      <c r="AP39" s="59">
        <f t="shared" si="10"/>
        <v>9.5568750000000016</v>
      </c>
      <c r="AQ39" s="59">
        <f t="shared" si="10"/>
        <v>10.55625</v>
      </c>
      <c r="AR39" s="59">
        <f t="shared" si="10"/>
        <v>7.2768750000000004</v>
      </c>
      <c r="AS39" s="59">
        <f t="shared" si="10"/>
        <v>11.900625000000002</v>
      </c>
      <c r="AT39" s="59">
        <f t="shared" si="10"/>
        <v>7.4962499999999999</v>
      </c>
      <c r="AU39" s="59">
        <f t="shared" si="10"/>
        <v>8.34</v>
      </c>
      <c r="AV39" s="59">
        <f t="shared" si="10"/>
        <v>5.9962499999999999</v>
      </c>
      <c r="AW39" s="59">
        <f t="shared" si="10"/>
        <v>14.2425</v>
      </c>
      <c r="AX39" s="59">
        <f t="shared" si="10"/>
        <v>8.088750000000001</v>
      </c>
      <c r="AY39" s="59">
        <f t="shared" si="10"/>
        <v>5.9962499999999999</v>
      </c>
      <c r="AZ39" s="59">
        <f t="shared" si="10"/>
        <v>11.30625</v>
      </c>
      <c r="BA39" s="59">
        <f t="shared" si="10"/>
        <v>13.336875000000001</v>
      </c>
      <c r="BB39" s="59">
        <f t="shared" si="10"/>
        <v>6.4331250000000004</v>
      </c>
      <c r="BC39" s="59">
        <f t="shared" si="10"/>
        <v>14.2425</v>
      </c>
      <c r="BD39" s="59">
        <f t="shared" si="10"/>
        <v>13.74375</v>
      </c>
      <c r="BE39" s="59">
        <f t="shared" si="10"/>
        <v>13.96125</v>
      </c>
      <c r="BF39" s="59">
        <f t="shared" si="10"/>
        <v>6.5268750000000004</v>
      </c>
      <c r="BG39" s="59">
        <f t="shared" si="10"/>
        <v>7.5881250000000007</v>
      </c>
      <c r="BH39" s="59">
        <f t="shared" si="10"/>
        <v>2.4356249999999999</v>
      </c>
      <c r="BI39" s="59">
        <f t="shared" si="10"/>
        <v>3.8418749999999999</v>
      </c>
      <c r="BJ39" s="59">
        <f t="shared" si="10"/>
        <v>14.9925</v>
      </c>
      <c r="BK39" s="59">
        <f t="shared" si="10"/>
        <v>11.244375000000002</v>
      </c>
      <c r="BL39" s="59">
        <f t="shared" si="10"/>
        <v>8.745000000000001</v>
      </c>
      <c r="BM39" s="59">
        <f t="shared" si="10"/>
        <v>10.245000000000001</v>
      </c>
      <c r="BN39" s="59">
        <f t="shared" si="10"/>
        <v>9.1818750000000016</v>
      </c>
      <c r="BO39" s="59">
        <f t="shared" si="10"/>
        <v>13.430625000000001</v>
      </c>
      <c r="BP39" s="59">
        <f t="shared" si="10"/>
        <v>8.463750000000001</v>
      </c>
      <c r="BQ39" s="59">
        <f t="shared" si="2"/>
        <v>10.212073863636359</v>
      </c>
    </row>
    <row r="40" spans="1:69" x14ac:dyDescent="0.25">
      <c r="A40" s="53" t="str">
        <f>'Методика оценки (Отч.)'!A166</f>
        <v>N4.1.</v>
      </c>
      <c r="B40" s="53" t="str">
        <f>'Методика оценки (Отч.)'!C166</f>
        <v>Оснащение помещений и прилегающей территории детского сада</v>
      </c>
      <c r="C40" s="120">
        <f>'Методика оценки (Отч.)'!D166*C39</f>
        <v>7.4999999999999997E-2</v>
      </c>
      <c r="D40" s="60">
        <f>SUM(D41:D49)</f>
        <v>5.90625</v>
      </c>
      <c r="E40" s="60">
        <f t="shared" ref="E40:BP40" si="11">SUM(E41:E49)</f>
        <v>3.09375</v>
      </c>
      <c r="F40" s="60">
        <f t="shared" si="11"/>
        <v>1.6875</v>
      </c>
      <c r="G40" s="60">
        <f t="shared" si="11"/>
        <v>6.1875</v>
      </c>
      <c r="H40" s="60">
        <f t="shared" si="11"/>
        <v>6.75</v>
      </c>
      <c r="I40" s="60">
        <f t="shared" si="11"/>
        <v>2.4375</v>
      </c>
      <c r="J40" s="60">
        <f t="shared" si="11"/>
        <v>3.9375</v>
      </c>
      <c r="K40" s="60">
        <f t="shared" si="11"/>
        <v>6.9375</v>
      </c>
      <c r="L40" s="60">
        <f t="shared" si="11"/>
        <v>3.75</v>
      </c>
      <c r="M40" s="60">
        <f t="shared" si="11"/>
        <v>7.125</v>
      </c>
      <c r="N40" s="60">
        <f t="shared" si="11"/>
        <v>4.59375</v>
      </c>
      <c r="O40" s="60">
        <f t="shared" si="11"/>
        <v>2.625</v>
      </c>
      <c r="P40" s="60">
        <f t="shared" si="11"/>
        <v>6.09375</v>
      </c>
      <c r="Q40" s="60">
        <f t="shared" si="11"/>
        <v>6.75</v>
      </c>
      <c r="R40" s="60">
        <f t="shared" si="11"/>
        <v>4.21875</v>
      </c>
      <c r="S40" s="60">
        <f t="shared" si="11"/>
        <v>6.28125</v>
      </c>
      <c r="T40" s="60">
        <f t="shared" si="11"/>
        <v>2.625</v>
      </c>
      <c r="U40" s="60">
        <f t="shared" si="11"/>
        <v>5.8125</v>
      </c>
      <c r="V40" s="60">
        <f t="shared" si="11"/>
        <v>4.875</v>
      </c>
      <c r="W40" s="60">
        <f t="shared" si="11"/>
        <v>5.8125</v>
      </c>
      <c r="X40" s="60">
        <f t="shared" si="11"/>
        <v>7.21875</v>
      </c>
      <c r="Y40" s="60">
        <f t="shared" si="11"/>
        <v>6.9375</v>
      </c>
      <c r="Z40" s="60">
        <f t="shared" si="11"/>
        <v>6.84375</v>
      </c>
      <c r="AA40" s="60">
        <f t="shared" si="11"/>
        <v>7.5</v>
      </c>
      <c r="AB40" s="60">
        <f t="shared" si="11"/>
        <v>3</v>
      </c>
      <c r="AC40" s="60">
        <f t="shared" si="11"/>
        <v>4.59375</v>
      </c>
      <c r="AD40" s="60">
        <f t="shared" si="11"/>
        <v>4.03125</v>
      </c>
      <c r="AE40" s="60">
        <f t="shared" si="11"/>
        <v>6</v>
      </c>
      <c r="AF40" s="60">
        <f t="shared" si="11"/>
        <v>2.8125</v>
      </c>
      <c r="AG40" s="60">
        <f t="shared" si="11"/>
        <v>5.15625</v>
      </c>
      <c r="AH40" s="60">
        <f t="shared" si="11"/>
        <v>3.9375</v>
      </c>
      <c r="AI40" s="60">
        <f t="shared" si="11"/>
        <v>4.5</v>
      </c>
      <c r="AJ40" s="60">
        <f t="shared" si="11"/>
        <v>3.65625</v>
      </c>
      <c r="AK40" s="60">
        <f t="shared" si="11"/>
        <v>3.65625</v>
      </c>
      <c r="AL40" s="60">
        <f t="shared" si="11"/>
        <v>2.25</v>
      </c>
      <c r="AM40" s="60">
        <f t="shared" si="11"/>
        <v>3.1875</v>
      </c>
      <c r="AN40" s="60">
        <f t="shared" si="11"/>
        <v>7.5</v>
      </c>
      <c r="AO40" s="60">
        <f t="shared" si="11"/>
        <v>5.25</v>
      </c>
      <c r="AP40" s="60">
        <f t="shared" si="11"/>
        <v>3.9375</v>
      </c>
      <c r="AQ40" s="60">
        <f t="shared" si="11"/>
        <v>4.3125</v>
      </c>
      <c r="AR40" s="60">
        <f t="shared" si="11"/>
        <v>2.90625</v>
      </c>
      <c r="AS40" s="60">
        <f t="shared" si="11"/>
        <v>6.28125</v>
      </c>
      <c r="AT40" s="60">
        <f t="shared" si="11"/>
        <v>3.75</v>
      </c>
      <c r="AU40" s="60">
        <f t="shared" si="11"/>
        <v>4.59375</v>
      </c>
      <c r="AV40" s="60">
        <f t="shared" si="11"/>
        <v>2.25</v>
      </c>
      <c r="AW40" s="60">
        <f t="shared" si="11"/>
        <v>6.75</v>
      </c>
      <c r="AX40" s="60">
        <f t="shared" si="11"/>
        <v>3.09375</v>
      </c>
      <c r="AY40" s="60">
        <f t="shared" si="11"/>
        <v>2.25</v>
      </c>
      <c r="AZ40" s="60">
        <f t="shared" si="11"/>
        <v>5.0625</v>
      </c>
      <c r="BA40" s="60">
        <f t="shared" si="11"/>
        <v>6.46875</v>
      </c>
      <c r="BB40" s="60">
        <f t="shared" si="11"/>
        <v>2.0625</v>
      </c>
      <c r="BC40" s="60">
        <f t="shared" si="11"/>
        <v>6.75</v>
      </c>
      <c r="BD40" s="60">
        <f t="shared" si="11"/>
        <v>7.5</v>
      </c>
      <c r="BE40" s="60">
        <f t="shared" si="11"/>
        <v>6.46875</v>
      </c>
      <c r="BF40" s="60">
        <f t="shared" si="11"/>
        <v>2.15625</v>
      </c>
      <c r="BG40" s="60">
        <f t="shared" si="11"/>
        <v>1.96875</v>
      </c>
      <c r="BH40" s="60">
        <f t="shared" si="11"/>
        <v>0.5625</v>
      </c>
      <c r="BI40" s="60">
        <f t="shared" si="11"/>
        <v>1.96875</v>
      </c>
      <c r="BJ40" s="60">
        <f t="shared" si="11"/>
        <v>7.5</v>
      </c>
      <c r="BK40" s="60">
        <f t="shared" si="11"/>
        <v>5.625</v>
      </c>
      <c r="BL40" s="60">
        <f t="shared" si="11"/>
        <v>3.75</v>
      </c>
      <c r="BM40" s="60">
        <f t="shared" si="11"/>
        <v>5.25</v>
      </c>
      <c r="BN40" s="60">
        <f t="shared" si="11"/>
        <v>3.5625</v>
      </c>
      <c r="BO40" s="60">
        <f t="shared" si="11"/>
        <v>6.5625</v>
      </c>
      <c r="BP40" s="60">
        <f t="shared" si="11"/>
        <v>3.46875</v>
      </c>
      <c r="BQ40" s="60">
        <f t="shared" si="2"/>
        <v>4.5821022727272727</v>
      </c>
    </row>
    <row r="41" spans="1:69" x14ac:dyDescent="0.25">
      <c r="A41" s="67" t="str">
        <f>'Методика оценки (Отч.)'!A167</f>
        <v>N4.1.1.</v>
      </c>
      <c r="B41" s="67" t="str">
        <f>'Методика оценки (Отч.)'!C167</f>
        <v>Оснащение спален</v>
      </c>
      <c r="C41" s="121">
        <f>'Методика оценки (Отч.)'!D167*C40</f>
        <v>1.125E-2</v>
      </c>
      <c r="D41" s="58">
        <f>IF('ИД Шатой'!D31='Методика оценки (Отч.)'!$J$9,'Методика оценки (Отч.)'!$E$9,IF('ИД Шатой'!D31='Методика оценки (Отч.)'!$J$10,'Методика оценки (Отч.)'!$E$10,IF('ИД Шатой'!D31='Методика оценки (Отч.)'!$J$11,'Методика оценки (Отч.)'!$E$11,IF('ИД Шатой'!D31='Методика оценки (Отч.)'!$J$12,'Методика оценки (Отч.)'!$E$12,IF('ИД Шатой'!D31='Методика оценки (Отч.)'!$J$13,'Методика оценки (Отч.)'!$E$13,"ошибка")))))*$C$41</f>
        <v>0.84375</v>
      </c>
      <c r="E41" s="58">
        <f>IF('ИД Шатой'!E31='Методика оценки (Отч.)'!$J$9,'Методика оценки (Отч.)'!$E$9,IF('ИД Шатой'!E31='Методика оценки (Отч.)'!$J$10,'Методика оценки (Отч.)'!$E$10,IF('ИД Шатой'!E31='Методика оценки (Отч.)'!$J$11,'Методика оценки (Отч.)'!$E$11,IF('ИД Шатой'!E31='Методика оценки (Отч.)'!$J$12,'Методика оценки (Отч.)'!$E$12,IF('ИД Шатой'!E31='Методика оценки (Отч.)'!$J$13,'Методика оценки (Отч.)'!$E$13,"ошибка")))))*$C$41</f>
        <v>0</v>
      </c>
      <c r="F41" s="58">
        <f>IF('ИД Шатой'!F31='Методика оценки (Отч.)'!$J$9,'Методика оценки (Отч.)'!$E$9,IF('ИД Шатой'!F31='Методика оценки (Отч.)'!$J$10,'Методика оценки (Отч.)'!$E$10,IF('ИД Шатой'!F31='Методика оценки (Отч.)'!$J$11,'Методика оценки (Отч.)'!$E$11,IF('ИД Шатой'!F31='Методика оценки (Отч.)'!$J$12,'Методика оценки (Отч.)'!$E$12,IF('ИД Шатой'!F31='Методика оценки (Отч.)'!$J$13,'Методика оценки (Отч.)'!$E$13,"ошибка")))))*$C$41</f>
        <v>0.5625</v>
      </c>
      <c r="G41" s="58">
        <f>IF('ИД Шатой'!G31='Методика оценки (Отч.)'!$J$9,'Методика оценки (Отч.)'!$E$9,IF('ИД Шатой'!G31='Методика оценки (Отч.)'!$J$10,'Методика оценки (Отч.)'!$E$10,IF('ИД Шатой'!G31='Методика оценки (Отч.)'!$J$11,'Методика оценки (Отч.)'!$E$11,IF('ИД Шатой'!G31='Методика оценки (Отч.)'!$J$12,'Методика оценки (Отч.)'!$E$12,IF('ИД Шатой'!G31='Методика оценки (Отч.)'!$J$13,'Методика оценки (Отч.)'!$E$13,"ошибка")))))*$C$41</f>
        <v>0.84375</v>
      </c>
      <c r="H41" s="58">
        <f>IF('ИД Шатой'!H31='Методика оценки (Отч.)'!$J$9,'Методика оценки (Отч.)'!$E$9,IF('ИД Шатой'!H31='Методика оценки (Отч.)'!$J$10,'Методика оценки (Отч.)'!$E$10,IF('ИД Шатой'!H31='Методика оценки (Отч.)'!$J$11,'Методика оценки (Отч.)'!$E$11,IF('ИД Шатой'!H31='Методика оценки (Отч.)'!$J$12,'Методика оценки (Отч.)'!$E$12,IF('ИД Шатой'!H31='Методика оценки (Отч.)'!$J$13,'Методика оценки (Отч.)'!$E$13,"ошибка")))))*$C$41</f>
        <v>1.125</v>
      </c>
      <c r="I41" s="58">
        <f>IF('ИД Шатой'!I31='Методика оценки (Отч.)'!$J$9,'Методика оценки (Отч.)'!$E$9,IF('ИД Шатой'!I31='Методика оценки (Отч.)'!$J$10,'Методика оценки (Отч.)'!$E$10,IF('ИД Шатой'!I31='Методика оценки (Отч.)'!$J$11,'Методика оценки (Отч.)'!$E$11,IF('ИД Шатой'!I31='Методика оценки (Отч.)'!$J$12,'Методика оценки (Отч.)'!$E$12,IF('ИД Шатой'!I31='Методика оценки (Отч.)'!$J$13,'Методика оценки (Отч.)'!$E$13,"ошибка")))))*$C$41</f>
        <v>0.5625</v>
      </c>
      <c r="J41" s="58">
        <f>IF('ИД Шатой'!J31='Методика оценки (Отч.)'!$J$9,'Методика оценки (Отч.)'!$E$9,IF('ИД Шатой'!J31='Методика оценки (Отч.)'!$J$10,'Методика оценки (Отч.)'!$E$10,IF('ИД Шатой'!J31='Методика оценки (Отч.)'!$J$11,'Методика оценки (Отч.)'!$E$11,IF('ИД Шатой'!J31='Методика оценки (Отч.)'!$J$12,'Методика оценки (Отч.)'!$E$12,IF('ИД Шатой'!J31='Методика оценки (Отч.)'!$J$13,'Методика оценки (Отч.)'!$E$13,"ошибка")))))*$C$41</f>
        <v>0.84375</v>
      </c>
      <c r="K41" s="58">
        <f>IF('ИД Шатой'!K31='Методика оценки (Отч.)'!$J$9,'Методика оценки (Отч.)'!$E$9,IF('ИД Шатой'!K31='Методика оценки (Отч.)'!$J$10,'Методика оценки (Отч.)'!$E$10,IF('ИД Шатой'!K31='Методика оценки (Отч.)'!$J$11,'Методика оценки (Отч.)'!$E$11,IF('ИД Шатой'!K31='Методика оценки (Отч.)'!$J$12,'Методика оценки (Отч.)'!$E$12,IF('ИД Шатой'!K31='Методика оценки (Отч.)'!$J$13,'Методика оценки (Отч.)'!$E$13,"ошибка")))))*$C$41</f>
        <v>1.125</v>
      </c>
      <c r="L41" s="58">
        <f>IF('ИД Шатой'!L31='Методика оценки (Отч.)'!$J$9,'Методика оценки (Отч.)'!$E$9,IF('ИД Шатой'!L31='Методика оценки (Отч.)'!$J$10,'Методика оценки (Отч.)'!$E$10,IF('ИД Шатой'!L31='Методика оценки (Отч.)'!$J$11,'Методика оценки (Отч.)'!$E$11,IF('ИД Шатой'!L31='Методика оценки (Отч.)'!$J$12,'Методика оценки (Отч.)'!$E$12,IF('ИД Шатой'!L31='Методика оценки (Отч.)'!$J$13,'Методика оценки (Отч.)'!$E$13,"ошибка")))))*$C$41</f>
        <v>1.125</v>
      </c>
      <c r="M41" s="58">
        <f>IF('ИД Шатой'!M31='Методика оценки (Отч.)'!$J$9,'Методика оценки (Отч.)'!$E$9,IF('ИД Шатой'!M31='Методика оценки (Отч.)'!$J$10,'Методика оценки (Отч.)'!$E$10,IF('ИД Шатой'!M31='Методика оценки (Отч.)'!$J$11,'Методика оценки (Отч.)'!$E$11,IF('ИД Шатой'!M31='Методика оценки (Отч.)'!$J$12,'Методика оценки (Отч.)'!$E$12,IF('ИД Шатой'!M31='Методика оценки (Отч.)'!$J$13,'Методика оценки (Отч.)'!$E$13,"ошибка")))))*$C$41</f>
        <v>1.125</v>
      </c>
      <c r="N41" s="58">
        <f>IF('ИД Шатой'!N31='Методика оценки (Отч.)'!$J$9,'Методика оценки (Отч.)'!$E$9,IF('ИД Шатой'!N31='Методика оценки (Отч.)'!$J$10,'Методика оценки (Отч.)'!$E$10,IF('ИД Шатой'!N31='Методика оценки (Отч.)'!$J$11,'Методика оценки (Отч.)'!$E$11,IF('ИД Шатой'!N31='Методика оценки (Отч.)'!$J$12,'Методика оценки (Отч.)'!$E$12,IF('ИД Шатой'!N31='Методика оценки (Отч.)'!$J$13,'Методика оценки (Отч.)'!$E$13,"ошибка")))))*$C$41</f>
        <v>1.125</v>
      </c>
      <c r="O41" s="58">
        <f>IF('ИД Шатой'!O31='Методика оценки (Отч.)'!$J$9,'Методика оценки (Отч.)'!$E$9,IF('ИД Шатой'!O31='Методика оценки (Отч.)'!$J$10,'Методика оценки (Отч.)'!$E$10,IF('ИД Шатой'!O31='Методика оценки (Отч.)'!$J$11,'Методика оценки (Отч.)'!$E$11,IF('ИД Шатой'!O31='Методика оценки (Отч.)'!$J$12,'Методика оценки (Отч.)'!$E$12,IF('ИД Шатой'!O31='Методика оценки (Отч.)'!$J$13,'Методика оценки (Отч.)'!$E$13,"ошибка")))))*$C$41</f>
        <v>0.5625</v>
      </c>
      <c r="P41" s="58">
        <f>IF('ИД Шатой'!P31='Методика оценки (Отч.)'!$J$9,'Методика оценки (Отч.)'!$E$9,IF('ИД Шатой'!P31='Методика оценки (Отч.)'!$J$10,'Методика оценки (Отч.)'!$E$10,IF('ИД Шатой'!P31='Методика оценки (Отч.)'!$J$11,'Методика оценки (Отч.)'!$E$11,IF('ИД Шатой'!P31='Методика оценки (Отч.)'!$J$12,'Методика оценки (Отч.)'!$E$12,IF('ИД Шатой'!P31='Методика оценки (Отч.)'!$J$13,'Методика оценки (Отч.)'!$E$13,"ошибка")))))*$C$41</f>
        <v>1.125</v>
      </c>
      <c r="Q41" s="58">
        <f>IF('ИД Шатой'!Q31='Методика оценки (Отч.)'!$J$9,'Методика оценки (Отч.)'!$E$9,IF('ИД Шатой'!Q31='Методика оценки (Отч.)'!$J$10,'Методика оценки (Отч.)'!$E$10,IF('ИД Шатой'!Q31='Методика оценки (Отч.)'!$J$11,'Методика оценки (Отч.)'!$E$11,IF('ИД Шатой'!Q31='Методика оценки (Отч.)'!$J$12,'Методика оценки (Отч.)'!$E$12,IF('ИД Шатой'!Q31='Методика оценки (Отч.)'!$J$13,'Методика оценки (Отч.)'!$E$13,"ошибка")))))*$C$41</f>
        <v>1.125</v>
      </c>
      <c r="R41" s="58">
        <f>IF('ИД Шатой'!R31='Методика оценки (Отч.)'!$J$9,'Методика оценки (Отч.)'!$E$9,IF('ИД Шатой'!R31='Методика оценки (Отч.)'!$J$10,'Методика оценки (Отч.)'!$E$10,IF('ИД Шатой'!R31='Методика оценки (Отч.)'!$J$11,'Методика оценки (Отч.)'!$E$11,IF('ИД Шатой'!R31='Методика оценки (Отч.)'!$J$12,'Методика оценки (Отч.)'!$E$12,IF('ИД Шатой'!R31='Методика оценки (Отч.)'!$J$13,'Методика оценки (Отч.)'!$E$13,"ошибка")))))*$C$41</f>
        <v>0.5625</v>
      </c>
      <c r="S41" s="58">
        <f>IF('ИД Шатой'!S31='Методика оценки (Отч.)'!$J$9,'Методика оценки (Отч.)'!$E$9,IF('ИД Шатой'!S31='Методика оценки (Отч.)'!$J$10,'Методика оценки (Отч.)'!$E$10,IF('ИД Шатой'!S31='Методика оценки (Отч.)'!$J$11,'Методика оценки (Отч.)'!$E$11,IF('ИД Шатой'!S31='Методика оценки (Отч.)'!$J$12,'Методика оценки (Отч.)'!$E$12,IF('ИД Шатой'!S31='Методика оценки (Отч.)'!$J$13,'Методика оценки (Отч.)'!$E$13,"ошибка")))))*$C$41</f>
        <v>0.84375</v>
      </c>
      <c r="T41" s="58">
        <f>IF('ИД Шатой'!T31='Методика оценки (Отч.)'!$J$9,'Методика оценки (Отч.)'!$E$9,IF('ИД Шатой'!T31='Методика оценки (Отч.)'!$J$10,'Методика оценки (Отч.)'!$E$10,IF('ИД Шатой'!T31='Методика оценки (Отч.)'!$J$11,'Методика оценки (Отч.)'!$E$11,IF('ИД Шатой'!T31='Методика оценки (Отч.)'!$J$12,'Методика оценки (Отч.)'!$E$12,IF('ИД Шатой'!T31='Методика оценки (Отч.)'!$J$13,'Методика оценки (Отч.)'!$E$13,"ошибка")))))*$C$41</f>
        <v>0.5625</v>
      </c>
      <c r="U41" s="58">
        <f>IF('ИД Шатой'!U31='Методика оценки (Отч.)'!$J$9,'Методика оценки (Отч.)'!$E$9,IF('ИД Шатой'!U31='Методика оценки (Отч.)'!$J$10,'Методика оценки (Отч.)'!$E$10,IF('ИД Шатой'!U31='Методика оценки (Отч.)'!$J$11,'Методика оценки (Отч.)'!$E$11,IF('ИД Шатой'!U31='Методика оценки (Отч.)'!$J$12,'Методика оценки (Отч.)'!$E$12,IF('ИД Шатой'!U31='Методика оценки (Отч.)'!$J$13,'Методика оценки (Отч.)'!$E$13,"ошибка")))))*$C$41</f>
        <v>0.84375</v>
      </c>
      <c r="V41" s="58">
        <f>IF('ИД Шатой'!V31='Методика оценки (Отч.)'!$J$9,'Методика оценки (Отч.)'!$E$9,IF('ИД Шатой'!V31='Методика оценки (Отч.)'!$J$10,'Методика оценки (Отч.)'!$E$10,IF('ИД Шатой'!V31='Методика оценки (Отч.)'!$J$11,'Методика оценки (Отч.)'!$E$11,IF('ИД Шатой'!V31='Методика оценки (Отч.)'!$J$12,'Методика оценки (Отч.)'!$E$12,IF('ИД Шатой'!V31='Методика оценки (Отч.)'!$J$13,'Методика оценки (Отч.)'!$E$13,"ошибка")))))*$C$41</f>
        <v>1.125</v>
      </c>
      <c r="W41" s="58">
        <f>IF('ИД Шатой'!W31='Методика оценки (Отч.)'!$J$9,'Методика оценки (Отч.)'!$E$9,IF('ИД Шатой'!W31='Методика оценки (Отч.)'!$J$10,'Методика оценки (Отч.)'!$E$10,IF('ИД Шатой'!W31='Методика оценки (Отч.)'!$J$11,'Методика оценки (Отч.)'!$E$11,IF('ИД Шатой'!W31='Методика оценки (Отч.)'!$J$12,'Методика оценки (Отч.)'!$E$12,IF('ИД Шатой'!W31='Методика оценки (Отч.)'!$J$13,'Методика оценки (Отч.)'!$E$13,"ошибка")))))*$C$41</f>
        <v>1.125</v>
      </c>
      <c r="X41" s="58">
        <f>IF('ИД Шатой'!X31='Методика оценки (Отч.)'!$J$9,'Методика оценки (Отч.)'!$E$9,IF('ИД Шатой'!X31='Методика оценки (Отч.)'!$J$10,'Методика оценки (Отч.)'!$E$10,IF('ИД Шатой'!X31='Методика оценки (Отч.)'!$J$11,'Методика оценки (Отч.)'!$E$11,IF('ИД Шатой'!X31='Методика оценки (Отч.)'!$J$12,'Методика оценки (Отч.)'!$E$12,IF('ИД Шатой'!X31='Методика оценки (Отч.)'!$J$13,'Методика оценки (Отч.)'!$E$13,"ошибка")))))*$C$41</f>
        <v>1.125</v>
      </c>
      <c r="Y41" s="58">
        <f>IF('ИД Шатой'!Y31='Методика оценки (Отч.)'!$J$9,'Методика оценки (Отч.)'!$E$9,IF('ИД Шатой'!Y31='Методика оценки (Отч.)'!$J$10,'Методика оценки (Отч.)'!$E$10,IF('ИД Шатой'!Y31='Методика оценки (Отч.)'!$J$11,'Методика оценки (Отч.)'!$E$11,IF('ИД Шатой'!Y31='Методика оценки (Отч.)'!$J$12,'Методика оценки (Отч.)'!$E$12,IF('ИД Шатой'!Y31='Методика оценки (Отч.)'!$J$13,'Методика оценки (Отч.)'!$E$13,"ошибка")))))*$C$41</f>
        <v>1.125</v>
      </c>
      <c r="Z41" s="58">
        <f>IF('ИД Шатой'!Z31='Методика оценки (Отч.)'!$J$9,'Методика оценки (Отч.)'!$E$9,IF('ИД Шатой'!Z31='Методика оценки (Отч.)'!$J$10,'Методика оценки (Отч.)'!$E$10,IF('ИД Шатой'!Z31='Методика оценки (Отч.)'!$J$11,'Методика оценки (Отч.)'!$E$11,IF('ИД Шатой'!Z31='Методика оценки (Отч.)'!$J$12,'Методика оценки (Отч.)'!$E$12,IF('ИД Шатой'!Z31='Методика оценки (Отч.)'!$J$13,'Методика оценки (Отч.)'!$E$13,"ошибка")))))*$C$41</f>
        <v>1.125</v>
      </c>
      <c r="AA41" s="58">
        <f>IF('ИД Шатой'!AA31='Методика оценки (Отч.)'!$J$9,'Методика оценки (Отч.)'!$E$9,IF('ИД Шатой'!AA31='Методика оценки (Отч.)'!$J$10,'Методика оценки (Отч.)'!$E$10,IF('ИД Шатой'!AA31='Методика оценки (Отч.)'!$J$11,'Методика оценки (Отч.)'!$E$11,IF('ИД Шатой'!AA31='Методика оценки (Отч.)'!$J$12,'Методика оценки (Отч.)'!$E$12,IF('ИД Шатой'!AA31='Методика оценки (Отч.)'!$J$13,'Методика оценки (Отч.)'!$E$13,"ошибка")))))*$C$41</f>
        <v>1.125</v>
      </c>
      <c r="AB41" s="58">
        <f>IF('ИД Шатой'!AB31='Методика оценки (Отч.)'!$J$9,'Методика оценки (Отч.)'!$E$9,IF('ИД Шатой'!AB31='Методика оценки (Отч.)'!$J$10,'Методика оценки (Отч.)'!$E$10,IF('ИД Шатой'!AB31='Методика оценки (Отч.)'!$J$11,'Методика оценки (Отч.)'!$E$11,IF('ИД Шатой'!AB31='Методика оценки (Отч.)'!$J$12,'Методика оценки (Отч.)'!$E$12,IF('ИД Шатой'!AB31='Методика оценки (Отч.)'!$J$13,'Методика оценки (Отч.)'!$E$13,"ошибка")))))*$C$41</f>
        <v>0.5625</v>
      </c>
      <c r="AC41" s="58">
        <f>IF('ИД Шатой'!AC31='Методика оценки (Отч.)'!$J$9,'Методика оценки (Отч.)'!$E$9,IF('ИД Шатой'!AC31='Методика оценки (Отч.)'!$J$10,'Методика оценки (Отч.)'!$E$10,IF('ИД Шатой'!AC31='Методика оценки (Отч.)'!$J$11,'Методика оценки (Отч.)'!$E$11,IF('ИД Шатой'!AC31='Методика оценки (Отч.)'!$J$12,'Методика оценки (Отч.)'!$E$12,IF('ИД Шатой'!AC31='Методика оценки (Отч.)'!$J$13,'Методика оценки (Отч.)'!$E$13,"ошибка")))))*$C$41</f>
        <v>1.125</v>
      </c>
      <c r="AD41" s="58">
        <f>IF('ИД Шатой'!AD31='Методика оценки (Отч.)'!$J$9,'Методика оценки (Отч.)'!$E$9,IF('ИД Шатой'!AD31='Методика оценки (Отч.)'!$J$10,'Методика оценки (Отч.)'!$E$10,IF('ИД Шатой'!AD31='Методика оценки (Отч.)'!$J$11,'Методика оценки (Отч.)'!$E$11,IF('ИД Шатой'!AD31='Методика оценки (Отч.)'!$J$12,'Методика оценки (Отч.)'!$E$12,IF('ИД Шатой'!AD31='Методика оценки (Отч.)'!$J$13,'Методика оценки (Отч.)'!$E$13,"ошибка")))))*$C$41</f>
        <v>1.125</v>
      </c>
      <c r="AE41" s="58">
        <f>IF('ИД Шатой'!AE31='Методика оценки (Отч.)'!$J$9,'Методика оценки (Отч.)'!$E$9,IF('ИД Шатой'!AE31='Методика оценки (Отч.)'!$J$10,'Методика оценки (Отч.)'!$E$10,IF('ИД Шатой'!AE31='Методика оценки (Отч.)'!$J$11,'Методика оценки (Отч.)'!$E$11,IF('ИД Шатой'!AE31='Методика оценки (Отч.)'!$J$12,'Методика оценки (Отч.)'!$E$12,IF('ИД Шатой'!AE31='Методика оценки (Отч.)'!$J$13,'Методика оценки (Отч.)'!$E$13,"ошибка")))))*$C$41</f>
        <v>1.125</v>
      </c>
      <c r="AF41" s="58">
        <f>IF('ИД Шатой'!AF31='Методика оценки (Отч.)'!$J$9,'Методика оценки (Отч.)'!$E$9,IF('ИД Шатой'!AF31='Методика оценки (Отч.)'!$J$10,'Методика оценки (Отч.)'!$E$10,IF('ИД Шатой'!AF31='Методика оценки (Отч.)'!$J$11,'Методика оценки (Отч.)'!$E$11,IF('ИД Шатой'!AF31='Методика оценки (Отч.)'!$J$12,'Методика оценки (Отч.)'!$E$12,IF('ИД Шатой'!AF31='Методика оценки (Отч.)'!$J$13,'Методика оценки (Отч.)'!$E$13,"ошибка")))))*$C$41</f>
        <v>0.84375</v>
      </c>
      <c r="AG41" s="58">
        <f>IF('ИД Шатой'!AG31='Методика оценки (Отч.)'!$J$9,'Методика оценки (Отч.)'!$E$9,IF('ИД Шатой'!AG31='Методика оценки (Отч.)'!$J$10,'Методика оценки (Отч.)'!$E$10,IF('ИД Шатой'!AG31='Методика оценки (Отч.)'!$J$11,'Методика оценки (Отч.)'!$E$11,IF('ИД Шатой'!AG31='Методика оценки (Отч.)'!$J$12,'Методика оценки (Отч.)'!$E$12,IF('ИД Шатой'!AG31='Методика оценки (Отч.)'!$J$13,'Методика оценки (Отч.)'!$E$13,"ошибка")))))*$C$41</f>
        <v>0.84375</v>
      </c>
      <c r="AH41" s="58">
        <f>IF('ИД Шатой'!AH31='Методика оценки (Отч.)'!$J$9,'Методика оценки (Отч.)'!$E$9,IF('ИД Шатой'!AH31='Методика оценки (Отч.)'!$J$10,'Методика оценки (Отч.)'!$E$10,IF('ИД Шатой'!AH31='Методика оценки (Отч.)'!$J$11,'Методика оценки (Отч.)'!$E$11,IF('ИД Шатой'!AH31='Методика оценки (Отч.)'!$J$12,'Методика оценки (Отч.)'!$E$12,IF('ИД Шатой'!AH31='Методика оценки (Отч.)'!$J$13,'Методика оценки (Отч.)'!$E$13,"ошибка")))))*$C$41</f>
        <v>0.84375</v>
      </c>
      <c r="AI41" s="58">
        <f>IF('ИД Шатой'!AI31='Методика оценки (Отч.)'!$J$9,'Методика оценки (Отч.)'!$E$9,IF('ИД Шатой'!AI31='Методика оценки (Отч.)'!$J$10,'Методика оценки (Отч.)'!$E$10,IF('ИД Шатой'!AI31='Методика оценки (Отч.)'!$J$11,'Методика оценки (Отч.)'!$E$11,IF('ИД Шатой'!AI31='Методика оценки (Отч.)'!$J$12,'Методика оценки (Отч.)'!$E$12,IF('ИД Шатой'!AI31='Методика оценки (Отч.)'!$J$13,'Методика оценки (Отч.)'!$E$13,"ошибка")))))*$C$41</f>
        <v>0.84375</v>
      </c>
      <c r="AJ41" s="58">
        <f>IF('ИД Шатой'!AJ31='Методика оценки (Отч.)'!$J$9,'Методика оценки (Отч.)'!$E$9,IF('ИД Шатой'!AJ31='Методика оценки (Отч.)'!$J$10,'Методика оценки (Отч.)'!$E$10,IF('ИД Шатой'!AJ31='Методика оценки (Отч.)'!$J$11,'Методика оценки (Отч.)'!$E$11,IF('ИД Шатой'!AJ31='Методика оценки (Отч.)'!$J$12,'Методика оценки (Отч.)'!$E$12,IF('ИД Шатой'!AJ31='Методика оценки (Отч.)'!$J$13,'Методика оценки (Отч.)'!$E$13,"ошибка")))))*$C$41</f>
        <v>0.84375</v>
      </c>
      <c r="AK41" s="58">
        <f>IF('ИД Шатой'!AK31='Методика оценки (Отч.)'!$J$9,'Методика оценки (Отч.)'!$E$9,IF('ИД Шатой'!AK31='Методика оценки (Отч.)'!$J$10,'Методика оценки (Отч.)'!$E$10,IF('ИД Шатой'!AK31='Методика оценки (Отч.)'!$J$11,'Методика оценки (Отч.)'!$E$11,IF('ИД Шатой'!AK31='Методика оценки (Отч.)'!$J$12,'Методика оценки (Отч.)'!$E$12,IF('ИД Шатой'!AK31='Методика оценки (Отч.)'!$J$13,'Методика оценки (Отч.)'!$E$13,"ошибка")))))*$C$41</f>
        <v>0.5625</v>
      </c>
      <c r="AL41" s="58">
        <f>IF('ИД Шатой'!AL31='Методика оценки (Отч.)'!$J$9,'Методика оценки (Отч.)'!$E$9,IF('ИД Шатой'!AL31='Методика оценки (Отч.)'!$J$10,'Методика оценки (Отч.)'!$E$10,IF('ИД Шатой'!AL31='Методика оценки (Отч.)'!$J$11,'Методика оценки (Отч.)'!$E$11,IF('ИД Шатой'!AL31='Методика оценки (Отч.)'!$J$12,'Методика оценки (Отч.)'!$E$12,IF('ИД Шатой'!AL31='Методика оценки (Отч.)'!$J$13,'Методика оценки (Отч.)'!$E$13,"ошибка")))))*$C$41</f>
        <v>0.84375</v>
      </c>
      <c r="AM41" s="58">
        <f>IF('ИД Шатой'!AM31='Методика оценки (Отч.)'!$J$9,'Методика оценки (Отч.)'!$E$9,IF('ИД Шатой'!AM31='Методика оценки (Отч.)'!$J$10,'Методика оценки (Отч.)'!$E$10,IF('ИД Шатой'!AM31='Методика оценки (Отч.)'!$J$11,'Методика оценки (Отч.)'!$E$11,IF('ИД Шатой'!AM31='Методика оценки (Отч.)'!$J$12,'Методика оценки (Отч.)'!$E$12,IF('ИД Шатой'!AM31='Методика оценки (Отч.)'!$J$13,'Методика оценки (Отч.)'!$E$13,"ошибка")))))*$C$41</f>
        <v>0.5625</v>
      </c>
      <c r="AN41" s="58">
        <f>IF('ИД Шатой'!AN31='Методика оценки (Отч.)'!$J$9,'Методика оценки (Отч.)'!$E$9,IF('ИД Шатой'!AN31='Методика оценки (Отч.)'!$J$10,'Методика оценки (Отч.)'!$E$10,IF('ИД Шатой'!AN31='Методика оценки (Отч.)'!$J$11,'Методика оценки (Отч.)'!$E$11,IF('ИД Шатой'!AN31='Методика оценки (Отч.)'!$J$12,'Методика оценки (Отч.)'!$E$12,IF('ИД Шатой'!AN31='Методика оценки (Отч.)'!$J$13,'Методика оценки (Отч.)'!$E$13,"ошибка")))))*$C$41</f>
        <v>1.125</v>
      </c>
      <c r="AO41" s="58">
        <f>IF('ИД Шатой'!AO31='Методика оценки (Отч.)'!$J$9,'Методика оценки (Отч.)'!$E$9,IF('ИД Шатой'!AO31='Методика оценки (Отч.)'!$J$10,'Методика оценки (Отч.)'!$E$10,IF('ИД Шатой'!AO31='Методика оценки (Отч.)'!$J$11,'Методика оценки (Отч.)'!$E$11,IF('ИД Шатой'!AO31='Методика оценки (Отч.)'!$J$12,'Методика оценки (Отч.)'!$E$12,IF('ИД Шатой'!AO31='Методика оценки (Отч.)'!$J$13,'Методика оценки (Отч.)'!$E$13,"ошибка")))))*$C$41</f>
        <v>1.125</v>
      </c>
      <c r="AP41" s="58">
        <f>IF('ИД Шатой'!AP31='Методика оценки (Отч.)'!$J$9,'Методика оценки (Отч.)'!$E$9,IF('ИД Шатой'!AP31='Методика оценки (Отч.)'!$J$10,'Методика оценки (Отч.)'!$E$10,IF('ИД Шатой'!AP31='Методика оценки (Отч.)'!$J$11,'Методика оценки (Отч.)'!$E$11,IF('ИД Шатой'!AP31='Методика оценки (Отч.)'!$J$12,'Методика оценки (Отч.)'!$E$12,IF('ИД Шатой'!AP31='Методика оценки (Отч.)'!$J$13,'Методика оценки (Отч.)'!$E$13,"ошибка")))))*$C$41</f>
        <v>0.84375</v>
      </c>
      <c r="AQ41" s="58">
        <f>IF('ИД Шатой'!AQ31='Методика оценки (Отч.)'!$J$9,'Методика оценки (Отч.)'!$E$9,IF('ИД Шатой'!AQ31='Методика оценки (Отч.)'!$J$10,'Методика оценки (Отч.)'!$E$10,IF('ИД Шатой'!AQ31='Методика оценки (Отч.)'!$J$11,'Методика оценки (Отч.)'!$E$11,IF('ИД Шатой'!AQ31='Методика оценки (Отч.)'!$J$12,'Методика оценки (Отч.)'!$E$12,IF('ИД Шатой'!AQ31='Методика оценки (Отч.)'!$J$13,'Методика оценки (Отч.)'!$E$13,"ошибка")))))*$C$41</f>
        <v>0.84375</v>
      </c>
      <c r="AR41" s="58">
        <f>IF('ИД Шатой'!AR31='Методика оценки (Отч.)'!$J$9,'Методика оценки (Отч.)'!$E$9,IF('ИД Шатой'!AR31='Методика оценки (Отч.)'!$J$10,'Методика оценки (Отч.)'!$E$10,IF('ИД Шатой'!AR31='Методика оценки (Отч.)'!$J$11,'Методика оценки (Отч.)'!$E$11,IF('ИД Шатой'!AR31='Методика оценки (Отч.)'!$J$12,'Методика оценки (Отч.)'!$E$12,IF('ИД Шатой'!AR31='Методика оценки (Отч.)'!$J$13,'Методика оценки (Отч.)'!$E$13,"ошибка")))))*$C$41</f>
        <v>0.84375</v>
      </c>
      <c r="AS41" s="58">
        <f>IF('ИД Шатой'!AS31='Методика оценки (Отч.)'!$J$9,'Методика оценки (Отч.)'!$E$9,IF('ИД Шатой'!AS31='Методика оценки (Отч.)'!$J$10,'Методика оценки (Отч.)'!$E$10,IF('ИД Шатой'!AS31='Методика оценки (Отч.)'!$J$11,'Методика оценки (Отч.)'!$E$11,IF('ИД Шатой'!AS31='Методика оценки (Отч.)'!$J$12,'Методика оценки (Отч.)'!$E$12,IF('ИД Шатой'!AS31='Методика оценки (Отч.)'!$J$13,'Методика оценки (Отч.)'!$E$13,"ошибка")))))*$C$41</f>
        <v>0.84375</v>
      </c>
      <c r="AT41" s="58">
        <f>IF('ИД Шатой'!AT31='Методика оценки (Отч.)'!$J$9,'Методика оценки (Отч.)'!$E$9,IF('ИД Шатой'!AT31='Методика оценки (Отч.)'!$J$10,'Методика оценки (Отч.)'!$E$10,IF('ИД Шатой'!AT31='Методика оценки (Отч.)'!$J$11,'Методика оценки (Отч.)'!$E$11,IF('ИД Шатой'!AT31='Методика оценки (Отч.)'!$J$12,'Методика оценки (Отч.)'!$E$12,IF('ИД Шатой'!AT31='Методика оценки (Отч.)'!$J$13,'Методика оценки (Отч.)'!$E$13,"ошибка")))))*$C$41</f>
        <v>0.84375</v>
      </c>
      <c r="AU41" s="58">
        <f>IF('ИД Шатой'!AU31='Методика оценки (Отч.)'!$J$9,'Методика оценки (Отч.)'!$E$9,IF('ИД Шатой'!AU31='Методика оценки (Отч.)'!$J$10,'Методика оценки (Отч.)'!$E$10,IF('ИД Шатой'!AU31='Методика оценки (Отч.)'!$J$11,'Методика оценки (Отч.)'!$E$11,IF('ИД Шатой'!AU31='Методика оценки (Отч.)'!$J$12,'Методика оценки (Отч.)'!$E$12,IF('ИД Шатой'!AU31='Методика оценки (Отч.)'!$J$13,'Методика оценки (Отч.)'!$E$13,"ошибка")))))*$C$41</f>
        <v>0.5625</v>
      </c>
      <c r="AV41" s="58">
        <f>IF('ИД Шатой'!AV31='Методика оценки (Отч.)'!$J$9,'Методика оценки (Отч.)'!$E$9,IF('ИД Шатой'!AV31='Методика оценки (Отч.)'!$J$10,'Методика оценки (Отч.)'!$E$10,IF('ИД Шатой'!AV31='Методика оценки (Отч.)'!$J$11,'Методика оценки (Отч.)'!$E$11,IF('ИД Шатой'!AV31='Методика оценки (Отч.)'!$J$12,'Методика оценки (Отч.)'!$E$12,IF('ИД Шатой'!AV31='Методика оценки (Отч.)'!$J$13,'Методика оценки (Отч.)'!$E$13,"ошибка")))))*$C$41</f>
        <v>0.5625</v>
      </c>
      <c r="AW41" s="58">
        <f>IF('ИД Шатой'!AW31='Методика оценки (Отч.)'!$J$9,'Методика оценки (Отч.)'!$E$9,IF('ИД Шатой'!AW31='Методика оценки (Отч.)'!$J$10,'Методика оценки (Отч.)'!$E$10,IF('ИД Шатой'!AW31='Методика оценки (Отч.)'!$J$11,'Методика оценки (Отч.)'!$E$11,IF('ИД Шатой'!AW31='Методика оценки (Отч.)'!$J$12,'Методика оценки (Отч.)'!$E$12,IF('ИД Шатой'!AW31='Методика оценки (Отч.)'!$J$13,'Методика оценки (Отч.)'!$E$13,"ошибка")))))*$C$41</f>
        <v>1.125</v>
      </c>
      <c r="AX41" s="58">
        <f>IF('ИД Шатой'!AX31='Методика оценки (Отч.)'!$J$9,'Методика оценки (Отч.)'!$E$9,IF('ИД Шатой'!AX31='Методика оценки (Отч.)'!$J$10,'Методика оценки (Отч.)'!$E$10,IF('ИД Шатой'!AX31='Методика оценки (Отч.)'!$J$11,'Методика оценки (Отч.)'!$E$11,IF('ИД Шатой'!AX31='Методика оценки (Отч.)'!$J$12,'Методика оценки (Отч.)'!$E$12,IF('ИД Шатой'!AX31='Методика оценки (Отч.)'!$J$13,'Методика оценки (Отч.)'!$E$13,"ошибка")))))*$C$41</f>
        <v>0.84375</v>
      </c>
      <c r="AY41" s="58">
        <f>IF('ИД Шатой'!AY31='Методика оценки (Отч.)'!$J$9,'Методика оценки (Отч.)'!$E$9,IF('ИД Шатой'!AY31='Методика оценки (Отч.)'!$J$10,'Методика оценки (Отч.)'!$E$10,IF('ИД Шатой'!AY31='Методика оценки (Отч.)'!$J$11,'Методика оценки (Отч.)'!$E$11,IF('ИД Шатой'!AY31='Методика оценки (Отч.)'!$J$12,'Методика оценки (Отч.)'!$E$12,IF('ИД Шатой'!AY31='Методика оценки (Отч.)'!$J$13,'Методика оценки (Отч.)'!$E$13,"ошибка")))))*$C$41</f>
        <v>0.5625</v>
      </c>
      <c r="AZ41" s="58">
        <f>IF('ИД Шатой'!AZ31='Методика оценки (Отч.)'!$J$9,'Методика оценки (Отч.)'!$E$9,IF('ИД Шатой'!AZ31='Методика оценки (Отч.)'!$J$10,'Методика оценки (Отч.)'!$E$10,IF('ИД Шатой'!AZ31='Методика оценки (Отч.)'!$J$11,'Методика оценки (Отч.)'!$E$11,IF('ИД Шатой'!AZ31='Методика оценки (Отч.)'!$J$12,'Методика оценки (Отч.)'!$E$12,IF('ИД Шатой'!AZ31='Методика оценки (Отч.)'!$J$13,'Методика оценки (Отч.)'!$E$13,"ошибка")))))*$C$41</f>
        <v>0.84375</v>
      </c>
      <c r="BA41" s="58">
        <f>IF('ИД Шатой'!BA31='Методика оценки (Отч.)'!$J$9,'Методика оценки (Отч.)'!$E$9,IF('ИД Шатой'!BA31='Методика оценки (Отч.)'!$J$10,'Методика оценки (Отч.)'!$E$10,IF('ИД Шатой'!BA31='Методика оценки (Отч.)'!$J$11,'Методика оценки (Отч.)'!$E$11,IF('ИД Шатой'!BA31='Методика оценки (Отч.)'!$J$12,'Методика оценки (Отч.)'!$E$12,IF('ИД Шатой'!BA31='Методика оценки (Отч.)'!$J$13,'Методика оценки (Отч.)'!$E$13,"ошибка")))))*$C$41</f>
        <v>1.125</v>
      </c>
      <c r="BB41" s="58">
        <f>IF('ИД Шатой'!BB31='Методика оценки (Отч.)'!$J$9,'Методика оценки (Отч.)'!$E$9,IF('ИД Шатой'!BB31='Методика оценки (Отч.)'!$J$10,'Методика оценки (Отч.)'!$E$10,IF('ИД Шатой'!BB31='Методика оценки (Отч.)'!$J$11,'Методика оценки (Отч.)'!$E$11,IF('ИД Шатой'!BB31='Методика оценки (Отч.)'!$J$12,'Методика оценки (Отч.)'!$E$12,IF('ИД Шатой'!BB31='Методика оценки (Отч.)'!$J$13,'Методика оценки (Отч.)'!$E$13,"ошибка")))))*$C$41</f>
        <v>0.5625</v>
      </c>
      <c r="BC41" s="58">
        <f>IF('ИД Шатой'!BC31='Методика оценки (Отч.)'!$J$9,'Методика оценки (Отч.)'!$E$9,IF('ИД Шатой'!BC31='Методика оценки (Отч.)'!$J$10,'Методика оценки (Отч.)'!$E$10,IF('ИД Шатой'!BC31='Методика оценки (Отч.)'!$J$11,'Методика оценки (Отч.)'!$E$11,IF('ИД Шатой'!BC31='Методика оценки (Отч.)'!$J$12,'Методика оценки (Отч.)'!$E$12,IF('ИД Шатой'!BC31='Методика оценки (Отч.)'!$J$13,'Методика оценки (Отч.)'!$E$13,"ошибка")))))*$C$41</f>
        <v>1.125</v>
      </c>
      <c r="BD41" s="58">
        <f>IF('ИД Шатой'!BD31='Методика оценки (Отч.)'!$J$9,'Методика оценки (Отч.)'!$E$9,IF('ИД Шатой'!BD31='Методика оценки (Отч.)'!$J$10,'Методика оценки (Отч.)'!$E$10,IF('ИД Шатой'!BD31='Методика оценки (Отч.)'!$J$11,'Методика оценки (Отч.)'!$E$11,IF('ИД Шатой'!BD31='Методика оценки (Отч.)'!$J$12,'Методика оценки (Отч.)'!$E$12,IF('ИД Шатой'!BD31='Методика оценки (Отч.)'!$J$13,'Методика оценки (Отч.)'!$E$13,"ошибка")))))*$C$41</f>
        <v>1.125</v>
      </c>
      <c r="BE41" s="58">
        <f>IF('ИД Шатой'!BE31='Методика оценки (Отч.)'!$J$9,'Методика оценки (Отч.)'!$E$9,IF('ИД Шатой'!BE31='Методика оценки (Отч.)'!$J$10,'Методика оценки (Отч.)'!$E$10,IF('ИД Шатой'!BE31='Методика оценки (Отч.)'!$J$11,'Методика оценки (Отч.)'!$E$11,IF('ИД Шатой'!BE31='Методика оценки (Отч.)'!$J$12,'Методика оценки (Отч.)'!$E$12,IF('ИД Шатой'!BE31='Методика оценки (Отч.)'!$J$13,'Методика оценки (Отч.)'!$E$13,"ошибка")))))*$C$41</f>
        <v>1.125</v>
      </c>
      <c r="BF41" s="58">
        <f>IF('ИД Шатой'!BF31='Методика оценки (Отч.)'!$J$9,'Методика оценки (Отч.)'!$E$9,IF('ИД Шатой'!BF31='Методика оценки (Отч.)'!$J$10,'Методика оценки (Отч.)'!$E$10,IF('ИД Шатой'!BF31='Методика оценки (Отч.)'!$J$11,'Методика оценки (Отч.)'!$E$11,IF('ИД Шатой'!BF31='Методика оценки (Отч.)'!$J$12,'Методика оценки (Отч.)'!$E$12,IF('ИД Шатой'!BF31='Методика оценки (Отч.)'!$J$13,'Методика оценки (Отч.)'!$E$13,"ошибка")))))*$C$41</f>
        <v>0.84375</v>
      </c>
      <c r="BG41" s="58">
        <f>IF('ИД Шатой'!BG31='Методика оценки (Отч.)'!$J$9,'Методика оценки (Отч.)'!$E$9,IF('ИД Шатой'!BG31='Методика оценки (Отч.)'!$J$10,'Методика оценки (Отч.)'!$E$10,IF('ИД Шатой'!BG31='Методика оценки (Отч.)'!$J$11,'Методика оценки (Отч.)'!$E$11,IF('ИД Шатой'!BG31='Методика оценки (Отч.)'!$J$12,'Методика оценки (Отч.)'!$E$12,IF('ИД Шатой'!BG31='Методика оценки (Отч.)'!$J$13,'Методика оценки (Отч.)'!$E$13,"ошибка")))))*$C$41</f>
        <v>0.84375</v>
      </c>
      <c r="BH41" s="58">
        <f>IF('ИД Шатой'!BH31='Методика оценки (Отч.)'!$J$9,'Методика оценки (Отч.)'!$E$9,IF('ИД Шатой'!BH31='Методика оценки (Отч.)'!$J$10,'Методика оценки (Отч.)'!$E$10,IF('ИД Шатой'!BH31='Методика оценки (Отч.)'!$J$11,'Методика оценки (Отч.)'!$E$11,IF('ИД Шатой'!BH31='Методика оценки (Отч.)'!$J$12,'Методика оценки (Отч.)'!$E$12,IF('ИД Шатой'!BH31='Методика оценки (Отч.)'!$J$13,'Методика оценки (Отч.)'!$E$13,"ошибка")))))*$C$41</f>
        <v>0</v>
      </c>
      <c r="BI41" s="58">
        <f>IF('ИД Шатой'!BI31='Методика оценки (Отч.)'!$J$9,'Методика оценки (Отч.)'!$E$9,IF('ИД Шатой'!BI31='Методика оценки (Отч.)'!$J$10,'Методика оценки (Отч.)'!$E$10,IF('ИД Шатой'!BI31='Методика оценки (Отч.)'!$J$11,'Методика оценки (Отч.)'!$E$11,IF('ИД Шатой'!BI31='Методика оценки (Отч.)'!$J$12,'Методика оценки (Отч.)'!$E$12,IF('ИД Шатой'!BI31='Методика оценки (Отч.)'!$J$13,'Методика оценки (Отч.)'!$E$13,"ошибка")))))*$C$41</f>
        <v>0.5625</v>
      </c>
      <c r="BJ41" s="58">
        <f>IF('ИД Шатой'!BJ31='Методика оценки (Отч.)'!$J$9,'Методика оценки (Отч.)'!$E$9,IF('ИД Шатой'!BJ31='Методика оценки (Отч.)'!$J$10,'Методика оценки (Отч.)'!$E$10,IF('ИД Шатой'!BJ31='Методика оценки (Отч.)'!$J$11,'Методика оценки (Отч.)'!$E$11,IF('ИД Шатой'!BJ31='Методика оценки (Отч.)'!$J$12,'Методика оценки (Отч.)'!$E$12,IF('ИД Шатой'!BJ31='Методика оценки (Отч.)'!$J$13,'Методика оценки (Отч.)'!$E$13,"ошибка")))))*$C$41</f>
        <v>1.125</v>
      </c>
      <c r="BK41" s="58">
        <f>IF('ИД Шатой'!BK31='Методика оценки (Отч.)'!$J$9,'Методика оценки (Отч.)'!$E$9,IF('ИД Шатой'!BK31='Методика оценки (Отч.)'!$J$10,'Методика оценки (Отч.)'!$E$10,IF('ИД Шатой'!BK31='Методика оценки (Отч.)'!$J$11,'Методика оценки (Отч.)'!$E$11,IF('ИД Шатой'!BK31='Методика оценки (Отч.)'!$J$12,'Методика оценки (Отч.)'!$E$12,IF('ИД Шатой'!BK31='Методика оценки (Отч.)'!$J$13,'Методика оценки (Отч.)'!$E$13,"ошибка")))))*$C$41</f>
        <v>0.84375</v>
      </c>
      <c r="BL41" s="58">
        <f>IF('ИД Шатой'!BL31='Методика оценки (Отч.)'!$J$9,'Методика оценки (Отч.)'!$E$9,IF('ИД Шатой'!BL31='Методика оценки (Отч.)'!$J$10,'Методика оценки (Отч.)'!$E$10,IF('ИД Шатой'!BL31='Методика оценки (Отч.)'!$J$11,'Методика оценки (Отч.)'!$E$11,IF('ИД Шатой'!BL31='Методика оценки (Отч.)'!$J$12,'Методика оценки (Отч.)'!$E$12,IF('ИД Шатой'!BL31='Методика оценки (Отч.)'!$J$13,'Методика оценки (Отч.)'!$E$13,"ошибка")))))*$C$41</f>
        <v>0.5625</v>
      </c>
      <c r="BM41" s="58">
        <f>IF('ИД Шатой'!BM31='Методика оценки (Отч.)'!$J$9,'Методика оценки (Отч.)'!$E$9,IF('ИД Шатой'!BM31='Методика оценки (Отч.)'!$J$10,'Методика оценки (Отч.)'!$E$10,IF('ИД Шатой'!BM31='Методика оценки (Отч.)'!$J$11,'Методика оценки (Отч.)'!$E$11,IF('ИД Шатой'!BM31='Методика оценки (Отч.)'!$J$12,'Методика оценки (Отч.)'!$E$12,IF('ИД Шатой'!BM31='Методика оценки (Отч.)'!$J$13,'Методика оценки (Отч.)'!$E$13,"ошибка")))))*$C$41</f>
        <v>1.125</v>
      </c>
      <c r="BN41" s="58">
        <f>IF('ИД Шатой'!BN31='Методика оценки (Отч.)'!$J$9,'Методика оценки (Отч.)'!$E$9,IF('ИД Шатой'!BN31='Методика оценки (Отч.)'!$J$10,'Методика оценки (Отч.)'!$E$10,IF('ИД Шатой'!BN31='Методика оценки (Отч.)'!$J$11,'Методика оценки (Отч.)'!$E$11,IF('ИД Шатой'!BN31='Методика оценки (Отч.)'!$J$12,'Методика оценки (Отч.)'!$E$12,IF('ИД Шатой'!BN31='Методика оценки (Отч.)'!$J$13,'Методика оценки (Отч.)'!$E$13,"ошибка")))))*$C$41</f>
        <v>1.125</v>
      </c>
      <c r="BO41" s="58">
        <f>IF('ИД Шатой'!BO31='Методика оценки (Отч.)'!$J$9,'Методика оценки (Отч.)'!$E$9,IF('ИД Шатой'!BO31='Методика оценки (Отч.)'!$J$10,'Методика оценки (Отч.)'!$E$10,IF('ИД Шатой'!BO31='Методика оценки (Отч.)'!$J$11,'Методика оценки (Отч.)'!$E$11,IF('ИД Шатой'!BO31='Методика оценки (Отч.)'!$J$12,'Методика оценки (Отч.)'!$E$12,IF('ИД Шатой'!BO31='Методика оценки (Отч.)'!$J$13,'Методика оценки (Отч.)'!$E$13,"ошибка")))))*$C$41</f>
        <v>0.84375</v>
      </c>
      <c r="BP41" s="58">
        <f>IF('ИД Шатой'!BP31='Методика оценки (Отч.)'!$J$9,'Методика оценки (Отч.)'!$E$9,IF('ИД Шатой'!BP31='Методика оценки (Отч.)'!$J$10,'Методика оценки (Отч.)'!$E$10,IF('ИД Шатой'!BP31='Методика оценки (Отч.)'!$J$11,'Методика оценки (Отч.)'!$E$11,IF('ИД Шатой'!BP31='Методика оценки (Отч.)'!$J$12,'Методика оценки (Отч.)'!$E$12,IF('ИД Шатой'!BP31='Методика оценки (Отч.)'!$J$13,'Методика оценки (Отч.)'!$E$13,"ошибка")))))*$C$41</f>
        <v>0.84375</v>
      </c>
      <c r="BQ41" s="58">
        <f t="shared" si="2"/>
        <v>0.85670454545454555</v>
      </c>
    </row>
    <row r="42" spans="1:69" x14ac:dyDescent="0.25">
      <c r="A42" s="67" t="str">
        <f>'Методика оценки (Отч.)'!A173</f>
        <v>N4.1.2.</v>
      </c>
      <c r="B42" s="67" t="str">
        <f>'Методика оценки (Отч.)'!C173</f>
        <v>Оснащение игровых комнат / классов</v>
      </c>
      <c r="C42" s="121">
        <f>'Методика оценки (Отч.)'!D173*C40</f>
        <v>1.125E-2</v>
      </c>
      <c r="D42" s="58">
        <f>IF('ИД Шатой'!D32='Методика оценки (Отч.)'!$J$9,'Методика оценки (Отч.)'!$E$9,IF('ИД Шатой'!D32='Методика оценки (Отч.)'!$J$10,'Методика оценки (Отч.)'!$E$10,IF('ИД Шатой'!D32='Методика оценки (Отч.)'!$J$11,'Методика оценки (Отч.)'!$E$11,IF('ИД Шатой'!D32='Методика оценки (Отч.)'!$J$12,'Методика оценки (Отч.)'!$E$12,IF('ИД Шатой'!D32='Методика оценки (Отч.)'!$J$13,'Методика оценки (Отч.)'!$E$13,"ошибка")))))*$C$42</f>
        <v>1.125</v>
      </c>
      <c r="E42" s="58">
        <f>IF('ИД Шатой'!E32='Методика оценки (Отч.)'!$J$9,'Методика оценки (Отч.)'!$E$9,IF('ИД Шатой'!E32='Методика оценки (Отч.)'!$J$10,'Методика оценки (Отч.)'!$E$10,IF('ИД Шатой'!E32='Методика оценки (Отч.)'!$J$11,'Методика оценки (Отч.)'!$E$11,IF('ИД Шатой'!E32='Методика оценки (Отч.)'!$J$12,'Методика оценки (Отч.)'!$E$12,IF('ИД Шатой'!E32='Методика оценки (Отч.)'!$J$13,'Методика оценки (Отч.)'!$E$13,"ошибка")))))*$C$42</f>
        <v>0.84375</v>
      </c>
      <c r="F42" s="58">
        <f>IF('ИД Шатой'!F32='Методика оценки (Отч.)'!$J$9,'Методика оценки (Отч.)'!$E$9,IF('ИД Шатой'!F32='Методика оценки (Отч.)'!$J$10,'Методика оценки (Отч.)'!$E$10,IF('ИД Шатой'!F32='Методика оценки (Отч.)'!$J$11,'Методика оценки (Отч.)'!$E$11,IF('ИД Шатой'!F32='Методика оценки (Отч.)'!$J$12,'Методика оценки (Отч.)'!$E$12,IF('ИД Шатой'!F32='Методика оценки (Отч.)'!$J$13,'Методика оценки (Отч.)'!$E$13,"ошибка")))))*$C$42</f>
        <v>0</v>
      </c>
      <c r="G42" s="58">
        <f>IF('ИД Шатой'!G32='Методика оценки (Отч.)'!$J$9,'Методика оценки (Отч.)'!$E$9,IF('ИД Шатой'!G32='Методика оценки (Отч.)'!$J$10,'Методика оценки (Отч.)'!$E$10,IF('ИД Шатой'!G32='Методика оценки (Отч.)'!$J$11,'Методика оценки (Отч.)'!$E$11,IF('ИД Шатой'!G32='Методика оценки (Отч.)'!$J$12,'Методика оценки (Отч.)'!$E$12,IF('ИД Шатой'!G32='Методика оценки (Отч.)'!$J$13,'Методика оценки (Отч.)'!$E$13,"ошибка")))))*$C$42</f>
        <v>0.84375</v>
      </c>
      <c r="H42" s="58">
        <f>IF('ИД Шатой'!H32='Методика оценки (Отч.)'!$J$9,'Методика оценки (Отч.)'!$E$9,IF('ИД Шатой'!H32='Методика оценки (Отч.)'!$J$10,'Методика оценки (Отч.)'!$E$10,IF('ИД Шатой'!H32='Методика оценки (Отч.)'!$J$11,'Методика оценки (Отч.)'!$E$11,IF('ИД Шатой'!H32='Методика оценки (Отч.)'!$J$12,'Методика оценки (Отч.)'!$E$12,IF('ИД Шатой'!H32='Методика оценки (Отч.)'!$J$13,'Методика оценки (Отч.)'!$E$13,"ошибка")))))*$C$42</f>
        <v>1.125</v>
      </c>
      <c r="I42" s="58">
        <f>IF('ИД Шатой'!I32='Методика оценки (Отч.)'!$J$9,'Методика оценки (Отч.)'!$E$9,IF('ИД Шатой'!I32='Методика оценки (Отч.)'!$J$10,'Методика оценки (Отч.)'!$E$10,IF('ИД Шатой'!I32='Методика оценки (Отч.)'!$J$11,'Методика оценки (Отч.)'!$E$11,IF('ИД Шатой'!I32='Методика оценки (Отч.)'!$J$12,'Методика оценки (Отч.)'!$E$12,IF('ИД Шатой'!I32='Методика оценки (Отч.)'!$J$13,'Методика оценки (Отч.)'!$E$13,"ошибка")))))*$C$42</f>
        <v>0.5625</v>
      </c>
      <c r="J42" s="58">
        <f>IF('ИД Шатой'!J32='Методика оценки (Отч.)'!$J$9,'Методика оценки (Отч.)'!$E$9,IF('ИД Шатой'!J32='Методика оценки (Отч.)'!$J$10,'Методика оценки (Отч.)'!$E$10,IF('ИД Шатой'!J32='Методика оценки (Отч.)'!$J$11,'Методика оценки (Отч.)'!$E$11,IF('ИД Шатой'!J32='Методика оценки (Отч.)'!$J$12,'Методика оценки (Отч.)'!$E$12,IF('ИД Шатой'!J32='Методика оценки (Отч.)'!$J$13,'Методика оценки (Отч.)'!$E$13,"ошибка")))))*$C$42</f>
        <v>0.84375</v>
      </c>
      <c r="K42" s="58">
        <f>IF('ИД Шатой'!K32='Методика оценки (Отч.)'!$J$9,'Методика оценки (Отч.)'!$E$9,IF('ИД Шатой'!K32='Методика оценки (Отч.)'!$J$10,'Методика оценки (Отч.)'!$E$10,IF('ИД Шатой'!K32='Методика оценки (Отч.)'!$J$11,'Методика оценки (Отч.)'!$E$11,IF('ИД Шатой'!K32='Методика оценки (Отч.)'!$J$12,'Методика оценки (Отч.)'!$E$12,IF('ИД Шатой'!K32='Методика оценки (Отч.)'!$J$13,'Методика оценки (Отч.)'!$E$13,"ошибка")))))*$C$42</f>
        <v>1.125</v>
      </c>
      <c r="L42" s="58">
        <f>IF('ИД Шатой'!L32='Методика оценки (Отч.)'!$J$9,'Методика оценки (Отч.)'!$E$9,IF('ИД Шатой'!L32='Методика оценки (Отч.)'!$J$10,'Методика оценки (Отч.)'!$E$10,IF('ИД Шатой'!L32='Методика оценки (Отч.)'!$J$11,'Методика оценки (Отч.)'!$E$11,IF('ИД Шатой'!L32='Методика оценки (Отч.)'!$J$12,'Методика оценки (Отч.)'!$E$12,IF('ИД Шатой'!L32='Методика оценки (Отч.)'!$J$13,'Методика оценки (Отч.)'!$E$13,"ошибка")))))*$C$42</f>
        <v>1.125</v>
      </c>
      <c r="M42" s="58">
        <f>IF('ИД Шатой'!M32='Методика оценки (Отч.)'!$J$9,'Методика оценки (Отч.)'!$E$9,IF('ИД Шатой'!M32='Методика оценки (Отч.)'!$J$10,'Методика оценки (Отч.)'!$E$10,IF('ИД Шатой'!M32='Методика оценки (Отч.)'!$J$11,'Методика оценки (Отч.)'!$E$11,IF('ИД Шатой'!M32='Методика оценки (Отч.)'!$J$12,'Методика оценки (Отч.)'!$E$12,IF('ИД Шатой'!M32='Методика оценки (Отч.)'!$J$13,'Методика оценки (Отч.)'!$E$13,"ошибка")))))*$C$42</f>
        <v>1.125</v>
      </c>
      <c r="N42" s="58">
        <f>IF('ИД Шатой'!N32='Методика оценки (Отч.)'!$J$9,'Методика оценки (Отч.)'!$E$9,IF('ИД Шатой'!N32='Методика оценки (Отч.)'!$J$10,'Методика оценки (Отч.)'!$E$10,IF('ИД Шатой'!N32='Методика оценки (Отч.)'!$J$11,'Методика оценки (Отч.)'!$E$11,IF('ИД Шатой'!N32='Методика оценки (Отч.)'!$J$12,'Методика оценки (Отч.)'!$E$12,IF('ИД Шатой'!N32='Методика оценки (Отч.)'!$J$13,'Методика оценки (Отч.)'!$E$13,"ошибка")))))*$C$42</f>
        <v>0.84375</v>
      </c>
      <c r="O42" s="58">
        <f>IF('ИД Шатой'!O32='Методика оценки (Отч.)'!$J$9,'Методика оценки (Отч.)'!$E$9,IF('ИД Шатой'!O32='Методика оценки (Отч.)'!$J$10,'Методика оценки (Отч.)'!$E$10,IF('ИД Шатой'!O32='Методика оценки (Отч.)'!$J$11,'Методика оценки (Отч.)'!$E$11,IF('ИД Шатой'!O32='Методика оценки (Отч.)'!$J$12,'Методика оценки (Отч.)'!$E$12,IF('ИД Шатой'!O32='Методика оценки (Отч.)'!$J$13,'Методика оценки (Отч.)'!$E$13,"ошибка")))))*$C$42</f>
        <v>0.5625</v>
      </c>
      <c r="P42" s="58">
        <f>IF('ИД Шатой'!P32='Методика оценки (Отч.)'!$J$9,'Методика оценки (Отч.)'!$E$9,IF('ИД Шатой'!P32='Методика оценки (Отч.)'!$J$10,'Методика оценки (Отч.)'!$E$10,IF('ИД Шатой'!P32='Методика оценки (Отч.)'!$J$11,'Методика оценки (Отч.)'!$E$11,IF('ИД Шатой'!P32='Методика оценки (Отч.)'!$J$12,'Методика оценки (Отч.)'!$E$12,IF('ИД Шатой'!P32='Методика оценки (Отч.)'!$J$13,'Методика оценки (Отч.)'!$E$13,"ошибка")))))*$C$42</f>
        <v>0.84375</v>
      </c>
      <c r="Q42" s="58">
        <f>IF('ИД Шатой'!Q32='Методика оценки (Отч.)'!$J$9,'Методика оценки (Отч.)'!$E$9,IF('ИД Шатой'!Q32='Методика оценки (Отч.)'!$J$10,'Методика оценки (Отч.)'!$E$10,IF('ИД Шатой'!Q32='Методика оценки (Отч.)'!$J$11,'Методика оценки (Отч.)'!$E$11,IF('ИД Шатой'!Q32='Методика оценки (Отч.)'!$J$12,'Методика оценки (Отч.)'!$E$12,IF('ИД Шатой'!Q32='Методика оценки (Отч.)'!$J$13,'Методика оценки (Отч.)'!$E$13,"ошибка")))))*$C$42</f>
        <v>1.125</v>
      </c>
      <c r="R42" s="58">
        <f>IF('ИД Шатой'!R32='Методика оценки (Отч.)'!$J$9,'Методика оценки (Отч.)'!$E$9,IF('ИД Шатой'!R32='Методика оценки (Отч.)'!$J$10,'Методика оценки (Отч.)'!$E$10,IF('ИД Шатой'!R32='Методика оценки (Отч.)'!$J$11,'Методика оценки (Отч.)'!$E$11,IF('ИД Шатой'!R32='Методика оценки (Отч.)'!$J$12,'Методика оценки (Отч.)'!$E$12,IF('ИД Шатой'!R32='Методика оценки (Отч.)'!$J$13,'Методика оценки (Отч.)'!$E$13,"ошибка")))))*$C$42</f>
        <v>0.84375</v>
      </c>
      <c r="S42" s="58">
        <f>IF('ИД Шатой'!S32='Методика оценки (Отч.)'!$J$9,'Методика оценки (Отч.)'!$E$9,IF('ИД Шатой'!S32='Методика оценки (Отч.)'!$J$10,'Методика оценки (Отч.)'!$E$10,IF('ИД Шатой'!S32='Методика оценки (Отч.)'!$J$11,'Методика оценки (Отч.)'!$E$11,IF('ИД Шатой'!S32='Методика оценки (Отч.)'!$J$12,'Методика оценки (Отч.)'!$E$12,IF('ИД Шатой'!S32='Методика оценки (Отч.)'!$J$13,'Методика оценки (Отч.)'!$E$13,"ошибка")))))*$C$42</f>
        <v>1.125</v>
      </c>
      <c r="T42" s="58">
        <f>IF('ИД Шатой'!T32='Методика оценки (Отч.)'!$J$9,'Методика оценки (Отч.)'!$E$9,IF('ИД Шатой'!T32='Методика оценки (Отч.)'!$J$10,'Методика оценки (Отч.)'!$E$10,IF('ИД Шатой'!T32='Методика оценки (Отч.)'!$J$11,'Методика оценки (Отч.)'!$E$11,IF('ИД Шатой'!T32='Методика оценки (Отч.)'!$J$12,'Методика оценки (Отч.)'!$E$12,IF('ИД Шатой'!T32='Методика оценки (Отч.)'!$J$13,'Методика оценки (Отч.)'!$E$13,"ошибка")))))*$C$42</f>
        <v>0.5625</v>
      </c>
      <c r="U42" s="58">
        <f>IF('ИД Шатой'!U32='Методика оценки (Отч.)'!$J$9,'Методика оценки (Отч.)'!$E$9,IF('ИД Шатой'!U32='Методика оценки (Отч.)'!$J$10,'Методика оценки (Отч.)'!$E$10,IF('ИД Шатой'!U32='Методика оценки (Отч.)'!$J$11,'Методика оценки (Отч.)'!$E$11,IF('ИД Шатой'!U32='Методика оценки (Отч.)'!$J$12,'Методика оценки (Отч.)'!$E$12,IF('ИД Шатой'!U32='Методика оценки (Отч.)'!$J$13,'Методика оценки (Отч.)'!$E$13,"ошибка")))))*$C$42</f>
        <v>0.84375</v>
      </c>
      <c r="V42" s="58">
        <f>IF('ИД Шатой'!V32='Методика оценки (Отч.)'!$J$9,'Методика оценки (Отч.)'!$E$9,IF('ИД Шатой'!V32='Методика оценки (Отч.)'!$J$10,'Методика оценки (Отч.)'!$E$10,IF('ИД Шатой'!V32='Методика оценки (Отч.)'!$J$11,'Методика оценки (Отч.)'!$E$11,IF('ИД Шатой'!V32='Методика оценки (Отч.)'!$J$12,'Методика оценки (Отч.)'!$E$12,IF('ИД Шатой'!V32='Методика оценки (Отч.)'!$J$13,'Методика оценки (Отч.)'!$E$13,"ошибка")))))*$C$42</f>
        <v>1.125</v>
      </c>
      <c r="W42" s="58">
        <f>IF('ИД Шатой'!W32='Методика оценки (Отч.)'!$J$9,'Методика оценки (Отч.)'!$E$9,IF('ИД Шатой'!W32='Методика оценки (Отч.)'!$J$10,'Методика оценки (Отч.)'!$E$10,IF('ИД Шатой'!W32='Методика оценки (Отч.)'!$J$11,'Методика оценки (Отч.)'!$E$11,IF('ИД Шатой'!W32='Методика оценки (Отч.)'!$J$12,'Методика оценки (Отч.)'!$E$12,IF('ИД Шатой'!W32='Методика оценки (Отч.)'!$J$13,'Методика оценки (Отч.)'!$E$13,"ошибка")))))*$C$42</f>
        <v>1.125</v>
      </c>
      <c r="X42" s="58">
        <f>IF('ИД Шатой'!X32='Методика оценки (Отч.)'!$J$9,'Методика оценки (Отч.)'!$E$9,IF('ИД Шатой'!X32='Методика оценки (Отч.)'!$J$10,'Методика оценки (Отч.)'!$E$10,IF('ИД Шатой'!X32='Методика оценки (Отч.)'!$J$11,'Методика оценки (Отч.)'!$E$11,IF('ИД Шатой'!X32='Методика оценки (Отч.)'!$J$12,'Методика оценки (Отч.)'!$E$12,IF('ИД Шатой'!X32='Методика оценки (Отч.)'!$J$13,'Методика оценки (Отч.)'!$E$13,"ошибка")))))*$C$42</f>
        <v>0.84375</v>
      </c>
      <c r="Y42" s="58">
        <f>IF('ИД Шатой'!Y32='Методика оценки (Отч.)'!$J$9,'Методика оценки (Отч.)'!$E$9,IF('ИД Шатой'!Y32='Методика оценки (Отч.)'!$J$10,'Методика оценки (Отч.)'!$E$10,IF('ИД Шатой'!Y32='Методика оценки (Отч.)'!$J$11,'Методика оценки (Отч.)'!$E$11,IF('ИД Шатой'!Y32='Методика оценки (Отч.)'!$J$12,'Методика оценки (Отч.)'!$E$12,IF('ИД Шатой'!Y32='Методика оценки (Отч.)'!$J$13,'Методика оценки (Отч.)'!$E$13,"ошибка")))))*$C$42</f>
        <v>1.125</v>
      </c>
      <c r="Z42" s="58">
        <f>IF('ИД Шатой'!Z32='Методика оценки (Отч.)'!$J$9,'Методика оценки (Отч.)'!$E$9,IF('ИД Шатой'!Z32='Методика оценки (Отч.)'!$J$10,'Методика оценки (Отч.)'!$E$10,IF('ИД Шатой'!Z32='Методика оценки (Отч.)'!$J$11,'Методика оценки (Отч.)'!$E$11,IF('ИД Шатой'!Z32='Методика оценки (Отч.)'!$J$12,'Методика оценки (Отч.)'!$E$12,IF('ИД Шатой'!Z32='Методика оценки (Отч.)'!$J$13,'Методика оценки (Отч.)'!$E$13,"ошибка")))))*$C$42</f>
        <v>0.84375</v>
      </c>
      <c r="AA42" s="58">
        <f>IF('ИД Шатой'!AA32='Методика оценки (Отч.)'!$J$9,'Методика оценки (Отч.)'!$E$9,IF('ИД Шатой'!AA32='Методика оценки (Отч.)'!$J$10,'Методика оценки (Отч.)'!$E$10,IF('ИД Шатой'!AA32='Методика оценки (Отч.)'!$J$11,'Методика оценки (Отч.)'!$E$11,IF('ИД Шатой'!AA32='Методика оценки (Отч.)'!$J$12,'Методика оценки (Отч.)'!$E$12,IF('ИД Шатой'!AA32='Методика оценки (Отч.)'!$J$13,'Методика оценки (Отч.)'!$E$13,"ошибка")))))*$C$42</f>
        <v>1.125</v>
      </c>
      <c r="AB42" s="58">
        <f>IF('ИД Шатой'!AB32='Методика оценки (Отч.)'!$J$9,'Методика оценки (Отч.)'!$E$9,IF('ИД Шатой'!AB32='Методика оценки (Отч.)'!$J$10,'Методика оценки (Отч.)'!$E$10,IF('ИД Шатой'!AB32='Методика оценки (Отч.)'!$J$11,'Методика оценки (Отч.)'!$E$11,IF('ИД Шатой'!AB32='Методика оценки (Отч.)'!$J$12,'Методика оценки (Отч.)'!$E$12,IF('ИД Шатой'!AB32='Методика оценки (Отч.)'!$J$13,'Методика оценки (Отч.)'!$E$13,"ошибка")))))*$C$42</f>
        <v>0.5625</v>
      </c>
      <c r="AC42" s="58">
        <f>IF('ИД Шатой'!AC32='Методика оценки (Отч.)'!$J$9,'Методика оценки (Отч.)'!$E$9,IF('ИД Шатой'!AC32='Методика оценки (Отч.)'!$J$10,'Методика оценки (Отч.)'!$E$10,IF('ИД Шатой'!AC32='Методика оценки (Отч.)'!$J$11,'Методика оценки (Отч.)'!$E$11,IF('ИД Шатой'!AC32='Методика оценки (Отч.)'!$J$12,'Методика оценки (Отч.)'!$E$12,IF('ИД Шатой'!AC32='Методика оценки (Отч.)'!$J$13,'Методика оценки (Отч.)'!$E$13,"ошибка")))))*$C$42</f>
        <v>0.84375</v>
      </c>
      <c r="AD42" s="58">
        <f>IF('ИД Шатой'!AD32='Методика оценки (Отч.)'!$J$9,'Методика оценки (Отч.)'!$E$9,IF('ИД Шатой'!AD32='Методика оценки (Отч.)'!$J$10,'Методика оценки (Отч.)'!$E$10,IF('ИД Шатой'!AD32='Методика оценки (Отч.)'!$J$11,'Методика оценки (Отч.)'!$E$11,IF('ИД Шатой'!AD32='Методика оценки (Отч.)'!$J$12,'Методика оценки (Отч.)'!$E$12,IF('ИД Шатой'!AD32='Методика оценки (Отч.)'!$J$13,'Методика оценки (Отч.)'!$E$13,"ошибка")))))*$C$42</f>
        <v>0.84375</v>
      </c>
      <c r="AE42" s="58">
        <f>IF('ИД Шатой'!AE32='Методика оценки (Отч.)'!$J$9,'Методика оценки (Отч.)'!$E$9,IF('ИД Шатой'!AE32='Методика оценки (Отч.)'!$J$10,'Методика оценки (Отч.)'!$E$10,IF('ИД Шатой'!AE32='Методика оценки (Отч.)'!$J$11,'Методика оценки (Отч.)'!$E$11,IF('ИД Шатой'!AE32='Методика оценки (Отч.)'!$J$12,'Методика оценки (Отч.)'!$E$12,IF('ИД Шатой'!AE32='Методика оценки (Отч.)'!$J$13,'Методика оценки (Отч.)'!$E$13,"ошибка")))))*$C$42</f>
        <v>1.125</v>
      </c>
      <c r="AF42" s="58">
        <f>IF('ИД Шатой'!AF32='Методика оценки (Отч.)'!$J$9,'Методика оценки (Отч.)'!$E$9,IF('ИД Шатой'!AF32='Методика оценки (Отч.)'!$J$10,'Методика оценки (Отч.)'!$E$10,IF('ИД Шатой'!AF32='Методика оценки (Отч.)'!$J$11,'Методика оценки (Отч.)'!$E$11,IF('ИД Шатой'!AF32='Методика оценки (Отч.)'!$J$12,'Методика оценки (Отч.)'!$E$12,IF('ИД Шатой'!AF32='Методика оценки (Отч.)'!$J$13,'Методика оценки (Отч.)'!$E$13,"ошибка")))))*$C$42</f>
        <v>0.84375</v>
      </c>
      <c r="AG42" s="58">
        <f>IF('ИД Шатой'!AG32='Методика оценки (Отч.)'!$J$9,'Методика оценки (Отч.)'!$E$9,IF('ИД Шатой'!AG32='Методика оценки (Отч.)'!$J$10,'Методика оценки (Отч.)'!$E$10,IF('ИД Шатой'!AG32='Методика оценки (Отч.)'!$J$11,'Методика оценки (Отч.)'!$E$11,IF('ИД Шатой'!AG32='Методика оценки (Отч.)'!$J$12,'Методика оценки (Отч.)'!$E$12,IF('ИД Шатой'!AG32='Методика оценки (Отч.)'!$J$13,'Методика оценки (Отч.)'!$E$13,"ошибка")))))*$C$42</f>
        <v>0.5625</v>
      </c>
      <c r="AH42" s="58">
        <f>IF('ИД Шатой'!AH32='Методика оценки (Отч.)'!$J$9,'Методика оценки (Отч.)'!$E$9,IF('ИД Шатой'!AH32='Методика оценки (Отч.)'!$J$10,'Методика оценки (Отч.)'!$E$10,IF('ИД Шатой'!AH32='Методика оценки (Отч.)'!$J$11,'Методика оценки (Отч.)'!$E$11,IF('ИД Шатой'!AH32='Методика оценки (Отч.)'!$J$12,'Методика оценки (Отч.)'!$E$12,IF('ИД Шатой'!AH32='Методика оценки (Отч.)'!$J$13,'Методика оценки (Отч.)'!$E$13,"ошибка")))))*$C$42</f>
        <v>0.84375</v>
      </c>
      <c r="AI42" s="58">
        <f>IF('ИД Шатой'!AI32='Методика оценки (Отч.)'!$J$9,'Методика оценки (Отч.)'!$E$9,IF('ИД Шатой'!AI32='Методика оценки (Отч.)'!$J$10,'Методика оценки (Отч.)'!$E$10,IF('ИД Шатой'!AI32='Методика оценки (Отч.)'!$J$11,'Методика оценки (Отч.)'!$E$11,IF('ИД Шатой'!AI32='Методика оценки (Отч.)'!$J$12,'Методика оценки (Отч.)'!$E$12,IF('ИД Шатой'!AI32='Методика оценки (Отч.)'!$J$13,'Методика оценки (Отч.)'!$E$13,"ошибка")))))*$C$42</f>
        <v>0.84375</v>
      </c>
      <c r="AJ42" s="58">
        <f>IF('ИД Шатой'!AJ32='Методика оценки (Отч.)'!$J$9,'Методика оценки (Отч.)'!$E$9,IF('ИД Шатой'!AJ32='Методика оценки (Отч.)'!$J$10,'Методика оценки (Отч.)'!$E$10,IF('ИД Шатой'!AJ32='Методика оценки (Отч.)'!$J$11,'Методика оценки (Отч.)'!$E$11,IF('ИД Шатой'!AJ32='Методика оценки (Отч.)'!$J$12,'Методика оценки (Отч.)'!$E$12,IF('ИД Шатой'!AJ32='Методика оценки (Отч.)'!$J$13,'Методика оценки (Отч.)'!$E$13,"ошибка")))))*$C$42</f>
        <v>0.5625</v>
      </c>
      <c r="AK42" s="58">
        <f>IF('ИД Шатой'!AK32='Методика оценки (Отч.)'!$J$9,'Методика оценки (Отч.)'!$E$9,IF('ИД Шатой'!AK32='Методика оценки (Отч.)'!$J$10,'Методика оценки (Отч.)'!$E$10,IF('ИД Шатой'!AK32='Методика оценки (Отч.)'!$J$11,'Методика оценки (Отч.)'!$E$11,IF('ИД Шатой'!AK32='Методика оценки (Отч.)'!$J$12,'Методика оценки (Отч.)'!$E$12,IF('ИД Шатой'!AK32='Методика оценки (Отч.)'!$J$13,'Методика оценки (Отч.)'!$E$13,"ошибка")))))*$C$42</f>
        <v>0.84375</v>
      </c>
      <c r="AL42" s="58">
        <f>IF('ИД Шатой'!AL32='Методика оценки (Отч.)'!$J$9,'Методика оценки (Отч.)'!$E$9,IF('ИД Шатой'!AL32='Методика оценки (Отч.)'!$J$10,'Методика оценки (Отч.)'!$E$10,IF('ИД Шатой'!AL32='Методика оценки (Отч.)'!$J$11,'Методика оценки (Отч.)'!$E$11,IF('ИД Шатой'!AL32='Методика оценки (Отч.)'!$J$12,'Методика оценки (Отч.)'!$E$12,IF('ИД Шатой'!AL32='Методика оценки (Отч.)'!$J$13,'Методика оценки (Отч.)'!$E$13,"ошибка")))))*$C$42</f>
        <v>0.84375</v>
      </c>
      <c r="AM42" s="58">
        <f>IF('ИД Шатой'!AM32='Методика оценки (Отч.)'!$J$9,'Методика оценки (Отч.)'!$E$9,IF('ИД Шатой'!AM32='Методика оценки (Отч.)'!$J$10,'Методика оценки (Отч.)'!$E$10,IF('ИД Шатой'!AM32='Методика оценки (Отч.)'!$J$11,'Методика оценки (Отч.)'!$E$11,IF('ИД Шатой'!AM32='Методика оценки (Отч.)'!$J$12,'Методика оценки (Отч.)'!$E$12,IF('ИД Шатой'!AM32='Методика оценки (Отч.)'!$J$13,'Методика оценки (Отч.)'!$E$13,"ошибка")))))*$C$42</f>
        <v>0.5625</v>
      </c>
      <c r="AN42" s="58">
        <f>IF('ИД Шатой'!AN32='Методика оценки (Отч.)'!$J$9,'Методика оценки (Отч.)'!$E$9,IF('ИД Шатой'!AN32='Методика оценки (Отч.)'!$J$10,'Методика оценки (Отч.)'!$E$10,IF('ИД Шатой'!AN32='Методика оценки (Отч.)'!$J$11,'Методика оценки (Отч.)'!$E$11,IF('ИД Шатой'!AN32='Методика оценки (Отч.)'!$J$12,'Методика оценки (Отч.)'!$E$12,IF('ИД Шатой'!AN32='Методика оценки (Отч.)'!$J$13,'Методика оценки (Отч.)'!$E$13,"ошибка")))))*$C$42</f>
        <v>1.125</v>
      </c>
      <c r="AO42" s="58">
        <f>IF('ИД Шатой'!AO32='Методика оценки (Отч.)'!$J$9,'Методика оценки (Отч.)'!$E$9,IF('ИД Шатой'!AO32='Методика оценки (Отч.)'!$J$10,'Методика оценки (Отч.)'!$E$10,IF('ИД Шатой'!AO32='Методика оценки (Отч.)'!$J$11,'Методика оценки (Отч.)'!$E$11,IF('ИД Шатой'!AO32='Методика оценки (Отч.)'!$J$12,'Методика оценки (Отч.)'!$E$12,IF('ИД Шатой'!AO32='Методика оценки (Отч.)'!$J$13,'Методика оценки (Отч.)'!$E$13,"ошибка")))))*$C$42</f>
        <v>1.125</v>
      </c>
      <c r="AP42" s="58">
        <f>IF('ИД Шатой'!AP32='Методика оценки (Отч.)'!$J$9,'Методика оценки (Отч.)'!$E$9,IF('ИД Шатой'!AP32='Методика оценки (Отч.)'!$J$10,'Методика оценки (Отч.)'!$E$10,IF('ИД Шатой'!AP32='Методика оценки (Отч.)'!$J$11,'Методика оценки (Отч.)'!$E$11,IF('ИД Шатой'!AP32='Методика оценки (Отч.)'!$J$12,'Методика оценки (Отч.)'!$E$12,IF('ИД Шатой'!AP32='Методика оценки (Отч.)'!$J$13,'Методика оценки (Отч.)'!$E$13,"ошибка")))))*$C$42</f>
        <v>0.84375</v>
      </c>
      <c r="AQ42" s="58">
        <f>IF('ИД Шатой'!AQ32='Методика оценки (Отч.)'!$J$9,'Методика оценки (Отч.)'!$E$9,IF('ИД Шатой'!AQ32='Методика оценки (Отч.)'!$J$10,'Методика оценки (Отч.)'!$E$10,IF('ИД Шатой'!AQ32='Методика оценки (Отч.)'!$J$11,'Методика оценки (Отч.)'!$E$11,IF('ИД Шатой'!AQ32='Методика оценки (Отч.)'!$J$12,'Методика оценки (Отч.)'!$E$12,IF('ИД Шатой'!AQ32='Методика оценки (Отч.)'!$J$13,'Методика оценки (Отч.)'!$E$13,"ошибка")))))*$C$42</f>
        <v>0.84375</v>
      </c>
      <c r="AR42" s="58">
        <f>IF('ИД Шатой'!AR32='Методика оценки (Отч.)'!$J$9,'Методика оценки (Отч.)'!$E$9,IF('ИД Шатой'!AR32='Методика оценки (Отч.)'!$J$10,'Методика оценки (Отч.)'!$E$10,IF('ИД Шатой'!AR32='Методика оценки (Отч.)'!$J$11,'Методика оценки (Отч.)'!$E$11,IF('ИД Шатой'!AR32='Методика оценки (Отч.)'!$J$12,'Методика оценки (Отч.)'!$E$12,IF('ИД Шатой'!AR32='Методика оценки (Отч.)'!$J$13,'Методика оценки (Отч.)'!$E$13,"ошибка")))))*$C$42</f>
        <v>0.5625</v>
      </c>
      <c r="AS42" s="58">
        <f>IF('ИД Шатой'!AS32='Методика оценки (Отч.)'!$J$9,'Методика оценки (Отч.)'!$E$9,IF('ИД Шатой'!AS32='Методика оценки (Отч.)'!$J$10,'Методика оценки (Отч.)'!$E$10,IF('ИД Шатой'!AS32='Методика оценки (Отч.)'!$J$11,'Методика оценки (Отч.)'!$E$11,IF('ИД Шатой'!AS32='Методика оценки (Отч.)'!$J$12,'Методика оценки (Отч.)'!$E$12,IF('ИД Шатой'!AS32='Методика оценки (Отч.)'!$J$13,'Методика оценки (Отч.)'!$E$13,"ошибка")))))*$C$42</f>
        <v>1.125</v>
      </c>
      <c r="AT42" s="58">
        <f>IF('ИД Шатой'!AT32='Методика оценки (Отч.)'!$J$9,'Методика оценки (Отч.)'!$E$9,IF('ИД Шатой'!AT32='Методика оценки (Отч.)'!$J$10,'Методика оценки (Отч.)'!$E$10,IF('ИД Шатой'!AT32='Методика оценки (Отч.)'!$J$11,'Методика оценки (Отч.)'!$E$11,IF('ИД Шатой'!AT32='Методика оценки (Отч.)'!$J$12,'Методика оценки (Отч.)'!$E$12,IF('ИД Шатой'!AT32='Методика оценки (Отч.)'!$J$13,'Методика оценки (Отч.)'!$E$13,"ошибка")))))*$C$42</f>
        <v>0.84375</v>
      </c>
      <c r="AU42" s="58">
        <f>IF('ИД Шатой'!AU32='Методика оценки (Отч.)'!$J$9,'Методика оценки (Отч.)'!$E$9,IF('ИД Шатой'!AU32='Методика оценки (Отч.)'!$J$10,'Методика оценки (Отч.)'!$E$10,IF('ИД Шатой'!AU32='Методика оценки (Отч.)'!$J$11,'Методика оценки (Отч.)'!$E$11,IF('ИД Шатой'!AU32='Методика оценки (Отч.)'!$J$12,'Методика оценки (Отч.)'!$E$12,IF('ИД Шатой'!AU32='Методика оценки (Отч.)'!$J$13,'Методика оценки (Отч.)'!$E$13,"ошибка")))))*$C$42</f>
        <v>0.84375</v>
      </c>
      <c r="AV42" s="58">
        <f>IF('ИД Шатой'!AV32='Методика оценки (Отч.)'!$J$9,'Методика оценки (Отч.)'!$E$9,IF('ИД Шатой'!AV32='Методика оценки (Отч.)'!$J$10,'Методика оценки (Отч.)'!$E$10,IF('ИД Шатой'!AV32='Методика оценки (Отч.)'!$J$11,'Методика оценки (Отч.)'!$E$11,IF('ИД Шатой'!AV32='Методика оценки (Отч.)'!$J$12,'Методика оценки (Отч.)'!$E$12,IF('ИД Шатой'!AV32='Методика оценки (Отч.)'!$J$13,'Методика оценки (Отч.)'!$E$13,"ошибка")))))*$C$42</f>
        <v>0.5625</v>
      </c>
      <c r="AW42" s="58">
        <f>IF('ИД Шатой'!AW32='Методика оценки (Отч.)'!$J$9,'Методика оценки (Отч.)'!$E$9,IF('ИД Шатой'!AW32='Методика оценки (Отч.)'!$J$10,'Методика оценки (Отч.)'!$E$10,IF('ИД Шатой'!AW32='Методика оценки (Отч.)'!$J$11,'Методика оценки (Отч.)'!$E$11,IF('ИД Шатой'!AW32='Методика оценки (Отч.)'!$J$12,'Методика оценки (Отч.)'!$E$12,IF('ИД Шатой'!AW32='Методика оценки (Отч.)'!$J$13,'Методика оценки (Отч.)'!$E$13,"ошибка")))))*$C$42</f>
        <v>1.125</v>
      </c>
      <c r="AX42" s="58">
        <f>IF('ИД Шатой'!AX32='Методика оценки (Отч.)'!$J$9,'Методика оценки (Отч.)'!$E$9,IF('ИД Шатой'!AX32='Методика оценки (Отч.)'!$J$10,'Методика оценки (Отч.)'!$E$10,IF('ИД Шатой'!AX32='Методика оценки (Отч.)'!$J$11,'Методика оценки (Отч.)'!$E$11,IF('ИД Шатой'!AX32='Методика оценки (Отч.)'!$J$12,'Методика оценки (Отч.)'!$E$12,IF('ИД Шатой'!AX32='Методика оценки (Отч.)'!$J$13,'Методика оценки (Отч.)'!$E$13,"ошибка")))))*$C$42</f>
        <v>0.5625</v>
      </c>
      <c r="AY42" s="58">
        <f>IF('ИД Шатой'!AY32='Методика оценки (Отч.)'!$J$9,'Методика оценки (Отч.)'!$E$9,IF('ИД Шатой'!AY32='Методика оценки (Отч.)'!$J$10,'Методика оценки (Отч.)'!$E$10,IF('ИД Шатой'!AY32='Методика оценки (Отч.)'!$J$11,'Методика оценки (Отч.)'!$E$11,IF('ИД Шатой'!AY32='Методика оценки (Отч.)'!$J$12,'Методика оценки (Отч.)'!$E$12,IF('ИД Шатой'!AY32='Методика оценки (Отч.)'!$J$13,'Методика оценки (Отч.)'!$E$13,"ошибка")))))*$C$42</f>
        <v>0</v>
      </c>
      <c r="AZ42" s="58">
        <f>IF('ИД Шатой'!AZ32='Методика оценки (Отч.)'!$J$9,'Методика оценки (Отч.)'!$E$9,IF('ИД Шатой'!AZ32='Методика оценки (Отч.)'!$J$10,'Методика оценки (Отч.)'!$E$10,IF('ИД Шатой'!AZ32='Методика оценки (Отч.)'!$J$11,'Методика оценки (Отч.)'!$E$11,IF('ИД Шатой'!AZ32='Методика оценки (Отч.)'!$J$12,'Методика оценки (Отч.)'!$E$12,IF('ИД Шатой'!AZ32='Методика оценки (Отч.)'!$J$13,'Методика оценки (Отч.)'!$E$13,"ошибка")))))*$C$42</f>
        <v>0.84375</v>
      </c>
      <c r="BA42" s="58">
        <f>IF('ИД Шатой'!BA32='Методика оценки (Отч.)'!$J$9,'Методика оценки (Отч.)'!$E$9,IF('ИД Шатой'!BA32='Методика оценки (Отч.)'!$J$10,'Методика оценки (Отч.)'!$E$10,IF('ИД Шатой'!BA32='Методика оценки (Отч.)'!$J$11,'Методика оценки (Отч.)'!$E$11,IF('ИД Шатой'!BA32='Методика оценки (Отч.)'!$J$12,'Методика оценки (Отч.)'!$E$12,IF('ИД Шатой'!BA32='Методика оценки (Отч.)'!$J$13,'Методика оценки (Отч.)'!$E$13,"ошибка")))))*$C$42</f>
        <v>0.84375</v>
      </c>
      <c r="BB42" s="58">
        <f>IF('ИД Шатой'!BB32='Методика оценки (Отч.)'!$J$9,'Методика оценки (Отч.)'!$E$9,IF('ИД Шатой'!BB32='Методика оценки (Отч.)'!$J$10,'Методика оценки (Отч.)'!$E$10,IF('ИД Шатой'!BB32='Методика оценки (Отч.)'!$J$11,'Методика оценки (Отч.)'!$E$11,IF('ИД Шатой'!BB32='Методика оценки (Отч.)'!$J$12,'Методика оценки (Отч.)'!$E$12,IF('ИД Шатой'!BB32='Методика оценки (Отч.)'!$J$13,'Методика оценки (Отч.)'!$E$13,"ошибка")))))*$C$42</f>
        <v>0.5625</v>
      </c>
      <c r="BC42" s="58">
        <f>IF('ИД Шатой'!BC32='Методика оценки (Отч.)'!$J$9,'Методика оценки (Отч.)'!$E$9,IF('ИД Шатой'!BC32='Методика оценки (Отч.)'!$J$10,'Методика оценки (Отч.)'!$E$10,IF('ИД Шатой'!BC32='Методика оценки (Отч.)'!$J$11,'Методика оценки (Отч.)'!$E$11,IF('ИД Шатой'!BC32='Методика оценки (Отч.)'!$J$12,'Методика оценки (Отч.)'!$E$12,IF('ИД Шатой'!BC32='Методика оценки (Отч.)'!$J$13,'Методика оценки (Отч.)'!$E$13,"ошибка")))))*$C$42</f>
        <v>1.125</v>
      </c>
      <c r="BD42" s="58">
        <f>IF('ИД Шатой'!BD32='Методика оценки (Отч.)'!$J$9,'Методика оценки (Отч.)'!$E$9,IF('ИД Шатой'!BD32='Методика оценки (Отч.)'!$J$10,'Методика оценки (Отч.)'!$E$10,IF('ИД Шатой'!BD32='Методика оценки (Отч.)'!$J$11,'Методика оценки (Отч.)'!$E$11,IF('ИД Шатой'!BD32='Методика оценки (Отч.)'!$J$12,'Методика оценки (Отч.)'!$E$12,IF('ИД Шатой'!BD32='Методика оценки (Отч.)'!$J$13,'Методика оценки (Отч.)'!$E$13,"ошибка")))))*$C$42</f>
        <v>1.125</v>
      </c>
      <c r="BE42" s="58">
        <f>IF('ИД Шатой'!BE32='Методика оценки (Отч.)'!$J$9,'Методика оценки (Отч.)'!$E$9,IF('ИД Шатой'!BE32='Методика оценки (Отч.)'!$J$10,'Методика оценки (Отч.)'!$E$10,IF('ИД Шатой'!BE32='Методика оценки (Отч.)'!$J$11,'Методика оценки (Отч.)'!$E$11,IF('ИД Шатой'!BE32='Методика оценки (Отч.)'!$J$12,'Методика оценки (Отч.)'!$E$12,IF('ИД Шатой'!BE32='Методика оценки (Отч.)'!$J$13,'Методика оценки (Отч.)'!$E$13,"ошибка")))))*$C$42</f>
        <v>0.84375</v>
      </c>
      <c r="BF42" s="58">
        <f>IF('ИД Шатой'!BF32='Методика оценки (Отч.)'!$J$9,'Методика оценки (Отч.)'!$E$9,IF('ИД Шатой'!BF32='Методика оценки (Отч.)'!$J$10,'Методика оценки (Отч.)'!$E$10,IF('ИД Шатой'!BF32='Методика оценки (Отч.)'!$J$11,'Методика оценки (Отч.)'!$E$11,IF('ИД Шатой'!BF32='Методика оценки (Отч.)'!$J$12,'Методика оценки (Отч.)'!$E$12,IF('ИД Шатой'!BF32='Методика оценки (Отч.)'!$J$13,'Методика оценки (Отч.)'!$E$13,"ошибка")))))*$C$42</f>
        <v>0</v>
      </c>
      <c r="BG42" s="58">
        <f>IF('ИД Шатой'!BG32='Методика оценки (Отч.)'!$J$9,'Методика оценки (Отч.)'!$E$9,IF('ИД Шатой'!BG32='Методика оценки (Отч.)'!$J$10,'Методика оценки (Отч.)'!$E$10,IF('ИД Шатой'!BG32='Методика оценки (Отч.)'!$J$11,'Методика оценки (Отч.)'!$E$11,IF('ИД Шатой'!BG32='Методика оценки (Отч.)'!$J$12,'Методика оценки (Отч.)'!$E$12,IF('ИД Шатой'!BG32='Методика оценки (Отч.)'!$J$13,'Методика оценки (Отч.)'!$E$13,"ошибка")))))*$C$42</f>
        <v>0</v>
      </c>
      <c r="BH42" s="58">
        <f>IF('ИД Шатой'!BH32='Методика оценки (Отч.)'!$J$9,'Методика оценки (Отч.)'!$E$9,IF('ИД Шатой'!BH32='Методика оценки (Отч.)'!$J$10,'Методика оценки (Отч.)'!$E$10,IF('ИД Шатой'!BH32='Методика оценки (Отч.)'!$J$11,'Методика оценки (Отч.)'!$E$11,IF('ИД Шатой'!BH32='Методика оценки (Отч.)'!$J$12,'Методика оценки (Отч.)'!$E$12,IF('ИД Шатой'!BH32='Методика оценки (Отч.)'!$J$13,'Методика оценки (Отч.)'!$E$13,"ошибка")))))*$C$42</f>
        <v>0</v>
      </c>
      <c r="BI42" s="58">
        <f>IF('ИД Шатой'!BI32='Методика оценки (Отч.)'!$J$9,'Методика оценки (Отч.)'!$E$9,IF('ИД Шатой'!BI32='Методика оценки (Отч.)'!$J$10,'Методика оценки (Отч.)'!$E$10,IF('ИД Шатой'!BI32='Методика оценки (Отч.)'!$J$11,'Методика оценки (Отч.)'!$E$11,IF('ИД Шатой'!BI32='Методика оценки (Отч.)'!$J$12,'Методика оценки (Отч.)'!$E$12,IF('ИД Шатой'!BI32='Методика оценки (Отч.)'!$J$13,'Методика оценки (Отч.)'!$E$13,"ошибка")))))*$C$42</f>
        <v>0.84375</v>
      </c>
      <c r="BJ42" s="58">
        <f>IF('ИД Шатой'!BJ32='Методика оценки (Отч.)'!$J$9,'Методика оценки (Отч.)'!$E$9,IF('ИД Шатой'!BJ32='Методика оценки (Отч.)'!$J$10,'Методика оценки (Отч.)'!$E$10,IF('ИД Шатой'!BJ32='Методика оценки (Отч.)'!$J$11,'Методика оценки (Отч.)'!$E$11,IF('ИД Шатой'!BJ32='Методика оценки (Отч.)'!$J$12,'Методика оценки (Отч.)'!$E$12,IF('ИД Шатой'!BJ32='Методика оценки (Отч.)'!$J$13,'Методика оценки (Отч.)'!$E$13,"ошибка")))))*$C$42</f>
        <v>1.125</v>
      </c>
      <c r="BK42" s="58">
        <f>IF('ИД Шатой'!BK32='Методика оценки (Отч.)'!$J$9,'Методика оценки (Отч.)'!$E$9,IF('ИД Шатой'!BK32='Методика оценки (Отч.)'!$J$10,'Методика оценки (Отч.)'!$E$10,IF('ИД Шатой'!BK32='Методика оценки (Отч.)'!$J$11,'Методика оценки (Отч.)'!$E$11,IF('ИД Шатой'!BK32='Методика оценки (Отч.)'!$J$12,'Методика оценки (Отч.)'!$E$12,IF('ИД Шатой'!BK32='Методика оценки (Отч.)'!$J$13,'Методика оценки (Отч.)'!$E$13,"ошибка")))))*$C$42</f>
        <v>0.84375</v>
      </c>
      <c r="BL42" s="58">
        <f>IF('ИД Шатой'!BL32='Методика оценки (Отч.)'!$J$9,'Методика оценки (Отч.)'!$E$9,IF('ИД Шатой'!BL32='Методика оценки (Отч.)'!$J$10,'Методика оценки (Отч.)'!$E$10,IF('ИД Шатой'!BL32='Методика оценки (Отч.)'!$J$11,'Методика оценки (Отч.)'!$E$11,IF('ИД Шатой'!BL32='Методика оценки (Отч.)'!$J$12,'Методика оценки (Отч.)'!$E$12,IF('ИД Шатой'!BL32='Методика оценки (Отч.)'!$J$13,'Методика оценки (Отч.)'!$E$13,"ошибка")))))*$C$42</f>
        <v>0.5625</v>
      </c>
      <c r="BM42" s="58">
        <f>IF('ИД Шатой'!BM32='Методика оценки (Отч.)'!$J$9,'Методика оценки (Отч.)'!$E$9,IF('ИД Шатой'!BM32='Методика оценки (Отч.)'!$J$10,'Методика оценки (Отч.)'!$E$10,IF('ИД Шатой'!BM32='Методика оценки (Отч.)'!$J$11,'Методика оценки (Отч.)'!$E$11,IF('ИД Шатой'!BM32='Методика оценки (Отч.)'!$J$12,'Методика оценки (Отч.)'!$E$12,IF('ИД Шатой'!BM32='Методика оценки (Отч.)'!$J$13,'Методика оценки (Отч.)'!$E$13,"ошибка")))))*$C$42</f>
        <v>1.125</v>
      </c>
      <c r="BN42" s="58">
        <f>IF('ИД Шатой'!BN32='Методика оценки (Отч.)'!$J$9,'Методика оценки (Отч.)'!$E$9,IF('ИД Шатой'!BN32='Методика оценки (Отч.)'!$J$10,'Методика оценки (Отч.)'!$E$10,IF('ИД Шатой'!BN32='Методика оценки (Отч.)'!$J$11,'Методика оценки (Отч.)'!$E$11,IF('ИД Шатой'!BN32='Методика оценки (Отч.)'!$J$12,'Методика оценки (Отч.)'!$E$12,IF('ИД Шатой'!BN32='Методика оценки (Отч.)'!$J$13,'Методика оценки (Отч.)'!$E$13,"ошибка")))))*$C$42</f>
        <v>0</v>
      </c>
      <c r="BO42" s="58">
        <f>IF('ИД Шатой'!BO32='Методика оценки (Отч.)'!$J$9,'Методика оценки (Отч.)'!$E$9,IF('ИД Шатой'!BO32='Методика оценки (Отч.)'!$J$10,'Методика оценки (Отч.)'!$E$10,IF('ИД Шатой'!BO32='Методика оценки (Отч.)'!$J$11,'Методика оценки (Отч.)'!$E$11,IF('ИД Шатой'!BO32='Методика оценки (Отч.)'!$J$12,'Методика оценки (Отч.)'!$E$12,IF('ИД Шатой'!BO32='Методика оценки (Отч.)'!$J$13,'Методика оценки (Отч.)'!$E$13,"ошибка")))))*$C$42</f>
        <v>0.84375</v>
      </c>
      <c r="BP42" s="58">
        <f>IF('ИД Шатой'!BP32='Методика оценки (Отч.)'!$J$9,'Методика оценки (Отч.)'!$E$9,IF('ИД Шатой'!BP32='Методика оценки (Отч.)'!$J$10,'Методика оценки (Отч.)'!$E$10,IF('ИД Шатой'!BP32='Методика оценки (Отч.)'!$J$11,'Методика оценки (Отч.)'!$E$11,IF('ИД Шатой'!BP32='Методика оценки (Отч.)'!$J$12,'Методика оценки (Отч.)'!$E$12,IF('ИД Шатой'!BP32='Методика оценки (Отч.)'!$J$13,'Методика оценки (Отч.)'!$E$13,"ошибка")))))*$C$42</f>
        <v>0.5625</v>
      </c>
      <c r="BQ42" s="58">
        <f t="shared" si="2"/>
        <v>0.78426136363636367</v>
      </c>
    </row>
    <row r="43" spans="1:69" x14ac:dyDescent="0.25">
      <c r="A43" s="67" t="str">
        <f>'Методика оценки (Отч.)'!A179</f>
        <v>N4.1.3.</v>
      </c>
      <c r="B43" s="67" t="str">
        <f>'Методика оценки (Отч.)'!C179</f>
        <v>Оснащение раздевалки (шкафчиков)</v>
      </c>
      <c r="C43" s="121">
        <f>'Методика оценки (Отч.)'!D179*C40</f>
        <v>7.4999999999999997E-3</v>
      </c>
      <c r="D43" s="58">
        <f>IF('ИД Шатой'!D33='Методика оценки (Отч.)'!$J$9,'Методика оценки (Отч.)'!$E$9,IF('ИД Шатой'!D33='Методика оценки (Отч.)'!$J$10,'Методика оценки (Отч.)'!$E$10,IF('ИД Шатой'!D33='Методика оценки (Отч.)'!$J$11,'Методика оценки (Отч.)'!$E$11,IF('ИД Шатой'!D33='Методика оценки (Отч.)'!$J$12,'Методика оценки (Отч.)'!$E$12,IF('ИД Шатой'!D33='Методика оценки (Отч.)'!$J$13,'Методика оценки (Отч.)'!$E$13,"ошибка")))))*$C$43</f>
        <v>0.75</v>
      </c>
      <c r="E43" s="58">
        <f>IF('ИД Шатой'!E33='Методика оценки (Отч.)'!$J$9,'Методика оценки (Отч.)'!$E$9,IF('ИД Шатой'!E33='Методика оценки (Отч.)'!$J$10,'Методика оценки (Отч.)'!$E$10,IF('ИД Шатой'!E33='Методика оценки (Отч.)'!$J$11,'Методика оценки (Отч.)'!$E$11,IF('ИД Шатой'!E33='Методика оценки (Отч.)'!$J$12,'Методика оценки (Отч.)'!$E$12,IF('ИД Шатой'!E33='Методика оценки (Отч.)'!$J$13,'Методика оценки (Отч.)'!$E$13,"ошибка")))))*$C$43</f>
        <v>0.5625</v>
      </c>
      <c r="F43" s="58">
        <f>IF('ИД Шатой'!F33='Методика оценки (Отч.)'!$J$9,'Методика оценки (Отч.)'!$E$9,IF('ИД Шатой'!F33='Методика оценки (Отч.)'!$J$10,'Методика оценки (Отч.)'!$E$10,IF('ИД Шатой'!F33='Методика оценки (Отч.)'!$J$11,'Методика оценки (Отч.)'!$E$11,IF('ИД Шатой'!F33='Методика оценки (Отч.)'!$J$12,'Методика оценки (Отч.)'!$E$12,IF('ИД Шатой'!F33='Методика оценки (Отч.)'!$J$13,'Методика оценки (Отч.)'!$E$13,"ошибка")))))*$C$43</f>
        <v>0.375</v>
      </c>
      <c r="G43" s="58">
        <f>IF('ИД Шатой'!G33='Методика оценки (Отч.)'!$J$9,'Методика оценки (Отч.)'!$E$9,IF('ИД Шатой'!G33='Методика оценки (Отч.)'!$J$10,'Методика оценки (Отч.)'!$E$10,IF('ИД Шатой'!G33='Методика оценки (Отч.)'!$J$11,'Методика оценки (Отч.)'!$E$11,IF('ИД Шатой'!G33='Методика оценки (Отч.)'!$J$12,'Методика оценки (Отч.)'!$E$12,IF('ИД Шатой'!G33='Методика оценки (Отч.)'!$J$13,'Методика оценки (Отч.)'!$E$13,"ошибка")))))*$C$43</f>
        <v>0.75</v>
      </c>
      <c r="H43" s="58">
        <f>IF('ИД Шатой'!H33='Методика оценки (Отч.)'!$J$9,'Методика оценки (Отч.)'!$E$9,IF('ИД Шатой'!H33='Методика оценки (Отч.)'!$J$10,'Методика оценки (Отч.)'!$E$10,IF('ИД Шатой'!H33='Методика оценки (Отч.)'!$J$11,'Методика оценки (Отч.)'!$E$11,IF('ИД Шатой'!H33='Методика оценки (Отч.)'!$J$12,'Методика оценки (Отч.)'!$E$12,IF('ИД Шатой'!H33='Методика оценки (Отч.)'!$J$13,'Методика оценки (Отч.)'!$E$13,"ошибка")))))*$C$43</f>
        <v>0.75</v>
      </c>
      <c r="I43" s="58">
        <f>IF('ИД Шатой'!I33='Методика оценки (Отч.)'!$J$9,'Методика оценки (Отч.)'!$E$9,IF('ИД Шатой'!I33='Методика оценки (Отч.)'!$J$10,'Методика оценки (Отч.)'!$E$10,IF('ИД Шатой'!I33='Методика оценки (Отч.)'!$J$11,'Методика оценки (Отч.)'!$E$11,IF('ИД Шатой'!I33='Методика оценки (Отч.)'!$J$12,'Методика оценки (Отч.)'!$E$12,IF('ИД Шатой'!I33='Методика оценки (Отч.)'!$J$13,'Методика оценки (Отч.)'!$E$13,"ошибка")))))*$C$43</f>
        <v>0.375</v>
      </c>
      <c r="J43" s="58">
        <f>IF('ИД Шатой'!J33='Методика оценки (Отч.)'!$J$9,'Методика оценки (Отч.)'!$E$9,IF('ИД Шатой'!J33='Методика оценки (Отч.)'!$J$10,'Методика оценки (Отч.)'!$E$10,IF('ИД Шатой'!J33='Методика оценки (Отч.)'!$J$11,'Методика оценки (Отч.)'!$E$11,IF('ИД Шатой'!J33='Методика оценки (Отч.)'!$J$12,'Методика оценки (Отч.)'!$E$12,IF('ИД Шатой'!J33='Методика оценки (Отч.)'!$J$13,'Методика оценки (Отч.)'!$E$13,"ошибка")))))*$C$43</f>
        <v>0.5625</v>
      </c>
      <c r="K43" s="58">
        <f>IF('ИД Шатой'!K33='Методика оценки (Отч.)'!$J$9,'Методика оценки (Отч.)'!$E$9,IF('ИД Шатой'!K33='Методика оценки (Отч.)'!$J$10,'Методика оценки (Отч.)'!$E$10,IF('ИД Шатой'!K33='Методика оценки (Отч.)'!$J$11,'Методика оценки (Отч.)'!$E$11,IF('ИД Шатой'!K33='Методика оценки (Отч.)'!$J$12,'Методика оценки (Отч.)'!$E$12,IF('ИД Шатой'!K33='Методика оценки (Отч.)'!$J$13,'Методика оценки (Отч.)'!$E$13,"ошибка")))))*$C$43</f>
        <v>0.5625</v>
      </c>
      <c r="L43" s="58">
        <f>IF('ИД Шатой'!L33='Методика оценки (Отч.)'!$J$9,'Методика оценки (Отч.)'!$E$9,IF('ИД Шатой'!L33='Методика оценки (Отч.)'!$J$10,'Методика оценки (Отч.)'!$E$10,IF('ИД Шатой'!L33='Методика оценки (Отч.)'!$J$11,'Методика оценки (Отч.)'!$E$11,IF('ИД Шатой'!L33='Методика оценки (Отч.)'!$J$12,'Методика оценки (Отч.)'!$E$12,IF('ИД Шатой'!L33='Методика оценки (Отч.)'!$J$13,'Методика оценки (Отч.)'!$E$13,"ошибка")))))*$C$43</f>
        <v>0</v>
      </c>
      <c r="M43" s="58">
        <f>IF('ИД Шатой'!M33='Методика оценки (Отч.)'!$J$9,'Методика оценки (Отч.)'!$E$9,IF('ИД Шатой'!M33='Методика оценки (Отч.)'!$J$10,'Методика оценки (Отч.)'!$E$10,IF('ИД Шатой'!M33='Методика оценки (Отч.)'!$J$11,'Методика оценки (Отч.)'!$E$11,IF('ИД Шатой'!M33='Методика оценки (Отч.)'!$J$12,'Методика оценки (Отч.)'!$E$12,IF('ИД Шатой'!M33='Методика оценки (Отч.)'!$J$13,'Методика оценки (Отч.)'!$E$13,"ошибка")))))*$C$43</f>
        <v>0.5625</v>
      </c>
      <c r="N43" s="58">
        <f>IF('ИД Шатой'!N33='Методика оценки (Отч.)'!$J$9,'Методика оценки (Отч.)'!$E$9,IF('ИД Шатой'!N33='Методика оценки (Отч.)'!$J$10,'Методика оценки (Отч.)'!$E$10,IF('ИД Шатой'!N33='Методика оценки (Отч.)'!$J$11,'Методика оценки (Отч.)'!$E$11,IF('ИД Шатой'!N33='Методика оценки (Отч.)'!$J$12,'Методика оценки (Отч.)'!$E$12,IF('ИД Шатой'!N33='Методика оценки (Отч.)'!$J$13,'Методика оценки (Отч.)'!$E$13,"ошибка")))))*$C$43</f>
        <v>0.75</v>
      </c>
      <c r="O43" s="58">
        <f>IF('ИД Шатой'!O33='Методика оценки (Отч.)'!$J$9,'Методика оценки (Отч.)'!$E$9,IF('ИД Шатой'!O33='Методика оценки (Отч.)'!$J$10,'Методика оценки (Отч.)'!$E$10,IF('ИД Шатой'!O33='Методика оценки (Отч.)'!$J$11,'Методика оценки (Отч.)'!$E$11,IF('ИД Шатой'!O33='Методика оценки (Отч.)'!$J$12,'Методика оценки (Отч.)'!$E$12,IF('ИД Шатой'!O33='Методика оценки (Отч.)'!$J$13,'Методика оценки (Отч.)'!$E$13,"ошибка")))))*$C$43</f>
        <v>0</v>
      </c>
      <c r="P43" s="58">
        <f>IF('ИД Шатой'!P33='Методика оценки (Отч.)'!$J$9,'Методика оценки (Отч.)'!$E$9,IF('ИД Шатой'!P33='Методика оценки (Отч.)'!$J$10,'Методика оценки (Отч.)'!$E$10,IF('ИД Шатой'!P33='Методика оценки (Отч.)'!$J$11,'Методика оценки (Отч.)'!$E$11,IF('ИД Шатой'!P33='Методика оценки (Отч.)'!$J$12,'Методика оценки (Отч.)'!$E$12,IF('ИД Шатой'!P33='Методика оценки (Отч.)'!$J$13,'Методика оценки (Отч.)'!$E$13,"ошибка")))))*$C$43</f>
        <v>0.75</v>
      </c>
      <c r="Q43" s="58">
        <f>IF('ИД Шатой'!Q33='Методика оценки (Отч.)'!$J$9,'Методика оценки (Отч.)'!$E$9,IF('ИД Шатой'!Q33='Методика оценки (Отч.)'!$J$10,'Методика оценки (Отч.)'!$E$10,IF('ИД Шатой'!Q33='Методика оценки (Отч.)'!$J$11,'Методика оценки (Отч.)'!$E$11,IF('ИД Шатой'!Q33='Методика оценки (Отч.)'!$J$12,'Методика оценки (Отч.)'!$E$12,IF('ИД Шатой'!Q33='Методика оценки (Отч.)'!$J$13,'Методика оценки (Отч.)'!$E$13,"ошибка")))))*$C$43</f>
        <v>0.75</v>
      </c>
      <c r="R43" s="58">
        <f>IF('ИД Шатой'!R33='Методика оценки (Отч.)'!$J$9,'Методика оценки (Отч.)'!$E$9,IF('ИД Шатой'!R33='Методика оценки (Отч.)'!$J$10,'Методика оценки (Отч.)'!$E$10,IF('ИД Шатой'!R33='Методика оценки (Отч.)'!$J$11,'Методика оценки (Отч.)'!$E$11,IF('ИД Шатой'!R33='Методика оценки (Отч.)'!$J$12,'Методика оценки (Отч.)'!$E$12,IF('ИД Шатой'!R33='Методика оценки (Отч.)'!$J$13,'Методика оценки (Отч.)'!$E$13,"ошибка")))))*$C$43</f>
        <v>0.5625</v>
      </c>
      <c r="S43" s="58">
        <f>IF('ИД Шатой'!S33='Методика оценки (Отч.)'!$J$9,'Методика оценки (Отч.)'!$E$9,IF('ИД Шатой'!S33='Методика оценки (Отч.)'!$J$10,'Методика оценки (Отч.)'!$E$10,IF('ИД Шатой'!S33='Методика оценки (Отч.)'!$J$11,'Методика оценки (Отч.)'!$E$11,IF('ИД Шатой'!S33='Методика оценки (Отч.)'!$J$12,'Методика оценки (Отч.)'!$E$12,IF('ИД Шатой'!S33='Методика оценки (Отч.)'!$J$13,'Методика оценки (Отч.)'!$E$13,"ошибка")))))*$C$43</f>
        <v>0.5625</v>
      </c>
      <c r="T43" s="58">
        <f>IF('ИД Шатой'!T33='Методика оценки (Отч.)'!$J$9,'Методика оценки (Отч.)'!$E$9,IF('ИД Шатой'!T33='Методика оценки (Отч.)'!$J$10,'Методика оценки (Отч.)'!$E$10,IF('ИД Шатой'!T33='Методика оценки (Отч.)'!$J$11,'Методика оценки (Отч.)'!$E$11,IF('ИД Шатой'!T33='Методика оценки (Отч.)'!$J$12,'Методика оценки (Отч.)'!$E$12,IF('ИД Шатой'!T33='Методика оценки (Отч.)'!$J$13,'Методика оценки (Отч.)'!$E$13,"ошибка")))))*$C$43</f>
        <v>0.375</v>
      </c>
      <c r="U43" s="58">
        <f>IF('ИД Шатой'!U33='Методика оценки (Отч.)'!$J$9,'Методика оценки (Отч.)'!$E$9,IF('ИД Шатой'!U33='Методика оценки (Отч.)'!$J$10,'Методика оценки (Отч.)'!$E$10,IF('ИД Шатой'!U33='Методика оценки (Отч.)'!$J$11,'Методика оценки (Отч.)'!$E$11,IF('ИД Шатой'!U33='Методика оценки (Отч.)'!$J$12,'Методика оценки (Отч.)'!$E$12,IF('ИД Шатой'!U33='Методика оценки (Отч.)'!$J$13,'Методика оценки (Отч.)'!$E$13,"ошибка")))))*$C$43</f>
        <v>0.5625</v>
      </c>
      <c r="V43" s="58">
        <f>IF('ИД Шатой'!V33='Методика оценки (Отч.)'!$J$9,'Методика оценки (Отч.)'!$E$9,IF('ИД Шатой'!V33='Методика оценки (Отч.)'!$J$10,'Методика оценки (Отч.)'!$E$10,IF('ИД Шатой'!V33='Методика оценки (Отч.)'!$J$11,'Методика оценки (Отч.)'!$E$11,IF('ИД Шатой'!V33='Методика оценки (Отч.)'!$J$12,'Методика оценки (Отч.)'!$E$12,IF('ИД Шатой'!V33='Методика оценки (Отч.)'!$J$13,'Методика оценки (Отч.)'!$E$13,"ошибка")))))*$C$43</f>
        <v>0.5625</v>
      </c>
      <c r="W43" s="58">
        <f>IF('ИД Шатой'!W33='Методика оценки (Отч.)'!$J$9,'Методика оценки (Отч.)'!$E$9,IF('ИД Шатой'!W33='Методика оценки (Отч.)'!$J$10,'Методика оценки (Отч.)'!$E$10,IF('ИД Шатой'!W33='Методика оценки (Отч.)'!$J$11,'Методика оценки (Отч.)'!$E$11,IF('ИД Шатой'!W33='Методика оценки (Отч.)'!$J$12,'Методика оценки (Отч.)'!$E$12,IF('ИД Шатой'!W33='Методика оценки (Отч.)'!$J$13,'Методика оценки (Отч.)'!$E$13,"ошибка")))))*$C$43</f>
        <v>0.75</v>
      </c>
      <c r="X43" s="58">
        <f>IF('ИД Шатой'!X33='Методика оценки (Отч.)'!$J$9,'Методика оценки (Отч.)'!$E$9,IF('ИД Шатой'!X33='Методика оценки (Отч.)'!$J$10,'Методика оценки (Отч.)'!$E$10,IF('ИД Шатой'!X33='Методика оценки (Отч.)'!$J$11,'Методика оценки (Отч.)'!$E$11,IF('ИД Шатой'!X33='Методика оценки (Отч.)'!$J$12,'Методика оценки (Отч.)'!$E$12,IF('ИД Шатой'!X33='Методика оценки (Отч.)'!$J$13,'Методика оценки (Отч.)'!$E$13,"ошибка")))))*$C$43</f>
        <v>0.75</v>
      </c>
      <c r="Y43" s="58">
        <f>IF('ИД Шатой'!Y33='Методика оценки (Отч.)'!$J$9,'Методика оценки (Отч.)'!$E$9,IF('ИД Шатой'!Y33='Методика оценки (Отч.)'!$J$10,'Методика оценки (Отч.)'!$E$10,IF('ИД Шатой'!Y33='Методика оценки (Отч.)'!$J$11,'Методика оценки (Отч.)'!$E$11,IF('ИД Шатой'!Y33='Методика оценки (Отч.)'!$J$12,'Методика оценки (Отч.)'!$E$12,IF('ИД Шатой'!Y33='Методика оценки (Отч.)'!$J$13,'Методика оценки (Отч.)'!$E$13,"ошибка")))))*$C$43</f>
        <v>0.5625</v>
      </c>
      <c r="Z43" s="58">
        <f>IF('ИД Шатой'!Z33='Методика оценки (Отч.)'!$J$9,'Методика оценки (Отч.)'!$E$9,IF('ИД Шатой'!Z33='Методика оценки (Отч.)'!$J$10,'Методика оценки (Отч.)'!$E$10,IF('ИД Шатой'!Z33='Методика оценки (Отч.)'!$J$11,'Методика оценки (Отч.)'!$E$11,IF('ИД Шатой'!Z33='Методика оценки (Отч.)'!$J$12,'Методика оценки (Отч.)'!$E$12,IF('ИД Шатой'!Z33='Методика оценки (Отч.)'!$J$13,'Методика оценки (Отч.)'!$E$13,"ошибка")))))*$C$43</f>
        <v>0.75</v>
      </c>
      <c r="AA43" s="58">
        <f>IF('ИД Шатой'!AA33='Методика оценки (Отч.)'!$J$9,'Методика оценки (Отч.)'!$E$9,IF('ИД Шатой'!AA33='Методика оценки (Отч.)'!$J$10,'Методика оценки (Отч.)'!$E$10,IF('ИД Шатой'!AA33='Методика оценки (Отч.)'!$J$11,'Методика оценки (Отч.)'!$E$11,IF('ИД Шатой'!AA33='Методика оценки (Отч.)'!$J$12,'Методика оценки (Отч.)'!$E$12,IF('ИД Шатой'!AA33='Методика оценки (Отч.)'!$J$13,'Методика оценки (Отч.)'!$E$13,"ошибка")))))*$C$43</f>
        <v>0.75</v>
      </c>
      <c r="AB43" s="58">
        <f>IF('ИД Шатой'!AB33='Методика оценки (Отч.)'!$J$9,'Методика оценки (Отч.)'!$E$9,IF('ИД Шатой'!AB33='Методика оценки (Отч.)'!$J$10,'Методика оценки (Отч.)'!$E$10,IF('ИД Шатой'!AB33='Методика оценки (Отч.)'!$J$11,'Методика оценки (Отч.)'!$E$11,IF('ИД Шатой'!AB33='Методика оценки (Отч.)'!$J$12,'Методика оценки (Отч.)'!$E$12,IF('ИД Шатой'!AB33='Методика оценки (Отч.)'!$J$13,'Методика оценки (Отч.)'!$E$13,"ошибка")))))*$C$43</f>
        <v>0.375</v>
      </c>
      <c r="AC43" s="58">
        <f>IF('ИД Шатой'!AC33='Методика оценки (Отч.)'!$J$9,'Методика оценки (Отч.)'!$E$9,IF('ИД Шатой'!AC33='Методика оценки (Отч.)'!$J$10,'Методика оценки (Отч.)'!$E$10,IF('ИД Шатой'!AC33='Методика оценки (Отч.)'!$J$11,'Методика оценки (Отч.)'!$E$11,IF('ИД Шатой'!AC33='Методика оценки (Отч.)'!$J$12,'Методика оценки (Отч.)'!$E$12,IF('ИД Шатой'!AC33='Методика оценки (Отч.)'!$J$13,'Методика оценки (Отч.)'!$E$13,"ошибка")))))*$C$43</f>
        <v>0.375</v>
      </c>
      <c r="AD43" s="58">
        <f>IF('ИД Шатой'!AD33='Методика оценки (Отч.)'!$J$9,'Методика оценки (Отч.)'!$E$9,IF('ИД Шатой'!AD33='Методика оценки (Отч.)'!$J$10,'Методика оценки (Отч.)'!$E$10,IF('ИД Шатой'!AD33='Методика оценки (Отч.)'!$J$11,'Методика оценки (Отч.)'!$E$11,IF('ИД Шатой'!AD33='Методика оценки (Отч.)'!$J$12,'Методика оценки (Отч.)'!$E$12,IF('ИД Шатой'!AD33='Методика оценки (Отч.)'!$J$13,'Методика оценки (Отч.)'!$E$13,"ошибка")))))*$C$43</f>
        <v>0.5625</v>
      </c>
      <c r="AE43" s="58">
        <f>IF('ИД Шатой'!AE33='Методика оценки (Отч.)'!$J$9,'Методика оценки (Отч.)'!$E$9,IF('ИД Шатой'!AE33='Методика оценки (Отч.)'!$J$10,'Методика оценки (Отч.)'!$E$10,IF('ИД Шатой'!AE33='Методика оценки (Отч.)'!$J$11,'Методика оценки (Отч.)'!$E$11,IF('ИД Шатой'!AE33='Методика оценки (Отч.)'!$J$12,'Методика оценки (Отч.)'!$E$12,IF('ИД Шатой'!AE33='Методика оценки (Отч.)'!$J$13,'Методика оценки (Отч.)'!$E$13,"ошибка")))))*$C$43</f>
        <v>0.75</v>
      </c>
      <c r="AF43" s="58">
        <f>IF('ИД Шатой'!AF33='Методика оценки (Отч.)'!$J$9,'Методика оценки (Отч.)'!$E$9,IF('ИД Шатой'!AF33='Методика оценки (Отч.)'!$J$10,'Методика оценки (Отч.)'!$E$10,IF('ИД Шатой'!AF33='Методика оценки (Отч.)'!$J$11,'Методика оценки (Отч.)'!$E$11,IF('ИД Шатой'!AF33='Методика оценки (Отч.)'!$J$12,'Методика оценки (Отч.)'!$E$12,IF('ИД Шатой'!AF33='Методика оценки (Отч.)'!$J$13,'Методика оценки (Отч.)'!$E$13,"ошибка")))))*$C$43</f>
        <v>0.5625</v>
      </c>
      <c r="AG43" s="58">
        <f>IF('ИД Шатой'!AG33='Методика оценки (Отч.)'!$J$9,'Методика оценки (Отч.)'!$E$9,IF('ИД Шатой'!AG33='Методика оценки (Отч.)'!$J$10,'Методика оценки (Отч.)'!$E$10,IF('ИД Шатой'!AG33='Методика оценки (Отч.)'!$J$11,'Методика оценки (Отч.)'!$E$11,IF('ИД Шатой'!AG33='Методика оценки (Отч.)'!$J$12,'Методика оценки (Отч.)'!$E$12,IF('ИД Шатой'!AG33='Методика оценки (Отч.)'!$J$13,'Методика оценки (Отч.)'!$E$13,"ошибка")))))*$C$43</f>
        <v>0.5625</v>
      </c>
      <c r="AH43" s="58">
        <f>IF('ИД Шатой'!AH33='Методика оценки (Отч.)'!$J$9,'Методика оценки (Отч.)'!$E$9,IF('ИД Шатой'!AH33='Методика оценки (Отч.)'!$J$10,'Методика оценки (Отч.)'!$E$10,IF('ИД Шатой'!AH33='Методика оценки (Отч.)'!$J$11,'Методика оценки (Отч.)'!$E$11,IF('ИД Шатой'!AH33='Методика оценки (Отч.)'!$J$12,'Методика оценки (Отч.)'!$E$12,IF('ИД Шатой'!AH33='Методика оценки (Отч.)'!$J$13,'Методика оценки (Отч.)'!$E$13,"ошибка")))))*$C$43</f>
        <v>0.5625</v>
      </c>
      <c r="AI43" s="58">
        <f>IF('ИД Шатой'!AI33='Методика оценки (Отч.)'!$J$9,'Методика оценки (Отч.)'!$E$9,IF('ИД Шатой'!AI33='Методика оценки (Отч.)'!$J$10,'Методика оценки (Отч.)'!$E$10,IF('ИД Шатой'!AI33='Методика оценки (Отч.)'!$J$11,'Методика оценки (Отч.)'!$E$11,IF('ИД Шатой'!AI33='Методика оценки (Отч.)'!$J$12,'Методика оценки (Отч.)'!$E$12,IF('ИД Шатой'!AI33='Методика оценки (Отч.)'!$J$13,'Методика оценки (Отч.)'!$E$13,"ошибка")))))*$C$43</f>
        <v>0.5625</v>
      </c>
      <c r="AJ43" s="58">
        <f>IF('ИД Шатой'!AJ33='Методика оценки (Отч.)'!$J$9,'Методика оценки (Отч.)'!$E$9,IF('ИД Шатой'!AJ33='Методика оценки (Отч.)'!$J$10,'Методика оценки (Отч.)'!$E$10,IF('ИД Шатой'!AJ33='Методика оценки (Отч.)'!$J$11,'Методика оценки (Отч.)'!$E$11,IF('ИД Шатой'!AJ33='Методика оценки (Отч.)'!$J$12,'Методика оценки (Отч.)'!$E$12,IF('ИД Шатой'!AJ33='Методика оценки (Отч.)'!$J$13,'Методика оценки (Отч.)'!$E$13,"ошибка")))))*$C$43</f>
        <v>0.5625</v>
      </c>
      <c r="AK43" s="58">
        <f>IF('ИД Шатой'!AK33='Методика оценки (Отч.)'!$J$9,'Методика оценки (Отч.)'!$E$9,IF('ИД Шатой'!AK33='Методика оценки (Отч.)'!$J$10,'Методика оценки (Отч.)'!$E$10,IF('ИД Шатой'!AK33='Методика оценки (Отч.)'!$J$11,'Методика оценки (Отч.)'!$E$11,IF('ИД Шатой'!AK33='Методика оценки (Отч.)'!$J$12,'Методика оценки (Отч.)'!$E$12,IF('ИД Шатой'!AK33='Методика оценки (Отч.)'!$J$13,'Методика оценки (Отч.)'!$E$13,"ошибка")))))*$C$43</f>
        <v>0.5625</v>
      </c>
      <c r="AL43" s="58">
        <f>IF('ИД Шатой'!AL33='Методика оценки (Отч.)'!$J$9,'Методика оценки (Отч.)'!$E$9,IF('ИД Шатой'!AL33='Методика оценки (Отч.)'!$J$10,'Методика оценки (Отч.)'!$E$10,IF('ИД Шатой'!AL33='Методика оценки (Отч.)'!$J$11,'Методика оценки (Отч.)'!$E$11,IF('ИД Шатой'!AL33='Методика оценки (Отч.)'!$J$12,'Методика оценки (Отч.)'!$E$12,IF('ИД Шатой'!AL33='Методика оценки (Отч.)'!$J$13,'Методика оценки (Отч.)'!$E$13,"ошибка")))))*$C$43</f>
        <v>0</v>
      </c>
      <c r="AM43" s="58">
        <f>IF('ИД Шатой'!AM33='Методика оценки (Отч.)'!$J$9,'Методика оценки (Отч.)'!$E$9,IF('ИД Шатой'!AM33='Методика оценки (Отч.)'!$J$10,'Методика оценки (Отч.)'!$E$10,IF('ИД Шатой'!AM33='Методика оценки (Отч.)'!$J$11,'Методика оценки (Отч.)'!$E$11,IF('ИД Шатой'!AM33='Методика оценки (Отч.)'!$J$12,'Методика оценки (Отч.)'!$E$12,IF('ИД Шатой'!AM33='Методика оценки (Отч.)'!$J$13,'Методика оценки (Отч.)'!$E$13,"ошибка")))))*$C$43</f>
        <v>0.5625</v>
      </c>
      <c r="AN43" s="58">
        <f>IF('ИД Шатой'!AN33='Методика оценки (Отч.)'!$J$9,'Методика оценки (Отч.)'!$E$9,IF('ИД Шатой'!AN33='Методика оценки (Отч.)'!$J$10,'Методика оценки (Отч.)'!$E$10,IF('ИД Шатой'!AN33='Методика оценки (Отч.)'!$J$11,'Методика оценки (Отч.)'!$E$11,IF('ИД Шатой'!AN33='Методика оценки (Отч.)'!$J$12,'Методика оценки (Отч.)'!$E$12,IF('ИД Шатой'!AN33='Методика оценки (Отч.)'!$J$13,'Методика оценки (Отч.)'!$E$13,"ошибка")))))*$C$43</f>
        <v>0.75</v>
      </c>
      <c r="AO43" s="58">
        <f>IF('ИД Шатой'!AO33='Методика оценки (Отч.)'!$J$9,'Методика оценки (Отч.)'!$E$9,IF('ИД Шатой'!AO33='Методика оценки (Отч.)'!$J$10,'Методика оценки (Отч.)'!$E$10,IF('ИД Шатой'!AO33='Методика оценки (Отч.)'!$J$11,'Методика оценки (Отч.)'!$E$11,IF('ИД Шатой'!AO33='Методика оценки (Отч.)'!$J$12,'Методика оценки (Отч.)'!$E$12,IF('ИД Шатой'!AO33='Методика оценки (Отч.)'!$J$13,'Методика оценки (Отч.)'!$E$13,"ошибка")))))*$C$43</f>
        <v>0.75</v>
      </c>
      <c r="AP43" s="58">
        <f>IF('ИД Шатой'!AP33='Методика оценки (Отч.)'!$J$9,'Методика оценки (Отч.)'!$E$9,IF('ИД Шатой'!AP33='Методика оценки (Отч.)'!$J$10,'Методика оценки (Отч.)'!$E$10,IF('ИД Шатой'!AP33='Методика оценки (Отч.)'!$J$11,'Методика оценки (Отч.)'!$E$11,IF('ИД Шатой'!AP33='Методика оценки (Отч.)'!$J$12,'Методика оценки (Отч.)'!$E$12,IF('ИД Шатой'!AP33='Методика оценки (Отч.)'!$J$13,'Методика оценки (Отч.)'!$E$13,"ошибка")))))*$C$43</f>
        <v>0.75</v>
      </c>
      <c r="AQ43" s="58">
        <f>IF('ИД Шатой'!AQ33='Методика оценки (Отч.)'!$J$9,'Методика оценки (Отч.)'!$E$9,IF('ИД Шатой'!AQ33='Методика оценки (Отч.)'!$J$10,'Методика оценки (Отч.)'!$E$10,IF('ИД Шатой'!AQ33='Методика оценки (Отч.)'!$J$11,'Методика оценки (Отч.)'!$E$11,IF('ИД Шатой'!AQ33='Методика оценки (Отч.)'!$J$12,'Методика оценки (Отч.)'!$E$12,IF('ИД Шатой'!AQ33='Методика оценки (Отч.)'!$J$13,'Методика оценки (Отч.)'!$E$13,"ошибка")))))*$C$43</f>
        <v>0.75</v>
      </c>
      <c r="AR43" s="58">
        <f>IF('ИД Шатой'!AR33='Методика оценки (Отч.)'!$J$9,'Методика оценки (Отч.)'!$E$9,IF('ИД Шатой'!AR33='Методика оценки (Отч.)'!$J$10,'Методика оценки (Отч.)'!$E$10,IF('ИД Шатой'!AR33='Методика оценки (Отч.)'!$J$11,'Методика оценки (Отч.)'!$E$11,IF('ИД Шатой'!AR33='Методика оценки (Отч.)'!$J$12,'Методика оценки (Отч.)'!$E$12,IF('ИД Шатой'!AR33='Методика оценки (Отч.)'!$J$13,'Методика оценки (Отч.)'!$E$13,"ошибка")))))*$C$43</f>
        <v>0.5625</v>
      </c>
      <c r="AS43" s="58">
        <f>IF('ИД Шатой'!AS33='Методика оценки (Отч.)'!$J$9,'Методика оценки (Отч.)'!$E$9,IF('ИД Шатой'!AS33='Методика оценки (Отч.)'!$J$10,'Методика оценки (Отч.)'!$E$10,IF('ИД Шатой'!AS33='Методика оценки (Отч.)'!$J$11,'Методика оценки (Отч.)'!$E$11,IF('ИД Шатой'!AS33='Методика оценки (Отч.)'!$J$12,'Методика оценки (Отч.)'!$E$12,IF('ИД Шатой'!AS33='Методика оценки (Отч.)'!$J$13,'Методика оценки (Отч.)'!$E$13,"ошибка")))))*$C$43</f>
        <v>0.5625</v>
      </c>
      <c r="AT43" s="58">
        <f>IF('ИД Шатой'!AT33='Методика оценки (Отч.)'!$J$9,'Методика оценки (Отч.)'!$E$9,IF('ИД Шатой'!AT33='Методика оценки (Отч.)'!$J$10,'Методика оценки (Отч.)'!$E$10,IF('ИД Шатой'!AT33='Методика оценки (Отч.)'!$J$11,'Методика оценки (Отч.)'!$E$11,IF('ИД Шатой'!AT33='Методика оценки (Отч.)'!$J$12,'Методика оценки (Отч.)'!$E$12,IF('ИД Шатой'!AT33='Методика оценки (Отч.)'!$J$13,'Методика оценки (Отч.)'!$E$13,"ошибка")))))*$C$43</f>
        <v>0.5625</v>
      </c>
      <c r="AU43" s="58">
        <f>IF('ИД Шатой'!AU33='Методика оценки (Отч.)'!$J$9,'Методика оценки (Отч.)'!$E$9,IF('ИД Шатой'!AU33='Методика оценки (Отч.)'!$J$10,'Методика оценки (Отч.)'!$E$10,IF('ИД Шатой'!AU33='Методика оценки (Отч.)'!$J$11,'Методика оценки (Отч.)'!$E$11,IF('ИД Шатой'!AU33='Методика оценки (Отч.)'!$J$12,'Методика оценки (Отч.)'!$E$12,IF('ИД Шатой'!AU33='Методика оценки (Отч.)'!$J$13,'Методика оценки (Отч.)'!$E$13,"ошибка")))))*$C$43</f>
        <v>0.375</v>
      </c>
      <c r="AV43" s="58">
        <f>IF('ИД Шатой'!AV33='Методика оценки (Отч.)'!$J$9,'Методика оценки (Отч.)'!$E$9,IF('ИД Шатой'!AV33='Методика оценки (Отч.)'!$J$10,'Методика оценки (Отч.)'!$E$10,IF('ИД Шатой'!AV33='Методика оценки (Отч.)'!$J$11,'Методика оценки (Отч.)'!$E$11,IF('ИД Шатой'!AV33='Методика оценки (Отч.)'!$J$12,'Методика оценки (Отч.)'!$E$12,IF('ИД Шатой'!AV33='Методика оценки (Отч.)'!$J$13,'Методика оценки (Отч.)'!$E$13,"ошибка")))))*$C$43</f>
        <v>0.375</v>
      </c>
      <c r="AW43" s="58">
        <f>IF('ИД Шатой'!AW33='Методика оценки (Отч.)'!$J$9,'Методика оценки (Отч.)'!$E$9,IF('ИД Шатой'!AW33='Методика оценки (Отч.)'!$J$10,'Методика оценки (Отч.)'!$E$10,IF('ИД Шатой'!AW33='Методика оценки (Отч.)'!$J$11,'Методика оценки (Отч.)'!$E$11,IF('ИД Шатой'!AW33='Методика оценки (Отч.)'!$J$12,'Методика оценки (Отч.)'!$E$12,IF('ИД Шатой'!AW33='Методика оценки (Отч.)'!$J$13,'Методика оценки (Отч.)'!$E$13,"ошибка")))))*$C$43</f>
        <v>0.75</v>
      </c>
      <c r="AX43" s="58">
        <f>IF('ИД Шатой'!AX33='Методика оценки (Отч.)'!$J$9,'Методика оценки (Отч.)'!$E$9,IF('ИД Шатой'!AX33='Методика оценки (Отч.)'!$J$10,'Методика оценки (Отч.)'!$E$10,IF('ИД Шатой'!AX33='Методика оценки (Отч.)'!$J$11,'Методика оценки (Отч.)'!$E$11,IF('ИД Шатой'!AX33='Методика оценки (Отч.)'!$J$12,'Методика оценки (Отч.)'!$E$12,IF('ИД Шатой'!AX33='Методика оценки (Отч.)'!$J$13,'Методика оценки (Отч.)'!$E$13,"ошибка")))))*$C$43</f>
        <v>0.5625</v>
      </c>
      <c r="AY43" s="58">
        <f>IF('ИД Шатой'!AY33='Методика оценки (Отч.)'!$J$9,'Методика оценки (Отч.)'!$E$9,IF('ИД Шатой'!AY33='Методика оценки (Отч.)'!$J$10,'Методика оценки (Отч.)'!$E$10,IF('ИД Шатой'!AY33='Методика оценки (Отч.)'!$J$11,'Методика оценки (Отч.)'!$E$11,IF('ИД Шатой'!AY33='Методика оценки (Отч.)'!$J$12,'Методика оценки (Отч.)'!$E$12,IF('ИД Шатой'!AY33='Методика оценки (Отч.)'!$J$13,'Методика оценки (Отч.)'!$E$13,"ошибка")))))*$C$43</f>
        <v>0.375</v>
      </c>
      <c r="AZ43" s="58">
        <f>IF('ИД Шатой'!AZ33='Методика оценки (Отч.)'!$J$9,'Методика оценки (Отч.)'!$E$9,IF('ИД Шатой'!AZ33='Методика оценки (Отч.)'!$J$10,'Методика оценки (Отч.)'!$E$10,IF('ИД Шатой'!AZ33='Методика оценки (Отч.)'!$J$11,'Методика оценки (Отч.)'!$E$11,IF('ИД Шатой'!AZ33='Методика оценки (Отч.)'!$J$12,'Методика оценки (Отч.)'!$E$12,IF('ИД Шатой'!AZ33='Методика оценки (Отч.)'!$J$13,'Методика оценки (Отч.)'!$E$13,"ошибка")))))*$C$43</f>
        <v>0.375</v>
      </c>
      <c r="BA43" s="58">
        <f>IF('ИД Шатой'!BA33='Методика оценки (Отч.)'!$J$9,'Методика оценки (Отч.)'!$E$9,IF('ИД Шатой'!BA33='Методика оценки (Отч.)'!$J$10,'Методика оценки (Отч.)'!$E$10,IF('ИД Шатой'!BA33='Методика оценки (Отч.)'!$J$11,'Методика оценки (Отч.)'!$E$11,IF('ИД Шатой'!BA33='Методика оценки (Отч.)'!$J$12,'Методика оценки (Отч.)'!$E$12,IF('ИД Шатой'!BA33='Методика оценки (Отч.)'!$J$13,'Методика оценки (Отч.)'!$E$13,"ошибка")))))*$C$43</f>
        <v>0.5625</v>
      </c>
      <c r="BB43" s="58">
        <f>IF('ИД Шатой'!BB33='Методика оценки (Отч.)'!$J$9,'Методика оценки (Отч.)'!$E$9,IF('ИД Шатой'!BB33='Методика оценки (Отч.)'!$J$10,'Методика оценки (Отч.)'!$E$10,IF('ИД Шатой'!BB33='Методика оценки (Отч.)'!$J$11,'Методика оценки (Отч.)'!$E$11,IF('ИД Шатой'!BB33='Методика оценки (Отч.)'!$J$12,'Методика оценки (Отч.)'!$E$12,IF('ИД Шатой'!BB33='Методика оценки (Отч.)'!$J$13,'Методика оценки (Отч.)'!$E$13,"ошибка")))))*$C$43</f>
        <v>0</v>
      </c>
      <c r="BC43" s="58">
        <f>IF('ИД Шатой'!BC33='Методика оценки (Отч.)'!$J$9,'Методика оценки (Отч.)'!$E$9,IF('ИД Шатой'!BC33='Методика оценки (Отч.)'!$J$10,'Методика оценки (Отч.)'!$E$10,IF('ИД Шатой'!BC33='Методика оценки (Отч.)'!$J$11,'Методика оценки (Отч.)'!$E$11,IF('ИД Шатой'!BC33='Методика оценки (Отч.)'!$J$12,'Методика оценки (Отч.)'!$E$12,IF('ИД Шатой'!BC33='Методика оценки (Отч.)'!$J$13,'Методика оценки (Отч.)'!$E$13,"ошибка")))))*$C$43</f>
        <v>0.75</v>
      </c>
      <c r="BD43" s="58">
        <f>IF('ИД Шатой'!BD33='Методика оценки (Отч.)'!$J$9,'Методика оценки (Отч.)'!$E$9,IF('ИД Шатой'!BD33='Методика оценки (Отч.)'!$J$10,'Методика оценки (Отч.)'!$E$10,IF('ИД Шатой'!BD33='Методика оценки (Отч.)'!$J$11,'Методика оценки (Отч.)'!$E$11,IF('ИД Шатой'!BD33='Методика оценки (Отч.)'!$J$12,'Методика оценки (Отч.)'!$E$12,IF('ИД Шатой'!BD33='Методика оценки (Отч.)'!$J$13,'Методика оценки (Отч.)'!$E$13,"ошибка")))))*$C$43</f>
        <v>0.75</v>
      </c>
      <c r="BE43" s="58">
        <f>IF('ИД Шатой'!BE33='Методика оценки (Отч.)'!$J$9,'Методика оценки (Отч.)'!$E$9,IF('ИД Шатой'!BE33='Методика оценки (Отч.)'!$J$10,'Методика оценки (Отч.)'!$E$10,IF('ИД Шатой'!BE33='Методика оценки (Отч.)'!$J$11,'Методика оценки (Отч.)'!$E$11,IF('ИД Шатой'!BE33='Методика оценки (Отч.)'!$J$12,'Методика оценки (Отч.)'!$E$12,IF('ИД Шатой'!BE33='Методика оценки (Отч.)'!$J$13,'Методика оценки (Отч.)'!$E$13,"ошибка")))))*$C$43</f>
        <v>0.5625</v>
      </c>
      <c r="BF43" s="58">
        <f>IF('ИД Шатой'!BF33='Методика оценки (Отч.)'!$J$9,'Методика оценки (Отч.)'!$E$9,IF('ИД Шатой'!BF33='Методика оценки (Отч.)'!$J$10,'Методика оценки (Отч.)'!$E$10,IF('ИД Шатой'!BF33='Методика оценки (Отч.)'!$J$11,'Методика оценки (Отч.)'!$E$11,IF('ИД Шатой'!BF33='Методика оценки (Отч.)'!$J$12,'Методика оценки (Отч.)'!$E$12,IF('ИД Шатой'!BF33='Методика оценки (Отч.)'!$J$13,'Методика оценки (Отч.)'!$E$13,"ошибка")))))*$C$43</f>
        <v>0.75</v>
      </c>
      <c r="BG43" s="58">
        <f>IF('ИД Шатой'!BG33='Методика оценки (Отч.)'!$J$9,'Методика оценки (Отч.)'!$E$9,IF('ИД Шатой'!BG33='Методика оценки (Отч.)'!$J$10,'Методика оценки (Отч.)'!$E$10,IF('ИД Шатой'!BG33='Методика оценки (Отч.)'!$J$11,'Методика оценки (Отч.)'!$E$11,IF('ИД Шатой'!BG33='Методика оценки (Отч.)'!$J$12,'Методика оценки (Отч.)'!$E$12,IF('ИД Шатой'!BG33='Методика оценки (Отч.)'!$J$13,'Методика оценки (Отч.)'!$E$13,"ошибка")))))*$C$43</f>
        <v>0.5625</v>
      </c>
      <c r="BH43" s="58">
        <f>IF('ИД Шатой'!BH33='Методика оценки (Отч.)'!$J$9,'Методика оценки (Отч.)'!$E$9,IF('ИД Шатой'!BH33='Методика оценки (Отч.)'!$J$10,'Методика оценки (Отч.)'!$E$10,IF('ИД Шатой'!BH33='Методика оценки (Отч.)'!$J$11,'Методика оценки (Отч.)'!$E$11,IF('ИД Шатой'!BH33='Методика оценки (Отч.)'!$J$12,'Методика оценки (Отч.)'!$E$12,IF('ИД Шатой'!BH33='Методика оценки (Отч.)'!$J$13,'Методика оценки (Отч.)'!$E$13,"ошибка")))))*$C$43</f>
        <v>0</v>
      </c>
      <c r="BI43" s="58">
        <f>IF('ИД Шатой'!BI33='Методика оценки (Отч.)'!$J$9,'Методика оценки (Отч.)'!$E$9,IF('ИД Шатой'!BI33='Методика оценки (Отч.)'!$J$10,'Методика оценки (Отч.)'!$E$10,IF('ИД Шатой'!BI33='Методика оценки (Отч.)'!$J$11,'Методика оценки (Отч.)'!$E$11,IF('ИД Шатой'!BI33='Методика оценки (Отч.)'!$J$12,'Методика оценки (Отч.)'!$E$12,IF('ИД Шатой'!BI33='Методика оценки (Отч.)'!$J$13,'Методика оценки (Отч.)'!$E$13,"ошибка")))))*$C$43</f>
        <v>0</v>
      </c>
      <c r="BJ43" s="58">
        <f>IF('ИД Шатой'!BJ33='Методика оценки (Отч.)'!$J$9,'Методика оценки (Отч.)'!$E$9,IF('ИД Шатой'!BJ33='Методика оценки (Отч.)'!$J$10,'Методика оценки (Отч.)'!$E$10,IF('ИД Шатой'!BJ33='Методика оценки (Отч.)'!$J$11,'Методика оценки (Отч.)'!$E$11,IF('ИД Шатой'!BJ33='Методика оценки (Отч.)'!$J$12,'Методика оценки (Отч.)'!$E$12,IF('ИД Шатой'!BJ33='Методика оценки (Отч.)'!$J$13,'Методика оценки (Отч.)'!$E$13,"ошибка")))))*$C$43</f>
        <v>0.75</v>
      </c>
      <c r="BK43" s="58">
        <f>IF('ИД Шатой'!BK33='Методика оценки (Отч.)'!$J$9,'Методика оценки (Отч.)'!$E$9,IF('ИД Шатой'!BK33='Методика оценки (Отч.)'!$J$10,'Методика оценки (Отч.)'!$E$10,IF('ИД Шатой'!BK33='Методика оценки (Отч.)'!$J$11,'Методика оценки (Отч.)'!$E$11,IF('ИД Шатой'!BK33='Методика оценки (Отч.)'!$J$12,'Методика оценки (Отч.)'!$E$12,IF('ИД Шатой'!BK33='Методика оценки (Отч.)'!$J$13,'Методика оценки (Отч.)'!$E$13,"ошибка")))))*$C$43</f>
        <v>0.5625</v>
      </c>
      <c r="BL43" s="58">
        <f>IF('ИД Шатой'!BL33='Методика оценки (Отч.)'!$J$9,'Методика оценки (Отч.)'!$E$9,IF('ИД Шатой'!BL33='Методика оценки (Отч.)'!$J$10,'Методика оценки (Отч.)'!$E$10,IF('ИД Шатой'!BL33='Методика оценки (Отч.)'!$J$11,'Методика оценки (Отч.)'!$E$11,IF('ИД Шатой'!BL33='Методика оценки (Отч.)'!$J$12,'Методика оценки (Отч.)'!$E$12,IF('ИД Шатой'!BL33='Методика оценки (Отч.)'!$J$13,'Методика оценки (Отч.)'!$E$13,"ошибка")))))*$C$43</f>
        <v>0.375</v>
      </c>
      <c r="BM43" s="58">
        <f>IF('ИД Шатой'!BM33='Методика оценки (Отч.)'!$J$9,'Методика оценки (Отч.)'!$E$9,IF('ИД Шатой'!BM33='Методика оценки (Отч.)'!$J$10,'Методика оценки (Отч.)'!$E$10,IF('ИД Шатой'!BM33='Методика оценки (Отч.)'!$J$11,'Методика оценки (Отч.)'!$E$11,IF('ИД Шатой'!BM33='Методика оценки (Отч.)'!$J$12,'Методика оценки (Отч.)'!$E$12,IF('ИД Шатой'!BM33='Методика оценки (Отч.)'!$J$13,'Методика оценки (Отч.)'!$E$13,"ошибка")))))*$C$43</f>
        <v>0.75</v>
      </c>
      <c r="BN43" s="58">
        <f>IF('ИД Шатой'!BN33='Методика оценки (Отч.)'!$J$9,'Методика оценки (Отч.)'!$E$9,IF('ИД Шатой'!BN33='Методика оценки (Отч.)'!$J$10,'Методика оценки (Отч.)'!$E$10,IF('ИД Шатой'!BN33='Методика оценки (Отч.)'!$J$11,'Методика оценки (Отч.)'!$E$11,IF('ИД Шатой'!BN33='Методика оценки (Отч.)'!$J$12,'Методика оценки (Отч.)'!$E$12,IF('ИД Шатой'!BN33='Методика оценки (Отч.)'!$J$13,'Методика оценки (Отч.)'!$E$13,"ошибка")))))*$C$43</f>
        <v>0.5625</v>
      </c>
      <c r="BO43" s="58">
        <f>IF('ИД Шатой'!BO33='Методика оценки (Отч.)'!$J$9,'Методика оценки (Отч.)'!$E$9,IF('ИД Шатой'!BO33='Методика оценки (Отч.)'!$J$10,'Методика оценки (Отч.)'!$E$10,IF('ИД Шатой'!BO33='Методика оценки (Отч.)'!$J$11,'Методика оценки (Отч.)'!$E$11,IF('ИД Шатой'!BO33='Методика оценки (Отч.)'!$J$12,'Методика оценки (Отч.)'!$E$12,IF('ИД Шатой'!BO33='Методика оценки (Отч.)'!$J$13,'Методика оценки (Отч.)'!$E$13,"ошибка")))))*$C$43</f>
        <v>0.75</v>
      </c>
      <c r="BP43" s="58">
        <f>IF('ИД Шатой'!BP33='Методика оценки (Отч.)'!$J$9,'Методика оценки (Отч.)'!$E$9,IF('ИД Шатой'!BP33='Методика оценки (Отч.)'!$J$10,'Методика оценки (Отч.)'!$E$10,IF('ИД Шатой'!BP33='Методика оценки (Отч.)'!$J$11,'Методика оценки (Отч.)'!$E$11,IF('ИД Шатой'!BP33='Методика оценки (Отч.)'!$J$12,'Методика оценки (Отч.)'!$E$12,IF('ИД Шатой'!BP33='Методика оценки (Отч.)'!$J$13,'Методика оценки (Отч.)'!$E$13,"ошибка")))))*$C$43</f>
        <v>0.375</v>
      </c>
      <c r="BQ43" s="58">
        <f t="shared" si="2"/>
        <v>0.53420454545454543</v>
      </c>
    </row>
    <row r="44" spans="1:69" x14ac:dyDescent="0.25">
      <c r="A44" s="67" t="str">
        <f>'Методика оценки (Отч.)'!A185</f>
        <v>N4.1.4.</v>
      </c>
      <c r="B44" s="67" t="str">
        <f>'Методика оценки (Отч.)'!C185</f>
        <v>Оснащение кухни / столовой</v>
      </c>
      <c r="C44" s="121">
        <f>'Методика оценки (Отч.)'!D185*C40</f>
        <v>7.4999999999999997E-3</v>
      </c>
      <c r="D44" s="58">
        <f>IF('ИД Шатой'!D34='Методика оценки (Отч.)'!$J$9,'Методика оценки (Отч.)'!$E$9,IF('ИД Шатой'!D34='Методика оценки (Отч.)'!$J$10,'Методика оценки (Отч.)'!$E$10,IF('ИД Шатой'!D34='Методика оценки (Отч.)'!$J$11,'Методика оценки (Отч.)'!$E$11,IF('ИД Шатой'!D34='Методика оценки (Отч.)'!$J$12,'Методика оценки (Отч.)'!$E$12,IF('ИД Шатой'!D34='Методика оценки (Отч.)'!$J$13,'Методика оценки (Отч.)'!$E$13,"ошибка")))))*$C$44</f>
        <v>0.75</v>
      </c>
      <c r="E44" s="58">
        <f>IF('ИД Шатой'!E34='Методика оценки (Отч.)'!$J$9,'Методика оценки (Отч.)'!$E$9,IF('ИД Шатой'!E34='Методика оценки (Отч.)'!$J$10,'Методика оценки (Отч.)'!$E$10,IF('ИД Шатой'!E34='Методика оценки (Отч.)'!$J$11,'Методика оценки (Отч.)'!$E$11,IF('ИД Шатой'!E34='Методика оценки (Отч.)'!$J$12,'Методика оценки (Отч.)'!$E$12,IF('ИД Шатой'!E34='Методика оценки (Отч.)'!$J$13,'Методика оценки (Отч.)'!$E$13,"ошибка")))))*$C$44</f>
        <v>0.5625</v>
      </c>
      <c r="F44" s="58">
        <f>IF('ИД Шатой'!F34='Методика оценки (Отч.)'!$J$9,'Методика оценки (Отч.)'!$E$9,IF('ИД Шатой'!F34='Методика оценки (Отч.)'!$J$10,'Методика оценки (Отч.)'!$E$10,IF('ИД Шатой'!F34='Методика оценки (Отч.)'!$J$11,'Методика оценки (Отч.)'!$E$11,IF('ИД Шатой'!F34='Методика оценки (Отч.)'!$J$12,'Методика оценки (Отч.)'!$E$12,IF('ИД Шатой'!F34='Методика оценки (Отч.)'!$J$13,'Методика оценки (Отч.)'!$E$13,"ошибка")))))*$C$44</f>
        <v>0.375</v>
      </c>
      <c r="G44" s="58">
        <f>IF('ИД Шатой'!G34='Методика оценки (Отч.)'!$J$9,'Методика оценки (Отч.)'!$E$9,IF('ИД Шатой'!G34='Методика оценки (Отч.)'!$J$10,'Методика оценки (Отч.)'!$E$10,IF('ИД Шатой'!G34='Методика оценки (Отч.)'!$J$11,'Методика оценки (Отч.)'!$E$11,IF('ИД Шатой'!G34='Методика оценки (Отч.)'!$J$12,'Методика оценки (Отч.)'!$E$12,IF('ИД Шатой'!G34='Методика оценки (Отч.)'!$J$13,'Методика оценки (Отч.)'!$E$13,"ошибка")))))*$C$44</f>
        <v>0.5625</v>
      </c>
      <c r="H44" s="58">
        <f>IF('ИД Шатой'!H34='Методика оценки (Отч.)'!$J$9,'Методика оценки (Отч.)'!$E$9,IF('ИД Шатой'!H34='Методика оценки (Отч.)'!$J$10,'Методика оценки (Отч.)'!$E$10,IF('ИД Шатой'!H34='Методика оценки (Отч.)'!$J$11,'Методика оценки (Отч.)'!$E$11,IF('ИД Шатой'!H34='Методика оценки (Отч.)'!$J$12,'Методика оценки (Отч.)'!$E$12,IF('ИД Шатой'!H34='Методика оценки (Отч.)'!$J$13,'Методика оценки (Отч.)'!$E$13,"ошибка")))))*$C$44</f>
        <v>0.75</v>
      </c>
      <c r="I44" s="58">
        <f>IF('ИД Шатой'!I34='Методика оценки (Отч.)'!$J$9,'Методика оценки (Отч.)'!$E$9,IF('ИД Шатой'!I34='Методика оценки (Отч.)'!$J$10,'Методика оценки (Отч.)'!$E$10,IF('ИД Шатой'!I34='Методика оценки (Отч.)'!$J$11,'Методика оценки (Отч.)'!$E$11,IF('ИД Шатой'!I34='Методика оценки (Отч.)'!$J$12,'Методика оценки (Отч.)'!$E$12,IF('ИД Шатой'!I34='Методика оценки (Отч.)'!$J$13,'Методика оценки (Отч.)'!$E$13,"ошибка")))))*$C$44</f>
        <v>0.5625</v>
      </c>
      <c r="J44" s="58">
        <f>IF('ИД Шатой'!J34='Методика оценки (Отч.)'!$J$9,'Методика оценки (Отч.)'!$E$9,IF('ИД Шатой'!J34='Методика оценки (Отч.)'!$J$10,'Методика оценки (Отч.)'!$E$10,IF('ИД Шатой'!J34='Методика оценки (Отч.)'!$J$11,'Методика оценки (Отч.)'!$E$11,IF('ИД Шатой'!J34='Методика оценки (Отч.)'!$J$12,'Методика оценки (Отч.)'!$E$12,IF('ИД Шатой'!J34='Методика оценки (Отч.)'!$J$13,'Методика оценки (Отч.)'!$E$13,"ошибка")))))*$C$44</f>
        <v>0.5625</v>
      </c>
      <c r="K44" s="58">
        <f>IF('ИД Шатой'!K34='Методика оценки (Отч.)'!$J$9,'Методика оценки (Отч.)'!$E$9,IF('ИД Шатой'!K34='Методика оценки (Отч.)'!$J$10,'Методика оценки (Отч.)'!$E$10,IF('ИД Шатой'!K34='Методика оценки (Отч.)'!$J$11,'Методика оценки (Отч.)'!$E$11,IF('ИД Шатой'!K34='Методика оценки (Отч.)'!$J$12,'Методика оценки (Отч.)'!$E$12,IF('ИД Шатой'!K34='Методика оценки (Отч.)'!$J$13,'Методика оценки (Отч.)'!$E$13,"ошибка")))))*$C$44</f>
        <v>0.5625</v>
      </c>
      <c r="L44" s="58">
        <f>IF('ИД Шатой'!L34='Методика оценки (Отч.)'!$J$9,'Методика оценки (Отч.)'!$E$9,IF('ИД Шатой'!L34='Методика оценки (Отч.)'!$J$10,'Методика оценки (Отч.)'!$E$10,IF('ИД Шатой'!L34='Методика оценки (Отч.)'!$J$11,'Методика оценки (Отч.)'!$E$11,IF('ИД Шатой'!L34='Методика оценки (Отч.)'!$J$12,'Методика оценки (Отч.)'!$E$12,IF('ИД Шатой'!L34='Методика оценки (Отч.)'!$J$13,'Методика оценки (Отч.)'!$E$13,"ошибка")))))*$C$44</f>
        <v>0.75</v>
      </c>
      <c r="M44" s="58">
        <f>IF('ИД Шатой'!M34='Методика оценки (Отч.)'!$J$9,'Методика оценки (Отч.)'!$E$9,IF('ИД Шатой'!M34='Методика оценки (Отч.)'!$J$10,'Методика оценки (Отч.)'!$E$10,IF('ИД Шатой'!M34='Методика оценки (Отч.)'!$J$11,'Методика оценки (Отч.)'!$E$11,IF('ИД Шатой'!M34='Методика оценки (Отч.)'!$J$12,'Методика оценки (Отч.)'!$E$12,IF('ИД Шатой'!M34='Методика оценки (Отч.)'!$J$13,'Методика оценки (Отч.)'!$E$13,"ошибка")))))*$C$44</f>
        <v>0.75</v>
      </c>
      <c r="N44" s="58">
        <f>IF('ИД Шатой'!N34='Методика оценки (Отч.)'!$J$9,'Методика оценки (Отч.)'!$E$9,IF('ИД Шатой'!N34='Методика оценки (Отч.)'!$J$10,'Методика оценки (Отч.)'!$E$10,IF('ИД Шатой'!N34='Методика оценки (Отч.)'!$J$11,'Методика оценки (Отч.)'!$E$11,IF('ИД Шатой'!N34='Методика оценки (Отч.)'!$J$12,'Методика оценки (Отч.)'!$E$12,IF('ИД Шатой'!N34='Методика оценки (Отч.)'!$J$13,'Методика оценки (Отч.)'!$E$13,"ошибка")))))*$C$44</f>
        <v>0.75</v>
      </c>
      <c r="O44" s="58">
        <f>IF('ИД Шатой'!O34='Методика оценки (Отч.)'!$J$9,'Методика оценки (Отч.)'!$E$9,IF('ИД Шатой'!O34='Методика оценки (Отч.)'!$J$10,'Методика оценки (Отч.)'!$E$10,IF('ИД Шатой'!O34='Методика оценки (Отч.)'!$J$11,'Методика оценки (Отч.)'!$E$11,IF('ИД Шатой'!O34='Методика оценки (Отч.)'!$J$12,'Методика оценки (Отч.)'!$E$12,IF('ИД Шатой'!O34='Методика оценки (Отч.)'!$J$13,'Методика оценки (Отч.)'!$E$13,"ошибка")))))*$C$44</f>
        <v>0.75</v>
      </c>
      <c r="P44" s="58">
        <f>IF('ИД Шатой'!P34='Методика оценки (Отч.)'!$J$9,'Методика оценки (Отч.)'!$E$9,IF('ИД Шатой'!P34='Методика оценки (Отч.)'!$J$10,'Методика оценки (Отч.)'!$E$10,IF('ИД Шатой'!P34='Методика оценки (Отч.)'!$J$11,'Методика оценки (Отч.)'!$E$11,IF('ИД Шатой'!P34='Методика оценки (Отч.)'!$J$12,'Методика оценки (Отч.)'!$E$12,IF('ИД Шатой'!P34='Методика оценки (Отч.)'!$J$13,'Методика оценки (Отч.)'!$E$13,"ошибка")))))*$C$44</f>
        <v>0.75</v>
      </c>
      <c r="Q44" s="58">
        <f>IF('ИД Шатой'!Q34='Методика оценки (Отч.)'!$J$9,'Методика оценки (Отч.)'!$E$9,IF('ИД Шатой'!Q34='Методика оценки (Отч.)'!$J$10,'Методика оценки (Отч.)'!$E$10,IF('ИД Шатой'!Q34='Методика оценки (Отч.)'!$J$11,'Методика оценки (Отч.)'!$E$11,IF('ИД Шатой'!Q34='Методика оценки (Отч.)'!$J$12,'Методика оценки (Отч.)'!$E$12,IF('ИД Шатой'!Q34='Методика оценки (Отч.)'!$J$13,'Методика оценки (Отч.)'!$E$13,"ошибка")))))*$C$44</f>
        <v>0.75</v>
      </c>
      <c r="R44" s="58">
        <f>IF('ИД Шатой'!R34='Методика оценки (Отч.)'!$J$9,'Методика оценки (Отч.)'!$E$9,IF('ИД Шатой'!R34='Методика оценки (Отч.)'!$J$10,'Методика оценки (Отч.)'!$E$10,IF('ИД Шатой'!R34='Методика оценки (Отч.)'!$J$11,'Методика оценки (Отч.)'!$E$11,IF('ИД Шатой'!R34='Методика оценки (Отч.)'!$J$12,'Методика оценки (Отч.)'!$E$12,IF('ИД Шатой'!R34='Методика оценки (Отч.)'!$J$13,'Методика оценки (Отч.)'!$E$13,"ошибка")))))*$C$44</f>
        <v>0.5625</v>
      </c>
      <c r="S44" s="58">
        <f>IF('ИД Шатой'!S34='Методика оценки (Отч.)'!$J$9,'Методика оценки (Отч.)'!$E$9,IF('ИД Шатой'!S34='Методика оценки (Отч.)'!$J$10,'Методика оценки (Отч.)'!$E$10,IF('ИД Шатой'!S34='Методика оценки (Отч.)'!$J$11,'Методика оценки (Отч.)'!$E$11,IF('ИД Шатой'!S34='Методика оценки (Отч.)'!$J$12,'Методика оценки (Отч.)'!$E$12,IF('ИД Шатой'!S34='Методика оценки (Отч.)'!$J$13,'Методика оценки (Отч.)'!$E$13,"ошибка")))))*$C$44</f>
        <v>0.75</v>
      </c>
      <c r="T44" s="58">
        <f>IF('ИД Шатой'!T34='Методика оценки (Отч.)'!$J$9,'Методика оценки (Отч.)'!$E$9,IF('ИД Шатой'!T34='Методика оценки (Отч.)'!$J$10,'Методика оценки (Отч.)'!$E$10,IF('ИД Шатой'!T34='Методика оценки (Отч.)'!$J$11,'Методика оценки (Отч.)'!$E$11,IF('ИД Шатой'!T34='Методика оценки (Отч.)'!$J$12,'Методика оценки (Отч.)'!$E$12,IF('ИД Шатой'!T34='Методика оценки (Отч.)'!$J$13,'Методика оценки (Отч.)'!$E$13,"ошибка")))))*$C$44</f>
        <v>0.5625</v>
      </c>
      <c r="U44" s="58">
        <f>IF('ИД Шатой'!U34='Методика оценки (Отч.)'!$J$9,'Методика оценки (Отч.)'!$E$9,IF('ИД Шатой'!U34='Методика оценки (Отч.)'!$J$10,'Методика оценки (Отч.)'!$E$10,IF('ИД Шатой'!U34='Методика оценки (Отч.)'!$J$11,'Методика оценки (Отч.)'!$E$11,IF('ИД Шатой'!U34='Методика оценки (Отч.)'!$J$12,'Методика оценки (Отч.)'!$E$12,IF('ИД Шатой'!U34='Методика оценки (Отч.)'!$J$13,'Методика оценки (Отч.)'!$E$13,"ошибка")))))*$C$44</f>
        <v>0.5625</v>
      </c>
      <c r="V44" s="58">
        <f>IF('ИД Шатой'!V34='Методика оценки (Отч.)'!$J$9,'Методика оценки (Отч.)'!$E$9,IF('ИД Шатой'!V34='Методика оценки (Отч.)'!$J$10,'Методика оценки (Отч.)'!$E$10,IF('ИД Шатой'!V34='Методика оценки (Отч.)'!$J$11,'Методика оценки (Отч.)'!$E$11,IF('ИД Шатой'!V34='Методика оценки (Отч.)'!$J$12,'Методика оценки (Отч.)'!$E$12,IF('ИД Шатой'!V34='Методика оценки (Отч.)'!$J$13,'Методика оценки (Отч.)'!$E$13,"ошибка")))))*$C$44</f>
        <v>0.75</v>
      </c>
      <c r="W44" s="58">
        <f>IF('ИД Шатой'!W34='Методика оценки (Отч.)'!$J$9,'Методика оценки (Отч.)'!$E$9,IF('ИД Шатой'!W34='Методика оценки (Отч.)'!$J$10,'Методика оценки (Отч.)'!$E$10,IF('ИД Шатой'!W34='Методика оценки (Отч.)'!$J$11,'Методика оценки (Отч.)'!$E$11,IF('ИД Шатой'!W34='Методика оценки (Отч.)'!$J$12,'Методика оценки (Отч.)'!$E$12,IF('ИД Шатой'!W34='Методика оценки (Отч.)'!$J$13,'Методика оценки (Отч.)'!$E$13,"ошибка")))))*$C$44</f>
        <v>0.75</v>
      </c>
      <c r="X44" s="58">
        <f>IF('ИД Шатой'!X34='Методика оценки (Отч.)'!$J$9,'Методика оценки (Отч.)'!$E$9,IF('ИД Шатой'!X34='Методика оценки (Отч.)'!$J$10,'Методика оценки (Отч.)'!$E$10,IF('ИД Шатой'!X34='Методика оценки (Отч.)'!$J$11,'Методика оценки (Отч.)'!$E$11,IF('ИД Шатой'!X34='Методика оценки (Отч.)'!$J$12,'Методика оценки (Отч.)'!$E$12,IF('ИД Шатой'!X34='Методика оценки (Отч.)'!$J$13,'Методика оценки (Отч.)'!$E$13,"ошибка")))))*$C$44</f>
        <v>0.75</v>
      </c>
      <c r="Y44" s="58">
        <f>IF('ИД Шатой'!Y34='Методика оценки (Отч.)'!$J$9,'Методика оценки (Отч.)'!$E$9,IF('ИД Шатой'!Y34='Методика оценки (Отч.)'!$J$10,'Методика оценки (Отч.)'!$E$10,IF('ИД Шатой'!Y34='Методика оценки (Отч.)'!$J$11,'Методика оценки (Отч.)'!$E$11,IF('ИД Шатой'!Y34='Методика оценки (Отч.)'!$J$12,'Методика оценки (Отч.)'!$E$12,IF('ИД Шатой'!Y34='Методика оценки (Отч.)'!$J$13,'Методика оценки (Отч.)'!$E$13,"ошибка")))))*$C$44</f>
        <v>0.5625</v>
      </c>
      <c r="Z44" s="58">
        <f>IF('ИД Шатой'!Z34='Методика оценки (Отч.)'!$J$9,'Методика оценки (Отч.)'!$E$9,IF('ИД Шатой'!Z34='Методика оценки (Отч.)'!$J$10,'Методика оценки (Отч.)'!$E$10,IF('ИД Шатой'!Z34='Методика оценки (Отч.)'!$J$11,'Методика оценки (Отч.)'!$E$11,IF('ИД Шатой'!Z34='Методика оценки (Отч.)'!$J$12,'Методика оценки (Отч.)'!$E$12,IF('ИД Шатой'!Z34='Методика оценки (Отч.)'!$J$13,'Методика оценки (Отч.)'!$E$13,"ошибка")))))*$C$44</f>
        <v>0.75</v>
      </c>
      <c r="AA44" s="58">
        <f>IF('ИД Шатой'!AA34='Методика оценки (Отч.)'!$J$9,'Методика оценки (Отч.)'!$E$9,IF('ИД Шатой'!AA34='Методика оценки (Отч.)'!$J$10,'Методика оценки (Отч.)'!$E$10,IF('ИД Шатой'!AA34='Методика оценки (Отч.)'!$J$11,'Методика оценки (Отч.)'!$E$11,IF('ИД Шатой'!AA34='Методика оценки (Отч.)'!$J$12,'Методика оценки (Отч.)'!$E$12,IF('ИД Шатой'!AA34='Методика оценки (Отч.)'!$J$13,'Методика оценки (Отч.)'!$E$13,"ошибка")))))*$C$44</f>
        <v>0.75</v>
      </c>
      <c r="AB44" s="58">
        <f>IF('ИД Шатой'!AB34='Методика оценки (Отч.)'!$J$9,'Методика оценки (Отч.)'!$E$9,IF('ИД Шатой'!AB34='Методика оценки (Отч.)'!$J$10,'Методика оценки (Отч.)'!$E$10,IF('ИД Шатой'!AB34='Методика оценки (Отч.)'!$J$11,'Методика оценки (Отч.)'!$E$11,IF('ИД Шатой'!AB34='Методика оценки (Отч.)'!$J$12,'Методика оценки (Отч.)'!$E$12,IF('ИД Шатой'!AB34='Методика оценки (Отч.)'!$J$13,'Методика оценки (Отч.)'!$E$13,"ошибка")))))*$C$44</f>
        <v>0.5625</v>
      </c>
      <c r="AC44" s="58">
        <f>IF('ИД Шатой'!AC34='Методика оценки (Отч.)'!$J$9,'Методика оценки (Отч.)'!$E$9,IF('ИД Шатой'!AC34='Методика оценки (Отч.)'!$J$10,'Методика оценки (Отч.)'!$E$10,IF('ИД Шатой'!AC34='Методика оценки (Отч.)'!$J$11,'Методика оценки (Отч.)'!$E$11,IF('ИД Шатой'!AC34='Методика оценки (Отч.)'!$J$12,'Методика оценки (Отч.)'!$E$12,IF('ИД Шатой'!AC34='Методика оценки (Отч.)'!$J$13,'Методика оценки (Отч.)'!$E$13,"ошибка")))))*$C$44</f>
        <v>0.75</v>
      </c>
      <c r="AD44" s="58">
        <f>IF('ИД Шатой'!AD34='Методика оценки (Отч.)'!$J$9,'Методика оценки (Отч.)'!$E$9,IF('ИД Шатой'!AD34='Методика оценки (Отч.)'!$J$10,'Методика оценки (Отч.)'!$E$10,IF('ИД Шатой'!AD34='Методика оценки (Отч.)'!$J$11,'Методика оценки (Отч.)'!$E$11,IF('ИД Шатой'!AD34='Методика оценки (Отч.)'!$J$12,'Методика оценки (Отч.)'!$E$12,IF('ИД Шатой'!AD34='Методика оценки (Отч.)'!$J$13,'Методика оценки (Отч.)'!$E$13,"ошибка")))))*$C$44</f>
        <v>0.5625</v>
      </c>
      <c r="AE44" s="58">
        <f>IF('ИД Шатой'!AE34='Методика оценки (Отч.)'!$J$9,'Методика оценки (Отч.)'!$E$9,IF('ИД Шатой'!AE34='Методика оценки (Отч.)'!$J$10,'Методика оценки (Отч.)'!$E$10,IF('ИД Шатой'!AE34='Методика оценки (Отч.)'!$J$11,'Методика оценки (Отч.)'!$E$11,IF('ИД Шатой'!AE34='Методика оценки (Отч.)'!$J$12,'Методика оценки (Отч.)'!$E$12,IF('ИД Шатой'!AE34='Методика оценки (Отч.)'!$J$13,'Методика оценки (Отч.)'!$E$13,"ошибка")))))*$C$44</f>
        <v>0.75</v>
      </c>
      <c r="AF44" s="58">
        <f>IF('ИД Шатой'!AF34='Методика оценки (Отч.)'!$J$9,'Методика оценки (Отч.)'!$E$9,IF('ИД Шатой'!AF34='Методика оценки (Отч.)'!$J$10,'Методика оценки (Отч.)'!$E$10,IF('ИД Шатой'!AF34='Методика оценки (Отч.)'!$J$11,'Методика оценки (Отч.)'!$E$11,IF('ИД Шатой'!AF34='Методика оценки (Отч.)'!$J$12,'Методика оценки (Отч.)'!$E$12,IF('ИД Шатой'!AF34='Методика оценки (Отч.)'!$J$13,'Методика оценки (Отч.)'!$E$13,"ошибка")))))*$C$44</f>
        <v>0.5625</v>
      </c>
      <c r="AG44" s="58">
        <f>IF('ИД Шатой'!AG34='Методика оценки (Отч.)'!$J$9,'Методика оценки (Отч.)'!$E$9,IF('ИД Шатой'!AG34='Методика оценки (Отч.)'!$J$10,'Методика оценки (Отч.)'!$E$10,IF('ИД Шатой'!AG34='Методика оценки (Отч.)'!$J$11,'Методика оценки (Отч.)'!$E$11,IF('ИД Шатой'!AG34='Методика оценки (Отч.)'!$J$12,'Методика оценки (Отч.)'!$E$12,IF('ИД Шатой'!AG34='Методика оценки (Отч.)'!$J$13,'Методика оценки (Отч.)'!$E$13,"ошибка")))))*$C$44</f>
        <v>0.5625</v>
      </c>
      <c r="AH44" s="58">
        <f>IF('ИД Шатой'!AH34='Методика оценки (Отч.)'!$J$9,'Методика оценки (Отч.)'!$E$9,IF('ИД Шатой'!AH34='Методика оценки (Отч.)'!$J$10,'Методика оценки (Отч.)'!$E$10,IF('ИД Шатой'!AH34='Методика оценки (Отч.)'!$J$11,'Методика оценки (Отч.)'!$E$11,IF('ИД Шатой'!AH34='Методика оценки (Отч.)'!$J$12,'Методика оценки (Отч.)'!$E$12,IF('ИД Шатой'!AH34='Методика оценки (Отч.)'!$J$13,'Методика оценки (Отч.)'!$E$13,"ошибка")))))*$C$44</f>
        <v>0.5625</v>
      </c>
      <c r="AI44" s="58">
        <f>IF('ИД Шатой'!AI34='Методика оценки (Отч.)'!$J$9,'Методика оценки (Отч.)'!$E$9,IF('ИД Шатой'!AI34='Методика оценки (Отч.)'!$J$10,'Методика оценки (Отч.)'!$E$10,IF('ИД Шатой'!AI34='Методика оценки (Отч.)'!$J$11,'Методика оценки (Отч.)'!$E$11,IF('ИД Шатой'!AI34='Методика оценки (Отч.)'!$J$12,'Методика оценки (Отч.)'!$E$12,IF('ИД Шатой'!AI34='Методика оценки (Отч.)'!$J$13,'Методика оценки (Отч.)'!$E$13,"ошибка")))))*$C$44</f>
        <v>0.5625</v>
      </c>
      <c r="AJ44" s="58">
        <f>IF('ИД Шатой'!AJ34='Методика оценки (Отч.)'!$J$9,'Методика оценки (Отч.)'!$E$9,IF('ИД Шатой'!AJ34='Методика оценки (Отч.)'!$J$10,'Методика оценки (Отч.)'!$E$10,IF('ИД Шатой'!AJ34='Методика оценки (Отч.)'!$J$11,'Методика оценки (Отч.)'!$E$11,IF('ИД Шатой'!AJ34='Методика оценки (Отч.)'!$J$12,'Методика оценки (Отч.)'!$E$12,IF('ИД Шатой'!AJ34='Методика оценки (Отч.)'!$J$13,'Методика оценки (Отч.)'!$E$13,"ошибка")))))*$C$44</f>
        <v>0.5625</v>
      </c>
      <c r="AK44" s="58">
        <f>IF('ИД Шатой'!AK34='Методика оценки (Отч.)'!$J$9,'Методика оценки (Отч.)'!$E$9,IF('ИД Шатой'!AK34='Методика оценки (Отч.)'!$J$10,'Методика оценки (Отч.)'!$E$10,IF('ИД Шатой'!AK34='Методика оценки (Отч.)'!$J$11,'Методика оценки (Отч.)'!$E$11,IF('ИД Шатой'!AK34='Методика оценки (Отч.)'!$J$12,'Методика оценки (Отч.)'!$E$12,IF('ИД Шатой'!AK34='Методика оценки (Отч.)'!$J$13,'Методика оценки (Отч.)'!$E$13,"ошибка")))))*$C$44</f>
        <v>0.5625</v>
      </c>
      <c r="AL44" s="58">
        <f>IF('ИД Шатой'!AL34='Методика оценки (Отч.)'!$J$9,'Методика оценки (Отч.)'!$E$9,IF('ИД Шатой'!AL34='Методика оценки (Отч.)'!$J$10,'Методика оценки (Отч.)'!$E$10,IF('ИД Шатой'!AL34='Методика оценки (Отч.)'!$J$11,'Методика оценки (Отч.)'!$E$11,IF('ИД Шатой'!AL34='Методика оценки (Отч.)'!$J$12,'Методика оценки (Отч.)'!$E$12,IF('ИД Шатой'!AL34='Методика оценки (Отч.)'!$J$13,'Методика оценки (Отч.)'!$E$13,"ошибка")))))*$C$44</f>
        <v>0</v>
      </c>
      <c r="AM44" s="58">
        <f>IF('ИД Шатой'!AM34='Методика оценки (Отч.)'!$J$9,'Методика оценки (Отч.)'!$E$9,IF('ИД Шатой'!AM34='Методика оценки (Отч.)'!$J$10,'Методика оценки (Отч.)'!$E$10,IF('ИД Шатой'!AM34='Методика оценки (Отч.)'!$J$11,'Методика оценки (Отч.)'!$E$11,IF('ИД Шатой'!AM34='Методика оценки (Отч.)'!$J$12,'Методика оценки (Отч.)'!$E$12,IF('ИД Шатой'!AM34='Методика оценки (Отч.)'!$J$13,'Методика оценки (Отч.)'!$E$13,"ошибка")))))*$C$44</f>
        <v>0.5625</v>
      </c>
      <c r="AN44" s="58">
        <f>IF('ИД Шатой'!AN34='Методика оценки (Отч.)'!$J$9,'Методика оценки (Отч.)'!$E$9,IF('ИД Шатой'!AN34='Методика оценки (Отч.)'!$J$10,'Методика оценки (Отч.)'!$E$10,IF('ИД Шатой'!AN34='Методика оценки (Отч.)'!$J$11,'Методика оценки (Отч.)'!$E$11,IF('ИД Шатой'!AN34='Методика оценки (Отч.)'!$J$12,'Методика оценки (Отч.)'!$E$12,IF('ИД Шатой'!AN34='Методика оценки (Отч.)'!$J$13,'Методика оценки (Отч.)'!$E$13,"ошибка")))))*$C$44</f>
        <v>0.75</v>
      </c>
      <c r="AO44" s="58">
        <f>IF('ИД Шатой'!AO34='Методика оценки (Отч.)'!$J$9,'Методика оценки (Отч.)'!$E$9,IF('ИД Шатой'!AO34='Методика оценки (Отч.)'!$J$10,'Методика оценки (Отч.)'!$E$10,IF('ИД Шатой'!AO34='Методика оценки (Отч.)'!$J$11,'Методика оценки (Отч.)'!$E$11,IF('ИД Шатой'!AO34='Методика оценки (Отч.)'!$J$12,'Методика оценки (Отч.)'!$E$12,IF('ИД Шатой'!AO34='Методика оценки (Отч.)'!$J$13,'Методика оценки (Отч.)'!$E$13,"ошибка")))))*$C$44</f>
        <v>0.75</v>
      </c>
      <c r="AP44" s="58">
        <f>IF('ИД Шатой'!AP34='Методика оценки (Отч.)'!$J$9,'Методика оценки (Отч.)'!$E$9,IF('ИД Шатой'!AP34='Методика оценки (Отч.)'!$J$10,'Методика оценки (Отч.)'!$E$10,IF('ИД Шатой'!AP34='Методика оценки (Отч.)'!$J$11,'Методика оценки (Отч.)'!$E$11,IF('ИД Шатой'!AP34='Методика оценки (Отч.)'!$J$12,'Методика оценки (Отч.)'!$E$12,IF('ИД Шатой'!AP34='Методика оценки (Отч.)'!$J$13,'Методика оценки (Отч.)'!$E$13,"ошибка")))))*$C$44</f>
        <v>0.5625</v>
      </c>
      <c r="AQ44" s="58">
        <f>IF('ИД Шатой'!AQ34='Методика оценки (Отч.)'!$J$9,'Методика оценки (Отч.)'!$E$9,IF('ИД Шатой'!AQ34='Методика оценки (Отч.)'!$J$10,'Методика оценки (Отч.)'!$E$10,IF('ИД Шатой'!AQ34='Методика оценки (Отч.)'!$J$11,'Методика оценки (Отч.)'!$E$11,IF('ИД Шатой'!AQ34='Методика оценки (Отч.)'!$J$12,'Методика оценки (Отч.)'!$E$12,IF('ИД Шатой'!AQ34='Методика оценки (Отч.)'!$J$13,'Методика оценки (Отч.)'!$E$13,"ошибка")))))*$C$44</f>
        <v>0.5625</v>
      </c>
      <c r="AR44" s="58">
        <f>IF('ИД Шатой'!AR34='Методика оценки (Отч.)'!$J$9,'Методика оценки (Отч.)'!$E$9,IF('ИД Шатой'!AR34='Методика оценки (Отч.)'!$J$10,'Методика оценки (Отч.)'!$E$10,IF('ИД Шатой'!AR34='Методика оценки (Отч.)'!$J$11,'Методика оценки (Отч.)'!$E$11,IF('ИД Шатой'!AR34='Методика оценки (Отч.)'!$J$12,'Методика оценки (Отч.)'!$E$12,IF('ИД Шатой'!AR34='Методика оценки (Отч.)'!$J$13,'Методика оценки (Отч.)'!$E$13,"ошибка")))))*$C$44</f>
        <v>0</v>
      </c>
      <c r="AS44" s="58">
        <f>IF('ИД Шатой'!AS34='Методика оценки (Отч.)'!$J$9,'Методика оценки (Отч.)'!$E$9,IF('ИД Шатой'!AS34='Методика оценки (Отч.)'!$J$10,'Методика оценки (Отч.)'!$E$10,IF('ИД Шатой'!AS34='Методика оценки (Отч.)'!$J$11,'Методика оценки (Отч.)'!$E$11,IF('ИД Шатой'!AS34='Методика оценки (Отч.)'!$J$12,'Методика оценки (Отч.)'!$E$12,IF('ИД Шатой'!AS34='Методика оценки (Отч.)'!$J$13,'Методика оценки (Отч.)'!$E$13,"ошибка")))))*$C$44</f>
        <v>0.75</v>
      </c>
      <c r="AT44" s="58">
        <f>IF('ИД Шатой'!AT34='Методика оценки (Отч.)'!$J$9,'Методика оценки (Отч.)'!$E$9,IF('ИД Шатой'!AT34='Методика оценки (Отч.)'!$J$10,'Методика оценки (Отч.)'!$E$10,IF('ИД Шатой'!AT34='Методика оценки (Отч.)'!$J$11,'Методика оценки (Отч.)'!$E$11,IF('ИД Шатой'!AT34='Методика оценки (Отч.)'!$J$12,'Методика оценки (Отч.)'!$E$12,IF('ИД Шатой'!AT34='Методика оценки (Отч.)'!$J$13,'Методика оценки (Отч.)'!$E$13,"ошибка")))))*$C$44</f>
        <v>0.375</v>
      </c>
      <c r="AU44" s="58">
        <f>IF('ИД Шатой'!AU34='Методика оценки (Отч.)'!$J$9,'Методика оценки (Отч.)'!$E$9,IF('ИД Шатой'!AU34='Методика оценки (Отч.)'!$J$10,'Методика оценки (Отч.)'!$E$10,IF('ИД Шатой'!AU34='Методика оценки (Отч.)'!$J$11,'Методика оценки (Отч.)'!$E$11,IF('ИД Шатой'!AU34='Методика оценки (Отч.)'!$J$12,'Методика оценки (Отч.)'!$E$12,IF('ИД Шатой'!AU34='Методика оценки (Отч.)'!$J$13,'Методика оценки (Отч.)'!$E$13,"ошибка")))))*$C$44</f>
        <v>0.375</v>
      </c>
      <c r="AV44" s="58">
        <f>IF('ИД Шатой'!AV34='Методика оценки (Отч.)'!$J$9,'Методика оценки (Отч.)'!$E$9,IF('ИД Шатой'!AV34='Методика оценки (Отч.)'!$J$10,'Методика оценки (Отч.)'!$E$10,IF('ИД Шатой'!AV34='Методика оценки (Отч.)'!$J$11,'Методика оценки (Отч.)'!$E$11,IF('ИД Шатой'!AV34='Методика оценки (Отч.)'!$J$12,'Методика оценки (Отч.)'!$E$12,IF('ИД Шатой'!AV34='Методика оценки (Отч.)'!$J$13,'Методика оценки (Отч.)'!$E$13,"ошибка")))))*$C$44</f>
        <v>0.375</v>
      </c>
      <c r="AW44" s="58">
        <f>IF('ИД Шатой'!AW34='Методика оценки (Отч.)'!$J$9,'Методика оценки (Отч.)'!$E$9,IF('ИД Шатой'!AW34='Методика оценки (Отч.)'!$J$10,'Методика оценки (Отч.)'!$E$10,IF('ИД Шатой'!AW34='Методика оценки (Отч.)'!$J$11,'Методика оценки (Отч.)'!$E$11,IF('ИД Шатой'!AW34='Методика оценки (Отч.)'!$J$12,'Методика оценки (Отч.)'!$E$12,IF('ИД Шатой'!AW34='Методика оценки (Отч.)'!$J$13,'Методика оценки (Отч.)'!$E$13,"ошибка")))))*$C$44</f>
        <v>0.75</v>
      </c>
      <c r="AX44" s="58">
        <f>IF('ИД Шатой'!AX34='Методика оценки (Отч.)'!$J$9,'Методика оценки (Отч.)'!$E$9,IF('ИД Шатой'!AX34='Методика оценки (Отч.)'!$J$10,'Методика оценки (Отч.)'!$E$10,IF('ИД Шатой'!AX34='Методика оценки (Отч.)'!$J$11,'Методика оценки (Отч.)'!$E$11,IF('ИД Шатой'!AX34='Методика оценки (Отч.)'!$J$12,'Методика оценки (Отч.)'!$E$12,IF('ИД Шатой'!AX34='Методика оценки (Отч.)'!$J$13,'Методика оценки (Отч.)'!$E$13,"ошибка")))))*$C$44</f>
        <v>0.375</v>
      </c>
      <c r="AY44" s="58">
        <f>IF('ИД Шатой'!AY34='Методика оценки (Отч.)'!$J$9,'Методика оценки (Отч.)'!$E$9,IF('ИД Шатой'!AY34='Методика оценки (Отч.)'!$J$10,'Методика оценки (Отч.)'!$E$10,IF('ИД Шатой'!AY34='Методика оценки (Отч.)'!$J$11,'Методика оценки (Отч.)'!$E$11,IF('ИД Шатой'!AY34='Методика оценки (Отч.)'!$J$12,'Методика оценки (Отч.)'!$E$12,IF('ИД Шатой'!AY34='Методика оценки (Отч.)'!$J$13,'Методика оценки (Отч.)'!$E$13,"ошибка")))))*$C$44</f>
        <v>0.375</v>
      </c>
      <c r="AZ44" s="58">
        <f>IF('ИД Шатой'!AZ34='Методика оценки (Отч.)'!$J$9,'Методика оценки (Отч.)'!$E$9,IF('ИД Шатой'!AZ34='Методика оценки (Отч.)'!$J$10,'Методика оценки (Отч.)'!$E$10,IF('ИД Шатой'!AZ34='Методика оценки (Отч.)'!$J$11,'Методика оценки (Отч.)'!$E$11,IF('ИД Шатой'!AZ34='Методика оценки (Отч.)'!$J$12,'Методика оценки (Отч.)'!$E$12,IF('ИД Шатой'!AZ34='Методика оценки (Отч.)'!$J$13,'Методика оценки (Отч.)'!$E$13,"ошибка")))))*$C$44</f>
        <v>0.5625</v>
      </c>
      <c r="BA44" s="58">
        <f>IF('ИД Шатой'!BA34='Методика оценки (Отч.)'!$J$9,'Методика оценки (Отч.)'!$E$9,IF('ИД Шатой'!BA34='Методика оценки (Отч.)'!$J$10,'Методика оценки (Отч.)'!$E$10,IF('ИД Шатой'!BA34='Методика оценки (Отч.)'!$J$11,'Методика оценки (Отч.)'!$E$11,IF('ИД Шатой'!BA34='Методика оценки (Отч.)'!$J$12,'Методика оценки (Отч.)'!$E$12,IF('ИД Шатой'!BA34='Методика оценки (Отч.)'!$J$13,'Методика оценки (Отч.)'!$E$13,"ошибка")))))*$C$44</f>
        <v>0.75</v>
      </c>
      <c r="BB44" s="58">
        <f>IF('ИД Шатой'!BB34='Методика оценки (Отч.)'!$J$9,'Методика оценки (Отч.)'!$E$9,IF('ИД Шатой'!BB34='Методика оценки (Отч.)'!$J$10,'Методика оценки (Отч.)'!$E$10,IF('ИД Шатой'!BB34='Методика оценки (Отч.)'!$J$11,'Методика оценки (Отч.)'!$E$11,IF('ИД Шатой'!BB34='Методика оценки (Отч.)'!$J$12,'Методика оценки (Отч.)'!$E$12,IF('ИД Шатой'!BB34='Методика оценки (Отч.)'!$J$13,'Методика оценки (Отч.)'!$E$13,"ошибка")))))*$C$44</f>
        <v>0.375</v>
      </c>
      <c r="BC44" s="58">
        <f>IF('ИД Шатой'!BC34='Методика оценки (Отч.)'!$J$9,'Методика оценки (Отч.)'!$E$9,IF('ИД Шатой'!BC34='Методика оценки (Отч.)'!$J$10,'Методика оценки (Отч.)'!$E$10,IF('ИД Шатой'!BC34='Методика оценки (Отч.)'!$J$11,'Методика оценки (Отч.)'!$E$11,IF('ИД Шатой'!BC34='Методика оценки (Отч.)'!$J$12,'Методика оценки (Отч.)'!$E$12,IF('ИД Шатой'!BC34='Методика оценки (Отч.)'!$J$13,'Методика оценки (Отч.)'!$E$13,"ошибка")))))*$C$44</f>
        <v>0.75</v>
      </c>
      <c r="BD44" s="58">
        <f>IF('ИД Шатой'!BD34='Методика оценки (Отч.)'!$J$9,'Методика оценки (Отч.)'!$E$9,IF('ИД Шатой'!BD34='Методика оценки (Отч.)'!$J$10,'Методика оценки (Отч.)'!$E$10,IF('ИД Шатой'!BD34='Методика оценки (Отч.)'!$J$11,'Методика оценки (Отч.)'!$E$11,IF('ИД Шатой'!BD34='Методика оценки (Отч.)'!$J$12,'Методика оценки (Отч.)'!$E$12,IF('ИД Шатой'!BD34='Методика оценки (Отч.)'!$J$13,'Методика оценки (Отч.)'!$E$13,"ошибка")))))*$C$44</f>
        <v>0.75</v>
      </c>
      <c r="BE44" s="58">
        <f>IF('ИД Шатой'!BE34='Методика оценки (Отч.)'!$J$9,'Методика оценки (Отч.)'!$E$9,IF('ИД Шатой'!BE34='Методика оценки (Отч.)'!$J$10,'Методика оценки (Отч.)'!$E$10,IF('ИД Шатой'!BE34='Методика оценки (Отч.)'!$J$11,'Методика оценки (Отч.)'!$E$11,IF('ИД Шатой'!BE34='Методика оценки (Отч.)'!$J$12,'Методика оценки (Отч.)'!$E$12,IF('ИД Шатой'!BE34='Методика оценки (Отч.)'!$J$13,'Методика оценки (Отч.)'!$E$13,"ошибка")))))*$C$44</f>
        <v>0.75</v>
      </c>
      <c r="BF44" s="58">
        <f>IF('ИД Шатой'!BF34='Методика оценки (Отч.)'!$J$9,'Методика оценки (Отч.)'!$E$9,IF('ИД Шатой'!BF34='Методика оценки (Отч.)'!$J$10,'Методика оценки (Отч.)'!$E$10,IF('ИД Шатой'!BF34='Методика оценки (Отч.)'!$J$11,'Методика оценки (Отч.)'!$E$11,IF('ИД Шатой'!BF34='Методика оценки (Отч.)'!$J$12,'Методика оценки (Отч.)'!$E$12,IF('ИД Шатой'!BF34='Методика оценки (Отч.)'!$J$13,'Методика оценки (Отч.)'!$E$13,"ошибка")))))*$C$44</f>
        <v>0</v>
      </c>
      <c r="BG44" s="58">
        <f>IF('ИД Шатой'!BG34='Методика оценки (Отч.)'!$J$9,'Методика оценки (Отч.)'!$E$9,IF('ИД Шатой'!BG34='Методика оценки (Отч.)'!$J$10,'Методика оценки (Отч.)'!$E$10,IF('ИД Шатой'!BG34='Методика оценки (Отч.)'!$J$11,'Методика оценки (Отч.)'!$E$11,IF('ИД Шатой'!BG34='Методика оценки (Отч.)'!$J$12,'Методика оценки (Отч.)'!$E$12,IF('ИД Шатой'!BG34='Методика оценки (Отч.)'!$J$13,'Методика оценки (Отч.)'!$E$13,"ошибка")))))*$C$44</f>
        <v>0</v>
      </c>
      <c r="BH44" s="58">
        <f>IF('ИД Шатой'!BH34='Методика оценки (Отч.)'!$J$9,'Методика оценки (Отч.)'!$E$9,IF('ИД Шатой'!BH34='Методика оценки (Отч.)'!$J$10,'Методика оценки (Отч.)'!$E$10,IF('ИД Шатой'!BH34='Методика оценки (Отч.)'!$J$11,'Методика оценки (Отч.)'!$E$11,IF('ИД Шатой'!BH34='Методика оценки (Отч.)'!$J$12,'Методика оценки (Отч.)'!$E$12,IF('ИД Шатой'!BH34='Методика оценки (Отч.)'!$J$13,'Методика оценки (Отч.)'!$E$13,"ошибка")))))*$C$44</f>
        <v>0</v>
      </c>
      <c r="BI44" s="58">
        <f>IF('ИД Шатой'!BI34='Методика оценки (Отч.)'!$J$9,'Методика оценки (Отч.)'!$E$9,IF('ИД Шатой'!BI34='Методика оценки (Отч.)'!$J$10,'Методика оценки (Отч.)'!$E$10,IF('ИД Шатой'!BI34='Методика оценки (Отч.)'!$J$11,'Методика оценки (Отч.)'!$E$11,IF('ИД Шатой'!BI34='Методика оценки (Отч.)'!$J$12,'Методика оценки (Отч.)'!$E$12,IF('ИД Шатой'!BI34='Методика оценки (Отч.)'!$J$13,'Методика оценки (Отч.)'!$E$13,"ошибка")))))*$C$44</f>
        <v>0.5625</v>
      </c>
      <c r="BJ44" s="58">
        <f>IF('ИД Шатой'!BJ34='Методика оценки (Отч.)'!$J$9,'Методика оценки (Отч.)'!$E$9,IF('ИД Шатой'!BJ34='Методика оценки (Отч.)'!$J$10,'Методика оценки (Отч.)'!$E$10,IF('ИД Шатой'!BJ34='Методика оценки (Отч.)'!$J$11,'Методика оценки (Отч.)'!$E$11,IF('ИД Шатой'!BJ34='Методика оценки (Отч.)'!$J$12,'Методика оценки (Отч.)'!$E$12,IF('ИД Шатой'!BJ34='Методика оценки (Отч.)'!$J$13,'Методика оценки (Отч.)'!$E$13,"ошибка")))))*$C$44</f>
        <v>0.75</v>
      </c>
      <c r="BK44" s="58">
        <f>IF('ИД Шатой'!BK34='Методика оценки (Отч.)'!$J$9,'Методика оценки (Отч.)'!$E$9,IF('ИД Шатой'!BK34='Методика оценки (Отч.)'!$J$10,'Методика оценки (Отч.)'!$E$10,IF('ИД Шатой'!BK34='Методика оценки (Отч.)'!$J$11,'Методика оценки (Отч.)'!$E$11,IF('ИД Шатой'!BK34='Методика оценки (Отч.)'!$J$12,'Методика оценки (Отч.)'!$E$12,IF('ИД Шатой'!BK34='Методика оценки (Отч.)'!$J$13,'Методика оценки (Отч.)'!$E$13,"ошибка")))))*$C$44</f>
        <v>0.5625</v>
      </c>
      <c r="BL44" s="58">
        <f>IF('ИД Шатой'!BL34='Методика оценки (Отч.)'!$J$9,'Методика оценки (Отч.)'!$E$9,IF('ИД Шатой'!BL34='Методика оценки (Отч.)'!$J$10,'Методика оценки (Отч.)'!$E$10,IF('ИД Шатой'!BL34='Методика оценки (Отч.)'!$J$11,'Методика оценки (Отч.)'!$E$11,IF('ИД Шатой'!BL34='Методика оценки (Отч.)'!$J$12,'Методика оценки (Отч.)'!$E$12,IF('ИД Шатой'!BL34='Методика оценки (Отч.)'!$J$13,'Методика оценки (Отч.)'!$E$13,"ошибка")))))*$C$44</f>
        <v>0.375</v>
      </c>
      <c r="BM44" s="58">
        <f>IF('ИД Шатой'!BM34='Методика оценки (Отч.)'!$J$9,'Методика оценки (Отч.)'!$E$9,IF('ИД Шатой'!BM34='Методика оценки (Отч.)'!$J$10,'Методика оценки (Отч.)'!$E$10,IF('ИД Шатой'!BM34='Методика оценки (Отч.)'!$J$11,'Методика оценки (Отч.)'!$E$11,IF('ИД Шатой'!BM34='Методика оценки (Отч.)'!$J$12,'Методика оценки (Отч.)'!$E$12,IF('ИД Шатой'!BM34='Методика оценки (Отч.)'!$J$13,'Методика оценки (Отч.)'!$E$13,"ошибка")))))*$C$44</f>
        <v>0.75</v>
      </c>
      <c r="BN44" s="58">
        <f>IF('ИД Шатой'!BN34='Методика оценки (Отч.)'!$J$9,'Методика оценки (Отч.)'!$E$9,IF('ИД Шатой'!BN34='Методика оценки (Отч.)'!$J$10,'Методика оценки (Отч.)'!$E$10,IF('ИД Шатой'!BN34='Методика оценки (Отч.)'!$J$11,'Методика оценки (Отч.)'!$E$11,IF('ИД Шатой'!BN34='Методика оценки (Отч.)'!$J$12,'Методика оценки (Отч.)'!$E$12,IF('ИД Шатой'!BN34='Методика оценки (Отч.)'!$J$13,'Методика оценки (Отч.)'!$E$13,"ошибка")))))*$C$44</f>
        <v>0.75</v>
      </c>
      <c r="BO44" s="58">
        <f>IF('ИД Шатой'!BO34='Методика оценки (Отч.)'!$J$9,'Методика оценки (Отч.)'!$E$9,IF('ИД Шатой'!BO34='Методика оценки (Отч.)'!$J$10,'Методика оценки (Отч.)'!$E$10,IF('ИД Шатой'!BO34='Методика оценки (Отч.)'!$J$11,'Методика оценки (Отч.)'!$E$11,IF('ИД Шатой'!BO34='Методика оценки (Отч.)'!$J$12,'Методика оценки (Отч.)'!$E$12,IF('ИД Шатой'!BO34='Методика оценки (Отч.)'!$J$13,'Методика оценки (Отч.)'!$E$13,"ошибка")))))*$C$44</f>
        <v>0.75</v>
      </c>
      <c r="BP44" s="58">
        <f>IF('ИД Шатой'!BP34='Методика оценки (Отч.)'!$J$9,'Методика оценки (Отч.)'!$E$9,IF('ИД Шатой'!BP34='Методика оценки (Отч.)'!$J$10,'Методика оценки (Отч.)'!$E$10,IF('ИД Шатой'!BP34='Методика оценки (Отч.)'!$J$11,'Методика оценки (Отч.)'!$E$11,IF('ИД Шатой'!BP34='Методика оценки (Отч.)'!$J$12,'Методика оценки (Отч.)'!$E$12,IF('ИД Шатой'!BP34='Методика оценки (Отч.)'!$J$13,'Методика оценки (Отч.)'!$E$13,"ошибка")))))*$C$44</f>
        <v>0.5625</v>
      </c>
      <c r="BQ44" s="58">
        <f t="shared" si="2"/>
        <v>0.5682954545454546</v>
      </c>
    </row>
    <row r="45" spans="1:69" x14ac:dyDescent="0.25">
      <c r="A45" s="67" t="str">
        <f>'Методика оценки (Отч.)'!A191</f>
        <v>N4.1.5.</v>
      </c>
      <c r="B45" s="67" t="str">
        <f>'Методика оценки (Отч.)'!C191</f>
        <v>Оснащение медицинского кабинета</v>
      </c>
      <c r="C45" s="121">
        <f>'Методика оценки (Отч.)'!D191*C40</f>
        <v>7.4999999999999997E-3</v>
      </c>
      <c r="D45" s="58">
        <f>IF('ИД Шатой'!D35='Методика оценки (Отч.)'!$J$9,'Методика оценки (Отч.)'!$E$9,IF('ИД Шатой'!D35='Методика оценки (Отч.)'!$J$10,'Методика оценки (Отч.)'!$E$10,IF('ИД Шатой'!D35='Методика оценки (Отч.)'!$J$11,'Методика оценки (Отч.)'!$E$11,IF('ИД Шатой'!D35='Методика оценки (Отч.)'!$J$12,'Методика оценки (Отч.)'!$E$12,IF('ИД Шатой'!D35='Методика оценки (Отч.)'!$J$13,'Методика оценки (Отч.)'!$E$13,"ошибка")))))*$C$45</f>
        <v>0.75</v>
      </c>
      <c r="E45" s="58">
        <f>IF('ИД Шатой'!E35='Методика оценки (Отч.)'!$J$9,'Методика оценки (Отч.)'!$E$9,IF('ИД Шатой'!E35='Методика оценки (Отч.)'!$J$10,'Методика оценки (Отч.)'!$E$10,IF('ИД Шатой'!E35='Методика оценки (Отч.)'!$J$11,'Методика оценки (Отч.)'!$E$11,IF('ИД Шатой'!E35='Методика оценки (Отч.)'!$J$12,'Методика оценки (Отч.)'!$E$12,IF('ИД Шатой'!E35='Методика оценки (Отч.)'!$J$13,'Методика оценки (Отч.)'!$E$13,"ошибка")))))*$C$45</f>
        <v>0.5625</v>
      </c>
      <c r="F45" s="58">
        <f>IF('ИД Шатой'!F35='Методика оценки (Отч.)'!$J$9,'Методика оценки (Отч.)'!$E$9,IF('ИД Шатой'!F35='Методика оценки (Отч.)'!$J$10,'Методика оценки (Отч.)'!$E$10,IF('ИД Шатой'!F35='Методика оценки (Отч.)'!$J$11,'Методика оценки (Отч.)'!$E$11,IF('ИД Шатой'!F35='Методика оценки (Отч.)'!$J$12,'Методика оценки (Отч.)'!$E$12,IF('ИД Шатой'!F35='Методика оценки (Отч.)'!$J$13,'Методика оценки (Отч.)'!$E$13,"ошибка")))))*$C$45</f>
        <v>0.375</v>
      </c>
      <c r="G45" s="58">
        <f>IF('ИД Шатой'!G35='Методика оценки (Отч.)'!$J$9,'Методика оценки (Отч.)'!$E$9,IF('ИД Шатой'!G35='Методика оценки (Отч.)'!$J$10,'Методика оценки (Отч.)'!$E$10,IF('ИД Шатой'!G35='Методика оценки (Отч.)'!$J$11,'Методика оценки (Отч.)'!$E$11,IF('ИД Шатой'!G35='Методика оценки (Отч.)'!$J$12,'Методика оценки (Отч.)'!$E$12,IF('ИД Шатой'!G35='Методика оценки (Отч.)'!$J$13,'Методика оценки (Отч.)'!$E$13,"ошибка")))))*$C$45</f>
        <v>0.75</v>
      </c>
      <c r="H45" s="58">
        <f>IF('ИД Шатой'!H35='Методика оценки (Отч.)'!$J$9,'Методика оценки (Отч.)'!$E$9,IF('ИД Шатой'!H35='Методика оценки (Отч.)'!$J$10,'Методика оценки (Отч.)'!$E$10,IF('ИД Шатой'!H35='Методика оценки (Отч.)'!$J$11,'Методика оценки (Отч.)'!$E$11,IF('ИД Шатой'!H35='Методика оценки (Отч.)'!$J$12,'Методика оценки (Отч.)'!$E$12,IF('ИД Шатой'!H35='Методика оценки (Отч.)'!$J$13,'Методика оценки (Отч.)'!$E$13,"ошибка")))))*$C$45</f>
        <v>0.75</v>
      </c>
      <c r="I45" s="58">
        <f>IF('ИД Шатой'!I35='Методика оценки (Отч.)'!$J$9,'Методика оценки (Отч.)'!$E$9,IF('ИД Шатой'!I35='Методика оценки (Отч.)'!$J$10,'Методика оценки (Отч.)'!$E$10,IF('ИД Шатой'!I35='Методика оценки (Отч.)'!$J$11,'Методика оценки (Отч.)'!$E$11,IF('ИД Шатой'!I35='Методика оценки (Отч.)'!$J$12,'Методика оценки (Отч.)'!$E$12,IF('ИД Шатой'!I35='Методика оценки (Отч.)'!$J$13,'Методика оценки (Отч.)'!$E$13,"ошибка")))))*$C$45</f>
        <v>0</v>
      </c>
      <c r="J45" s="58">
        <f>IF('ИД Шатой'!J35='Методика оценки (Отч.)'!$J$9,'Методика оценки (Отч.)'!$E$9,IF('ИД Шатой'!J35='Методика оценки (Отч.)'!$J$10,'Методика оценки (Отч.)'!$E$10,IF('ИД Шатой'!J35='Методика оценки (Отч.)'!$J$11,'Методика оценки (Отч.)'!$E$11,IF('ИД Шатой'!J35='Методика оценки (Отч.)'!$J$12,'Методика оценки (Отч.)'!$E$12,IF('ИД Шатой'!J35='Методика оценки (Отч.)'!$J$13,'Методика оценки (Отч.)'!$E$13,"ошибка")))))*$C$45</f>
        <v>0.5625</v>
      </c>
      <c r="K45" s="58">
        <f>IF('ИД Шатой'!K35='Методика оценки (Отч.)'!$J$9,'Методика оценки (Отч.)'!$E$9,IF('ИД Шатой'!K35='Методика оценки (Отч.)'!$J$10,'Методика оценки (Отч.)'!$E$10,IF('ИД Шатой'!K35='Методика оценки (Отч.)'!$J$11,'Методика оценки (Отч.)'!$E$11,IF('ИД Шатой'!K35='Методика оценки (Отч.)'!$J$12,'Методика оценки (Отч.)'!$E$12,IF('ИД Шатой'!K35='Методика оценки (Отч.)'!$J$13,'Методика оценки (Отч.)'!$E$13,"ошибка")))))*$C$45</f>
        <v>0.75</v>
      </c>
      <c r="L45" s="58">
        <f>IF('ИД Шатой'!L35='Методика оценки (Отч.)'!$J$9,'Методика оценки (Отч.)'!$E$9,IF('ИД Шатой'!L35='Методика оценки (Отч.)'!$J$10,'Методика оценки (Отч.)'!$E$10,IF('ИД Шатой'!L35='Методика оценки (Отч.)'!$J$11,'Методика оценки (Отч.)'!$E$11,IF('ИД Шатой'!L35='Методика оценки (Отч.)'!$J$12,'Методика оценки (Отч.)'!$E$12,IF('ИД Шатой'!L35='Методика оценки (Отч.)'!$J$13,'Методика оценки (Отч.)'!$E$13,"ошибка")))))*$C$45</f>
        <v>0</v>
      </c>
      <c r="M45" s="58">
        <f>IF('ИД Шатой'!M35='Методика оценки (Отч.)'!$J$9,'Методика оценки (Отч.)'!$E$9,IF('ИД Шатой'!M35='Методика оценки (Отч.)'!$J$10,'Методика оценки (Отч.)'!$E$10,IF('ИД Шатой'!M35='Методика оценки (Отч.)'!$J$11,'Методика оценки (Отч.)'!$E$11,IF('ИД Шатой'!M35='Методика оценки (Отч.)'!$J$12,'Методика оценки (Отч.)'!$E$12,IF('ИД Шатой'!M35='Методика оценки (Отч.)'!$J$13,'Методика оценки (Отч.)'!$E$13,"ошибка")))))*$C$45</f>
        <v>0.75</v>
      </c>
      <c r="N45" s="58">
        <f>IF('ИД Шатой'!N35='Методика оценки (Отч.)'!$J$9,'Методика оценки (Отч.)'!$E$9,IF('ИД Шатой'!N35='Методика оценки (Отч.)'!$J$10,'Методика оценки (Отч.)'!$E$10,IF('ИД Шатой'!N35='Методика оценки (Отч.)'!$J$11,'Методика оценки (Отч.)'!$E$11,IF('ИД Шатой'!N35='Методика оценки (Отч.)'!$J$12,'Методика оценки (Отч.)'!$E$12,IF('ИД Шатой'!N35='Методика оценки (Отч.)'!$J$13,'Методика оценки (Отч.)'!$E$13,"ошибка")))))*$C$45</f>
        <v>0.5625</v>
      </c>
      <c r="O45" s="58">
        <f>IF('ИД Шатой'!O35='Методика оценки (Отч.)'!$J$9,'Методика оценки (Отч.)'!$E$9,IF('ИД Шатой'!O35='Методика оценки (Отч.)'!$J$10,'Методика оценки (Отч.)'!$E$10,IF('ИД Шатой'!O35='Методика оценки (Отч.)'!$J$11,'Методика оценки (Отч.)'!$E$11,IF('ИД Шатой'!O35='Методика оценки (Отч.)'!$J$12,'Методика оценки (Отч.)'!$E$12,IF('ИД Шатой'!O35='Методика оценки (Отч.)'!$J$13,'Методика оценки (Отч.)'!$E$13,"ошибка")))))*$C$45</f>
        <v>0.75</v>
      </c>
      <c r="P45" s="58">
        <f>IF('ИД Шатой'!P35='Методика оценки (Отч.)'!$J$9,'Методика оценки (Отч.)'!$E$9,IF('ИД Шатой'!P35='Методика оценки (Отч.)'!$J$10,'Методика оценки (Отч.)'!$E$10,IF('ИД Шатой'!P35='Методика оценки (Отч.)'!$J$11,'Методика оценки (Отч.)'!$E$11,IF('ИД Шатой'!P35='Методика оценки (Отч.)'!$J$12,'Методика оценки (Отч.)'!$E$12,IF('ИД Шатой'!P35='Методика оценки (Отч.)'!$J$13,'Методика оценки (Отч.)'!$E$13,"ошибка")))))*$C$45</f>
        <v>0.75</v>
      </c>
      <c r="Q45" s="58">
        <f>IF('ИД Шатой'!Q35='Методика оценки (Отч.)'!$J$9,'Методика оценки (Отч.)'!$E$9,IF('ИД Шатой'!Q35='Методика оценки (Отч.)'!$J$10,'Методика оценки (Отч.)'!$E$10,IF('ИД Шатой'!Q35='Методика оценки (Отч.)'!$J$11,'Методика оценки (Отч.)'!$E$11,IF('ИД Шатой'!Q35='Методика оценки (Отч.)'!$J$12,'Методика оценки (Отч.)'!$E$12,IF('ИД Шатой'!Q35='Методика оценки (Отч.)'!$J$13,'Методика оценки (Отч.)'!$E$13,"ошибка")))))*$C$45</f>
        <v>0.75</v>
      </c>
      <c r="R45" s="58">
        <f>IF('ИД Шатой'!R35='Методика оценки (Отч.)'!$J$9,'Методика оценки (Отч.)'!$E$9,IF('ИД Шатой'!R35='Методика оценки (Отч.)'!$J$10,'Методика оценки (Отч.)'!$E$10,IF('ИД Шатой'!R35='Методика оценки (Отч.)'!$J$11,'Методика оценки (Отч.)'!$E$11,IF('ИД Шатой'!R35='Методика оценки (Отч.)'!$J$12,'Методика оценки (Отч.)'!$E$12,IF('ИД Шатой'!R35='Методика оценки (Отч.)'!$J$13,'Методика оценки (Отч.)'!$E$13,"ошибка")))))*$C$45</f>
        <v>0.5625</v>
      </c>
      <c r="S45" s="58">
        <f>IF('ИД Шатой'!S35='Методика оценки (Отч.)'!$J$9,'Методика оценки (Отч.)'!$E$9,IF('ИД Шатой'!S35='Методика оценки (Отч.)'!$J$10,'Методика оценки (Отч.)'!$E$10,IF('ИД Шатой'!S35='Методика оценки (Отч.)'!$J$11,'Методика оценки (Отч.)'!$E$11,IF('ИД Шатой'!S35='Методика оценки (Отч.)'!$J$12,'Методика оценки (Отч.)'!$E$12,IF('ИД Шатой'!S35='Методика оценки (Отч.)'!$J$13,'Методика оценки (Отч.)'!$E$13,"ошибка")))))*$C$45</f>
        <v>0.75</v>
      </c>
      <c r="T45" s="58">
        <f>IF('ИД Шатой'!T35='Методика оценки (Отч.)'!$J$9,'Методика оценки (Отч.)'!$E$9,IF('ИД Шатой'!T35='Методика оценки (Отч.)'!$J$10,'Методика оценки (Отч.)'!$E$10,IF('ИД Шатой'!T35='Методика оценки (Отч.)'!$J$11,'Методика оценки (Отч.)'!$E$11,IF('ИД Шатой'!T35='Методика оценки (Отч.)'!$J$12,'Методика оценки (Отч.)'!$E$12,IF('ИД Шатой'!T35='Методика оценки (Отч.)'!$J$13,'Методика оценки (Отч.)'!$E$13,"ошибка")))))*$C$45</f>
        <v>0.5625</v>
      </c>
      <c r="U45" s="58">
        <f>IF('ИД Шатой'!U35='Методика оценки (Отч.)'!$J$9,'Методика оценки (Отч.)'!$E$9,IF('ИД Шатой'!U35='Методика оценки (Отч.)'!$J$10,'Методика оценки (Отч.)'!$E$10,IF('ИД Шатой'!U35='Методика оценки (Отч.)'!$J$11,'Методика оценки (Отч.)'!$E$11,IF('ИД Шатой'!U35='Методика оценки (Отч.)'!$J$12,'Методика оценки (Отч.)'!$E$12,IF('ИД Шатой'!U35='Методика оценки (Отч.)'!$J$13,'Методика оценки (Отч.)'!$E$13,"ошибка")))))*$C$45</f>
        <v>0.75</v>
      </c>
      <c r="V45" s="58">
        <f>IF('ИД Шатой'!V35='Методика оценки (Отч.)'!$J$9,'Методика оценки (Отч.)'!$E$9,IF('ИД Шатой'!V35='Методика оценки (Отч.)'!$J$10,'Методика оценки (Отч.)'!$E$10,IF('ИД Шатой'!V35='Методика оценки (Отч.)'!$J$11,'Методика оценки (Отч.)'!$E$11,IF('ИД Шатой'!V35='Методика оценки (Отч.)'!$J$12,'Методика оценки (Отч.)'!$E$12,IF('ИД Шатой'!V35='Методика оценки (Отч.)'!$J$13,'Методика оценки (Отч.)'!$E$13,"ошибка")))))*$C$45</f>
        <v>0.75</v>
      </c>
      <c r="W45" s="58">
        <f>IF('ИД Шатой'!W35='Методика оценки (Отч.)'!$J$9,'Методика оценки (Отч.)'!$E$9,IF('ИД Шатой'!W35='Методика оценки (Отч.)'!$J$10,'Методика оценки (Отч.)'!$E$10,IF('ИД Шатой'!W35='Методика оценки (Отч.)'!$J$11,'Методика оценки (Отч.)'!$E$11,IF('ИД Шатой'!W35='Методика оценки (Отч.)'!$J$12,'Методика оценки (Отч.)'!$E$12,IF('ИД Шатой'!W35='Методика оценки (Отч.)'!$J$13,'Методика оценки (Отч.)'!$E$13,"ошибка")))))*$C$45</f>
        <v>0.75</v>
      </c>
      <c r="X45" s="58">
        <f>IF('ИД Шатой'!X35='Методика оценки (Отч.)'!$J$9,'Методика оценки (Отч.)'!$E$9,IF('ИД Шатой'!X35='Методика оценки (Отч.)'!$J$10,'Методика оценки (Отч.)'!$E$10,IF('ИД Шатой'!X35='Методика оценки (Отч.)'!$J$11,'Методика оценки (Отч.)'!$E$11,IF('ИД Шатой'!X35='Методика оценки (Отч.)'!$J$12,'Методика оценки (Отч.)'!$E$12,IF('ИД Шатой'!X35='Методика оценки (Отч.)'!$J$13,'Методика оценки (Отч.)'!$E$13,"ошибка")))))*$C$45</f>
        <v>0.75</v>
      </c>
      <c r="Y45" s="58">
        <f>IF('ИД Шатой'!Y35='Методика оценки (Отч.)'!$J$9,'Методика оценки (Отч.)'!$E$9,IF('ИД Шатой'!Y35='Методика оценки (Отч.)'!$J$10,'Методика оценки (Отч.)'!$E$10,IF('ИД Шатой'!Y35='Методика оценки (Отч.)'!$J$11,'Методика оценки (Отч.)'!$E$11,IF('ИД Шатой'!Y35='Методика оценки (Отч.)'!$J$12,'Методика оценки (Отч.)'!$E$12,IF('ИД Шатой'!Y35='Методика оценки (Отч.)'!$J$13,'Методика оценки (Отч.)'!$E$13,"ошибка")))))*$C$45</f>
        <v>0.5625</v>
      </c>
      <c r="Z45" s="58">
        <f>IF('ИД Шатой'!Z35='Методика оценки (Отч.)'!$J$9,'Методика оценки (Отч.)'!$E$9,IF('ИД Шатой'!Z35='Методика оценки (Отч.)'!$J$10,'Методика оценки (Отч.)'!$E$10,IF('ИД Шатой'!Z35='Методика оценки (Отч.)'!$J$11,'Методика оценки (Отч.)'!$E$11,IF('ИД Шатой'!Z35='Методика оценки (Отч.)'!$J$12,'Методика оценки (Отч.)'!$E$12,IF('ИД Шатой'!Z35='Методика оценки (Отч.)'!$J$13,'Методика оценки (Отч.)'!$E$13,"ошибка")))))*$C$45</f>
        <v>0.75</v>
      </c>
      <c r="AA45" s="58">
        <f>IF('ИД Шатой'!AA35='Методика оценки (Отч.)'!$J$9,'Методика оценки (Отч.)'!$E$9,IF('ИД Шатой'!AA35='Методика оценки (Отч.)'!$J$10,'Методика оценки (Отч.)'!$E$10,IF('ИД Шатой'!AA35='Методика оценки (Отч.)'!$J$11,'Методика оценки (Отч.)'!$E$11,IF('ИД Шатой'!AA35='Методика оценки (Отч.)'!$J$12,'Методика оценки (Отч.)'!$E$12,IF('ИД Шатой'!AA35='Методика оценки (Отч.)'!$J$13,'Методика оценки (Отч.)'!$E$13,"ошибка")))))*$C$45</f>
        <v>0.75</v>
      </c>
      <c r="AB45" s="58">
        <f>IF('ИД Шатой'!AB35='Методика оценки (Отч.)'!$J$9,'Методика оценки (Отч.)'!$E$9,IF('ИД Шатой'!AB35='Методика оценки (Отч.)'!$J$10,'Методика оценки (Отч.)'!$E$10,IF('ИД Шатой'!AB35='Методика оценки (Отч.)'!$J$11,'Методика оценки (Отч.)'!$E$11,IF('ИД Шатой'!AB35='Методика оценки (Отч.)'!$J$12,'Методика оценки (Отч.)'!$E$12,IF('ИД Шатой'!AB35='Методика оценки (Отч.)'!$J$13,'Методика оценки (Отч.)'!$E$13,"ошибка")))))*$C$45</f>
        <v>0.5625</v>
      </c>
      <c r="AC45" s="58">
        <f>IF('ИД Шатой'!AC35='Методика оценки (Отч.)'!$J$9,'Методика оценки (Отч.)'!$E$9,IF('ИД Шатой'!AC35='Методика оценки (Отч.)'!$J$10,'Методика оценки (Отч.)'!$E$10,IF('ИД Шатой'!AC35='Методика оценки (Отч.)'!$J$11,'Методика оценки (Отч.)'!$E$11,IF('ИД Шатой'!AC35='Методика оценки (Отч.)'!$J$12,'Методика оценки (Отч.)'!$E$12,IF('ИД Шатой'!AC35='Методика оценки (Отч.)'!$J$13,'Методика оценки (Отч.)'!$E$13,"ошибка")))))*$C$45</f>
        <v>0.75</v>
      </c>
      <c r="AD45" s="58">
        <f>IF('ИД Шатой'!AD35='Методика оценки (Отч.)'!$J$9,'Методика оценки (Отч.)'!$E$9,IF('ИД Шатой'!AD35='Методика оценки (Отч.)'!$J$10,'Методика оценки (Отч.)'!$E$10,IF('ИД Шатой'!AD35='Методика оценки (Отч.)'!$J$11,'Методика оценки (Отч.)'!$E$11,IF('ИД Шатой'!AD35='Методика оценки (Отч.)'!$J$12,'Методика оценки (Отч.)'!$E$12,IF('ИД Шатой'!AD35='Методика оценки (Отч.)'!$J$13,'Методика оценки (Отч.)'!$E$13,"ошибка")))))*$C$45</f>
        <v>0.5625</v>
      </c>
      <c r="AE45" s="58">
        <f>IF('ИД Шатой'!AE35='Методика оценки (Отч.)'!$J$9,'Методика оценки (Отч.)'!$E$9,IF('ИД Шатой'!AE35='Методика оценки (Отч.)'!$J$10,'Методика оценки (Отч.)'!$E$10,IF('ИД Шатой'!AE35='Методика оценки (Отч.)'!$J$11,'Методика оценки (Отч.)'!$E$11,IF('ИД Шатой'!AE35='Методика оценки (Отч.)'!$J$12,'Методика оценки (Отч.)'!$E$12,IF('ИД Шатой'!AE35='Методика оценки (Отч.)'!$J$13,'Методика оценки (Отч.)'!$E$13,"ошибка")))))*$C$45</f>
        <v>0.75</v>
      </c>
      <c r="AF45" s="58">
        <f>IF('ИД Шатой'!AF35='Методика оценки (Отч.)'!$J$9,'Методика оценки (Отч.)'!$E$9,IF('ИД Шатой'!AF35='Методика оценки (Отч.)'!$J$10,'Методика оценки (Отч.)'!$E$10,IF('ИД Шатой'!AF35='Методика оценки (Отч.)'!$J$11,'Методика оценки (Отч.)'!$E$11,IF('ИД Шатой'!AF35='Методика оценки (Отч.)'!$J$12,'Методика оценки (Отч.)'!$E$12,IF('ИД Шатой'!AF35='Методика оценки (Отч.)'!$J$13,'Методика оценки (Отч.)'!$E$13,"ошибка")))))*$C$45</f>
        <v>0</v>
      </c>
      <c r="AG45" s="58">
        <f>IF('ИД Шатой'!AG35='Методика оценки (Отч.)'!$J$9,'Методика оценки (Отч.)'!$E$9,IF('ИД Шатой'!AG35='Методика оценки (Отч.)'!$J$10,'Методика оценки (Отч.)'!$E$10,IF('ИД Шатой'!AG35='Методика оценки (Отч.)'!$J$11,'Методика оценки (Отч.)'!$E$11,IF('ИД Шатой'!AG35='Методика оценки (Отч.)'!$J$12,'Методика оценки (Отч.)'!$E$12,IF('ИД Шатой'!AG35='Методика оценки (Отч.)'!$J$13,'Методика оценки (Отч.)'!$E$13,"ошибка")))))*$C$45</f>
        <v>0.375</v>
      </c>
      <c r="AH45" s="58">
        <f>IF('ИД Шатой'!AH35='Методика оценки (Отч.)'!$J$9,'Методика оценки (Отч.)'!$E$9,IF('ИД Шатой'!AH35='Методика оценки (Отч.)'!$J$10,'Методика оценки (Отч.)'!$E$10,IF('ИД Шатой'!AH35='Методика оценки (Отч.)'!$J$11,'Методика оценки (Отч.)'!$E$11,IF('ИД Шатой'!AH35='Методика оценки (Отч.)'!$J$12,'Методика оценки (Отч.)'!$E$12,IF('ИД Шатой'!AH35='Методика оценки (Отч.)'!$J$13,'Методика оценки (Отч.)'!$E$13,"ошибка")))))*$C$45</f>
        <v>0.5625</v>
      </c>
      <c r="AI45" s="58">
        <f>IF('ИД Шатой'!AI35='Методика оценки (Отч.)'!$J$9,'Методика оценки (Отч.)'!$E$9,IF('ИД Шатой'!AI35='Методика оценки (Отч.)'!$J$10,'Методика оценки (Отч.)'!$E$10,IF('ИД Шатой'!AI35='Методика оценки (Отч.)'!$J$11,'Методика оценки (Отч.)'!$E$11,IF('ИД Шатой'!AI35='Методика оценки (Отч.)'!$J$12,'Методика оценки (Отч.)'!$E$12,IF('ИД Шатой'!AI35='Методика оценки (Отч.)'!$J$13,'Методика оценки (Отч.)'!$E$13,"ошибка")))))*$C$45</f>
        <v>0.5625</v>
      </c>
      <c r="AJ45" s="58">
        <f>IF('ИД Шатой'!AJ35='Методика оценки (Отч.)'!$J$9,'Методика оценки (Отч.)'!$E$9,IF('ИД Шатой'!AJ35='Методика оценки (Отч.)'!$J$10,'Методика оценки (Отч.)'!$E$10,IF('ИД Шатой'!AJ35='Методика оценки (Отч.)'!$J$11,'Методика оценки (Отч.)'!$E$11,IF('ИД Шатой'!AJ35='Методика оценки (Отч.)'!$J$12,'Методика оценки (Отч.)'!$E$12,IF('ИД Шатой'!AJ35='Методика оценки (Отч.)'!$J$13,'Методика оценки (Отч.)'!$E$13,"ошибка")))))*$C$45</f>
        <v>0.5625</v>
      </c>
      <c r="AK45" s="58">
        <f>IF('ИД Шатой'!AK35='Методика оценки (Отч.)'!$J$9,'Методика оценки (Отч.)'!$E$9,IF('ИД Шатой'!AK35='Методика оценки (Отч.)'!$J$10,'Методика оценки (Отч.)'!$E$10,IF('ИД Шатой'!AK35='Методика оценки (Отч.)'!$J$11,'Методика оценки (Отч.)'!$E$11,IF('ИД Шатой'!AK35='Методика оценки (Отч.)'!$J$12,'Методика оценки (Отч.)'!$E$12,IF('ИД Шатой'!AK35='Методика оценки (Отч.)'!$J$13,'Методика оценки (Отч.)'!$E$13,"ошибка")))))*$C$45</f>
        <v>0.5625</v>
      </c>
      <c r="AL45" s="58">
        <f>IF('ИД Шатой'!AL35='Методика оценки (Отч.)'!$J$9,'Методика оценки (Отч.)'!$E$9,IF('ИД Шатой'!AL35='Методика оценки (Отч.)'!$J$10,'Методика оценки (Отч.)'!$E$10,IF('ИД Шатой'!AL35='Методика оценки (Отч.)'!$J$11,'Методика оценки (Отч.)'!$E$11,IF('ИД Шатой'!AL35='Методика оценки (Отч.)'!$J$12,'Методика оценки (Отч.)'!$E$12,IF('ИД Шатой'!AL35='Методика оценки (Отч.)'!$J$13,'Методика оценки (Отч.)'!$E$13,"ошибка")))))*$C$45</f>
        <v>0.5625</v>
      </c>
      <c r="AM45" s="58">
        <f>IF('ИД Шатой'!AM35='Методика оценки (Отч.)'!$J$9,'Методика оценки (Отч.)'!$E$9,IF('ИД Шатой'!AM35='Методика оценки (Отч.)'!$J$10,'Методика оценки (Отч.)'!$E$10,IF('ИД Шатой'!AM35='Методика оценки (Отч.)'!$J$11,'Методика оценки (Отч.)'!$E$11,IF('ИД Шатой'!AM35='Методика оценки (Отч.)'!$J$12,'Методика оценки (Отч.)'!$E$12,IF('ИД Шатой'!AM35='Методика оценки (Отч.)'!$J$13,'Методика оценки (Отч.)'!$E$13,"ошибка")))))*$C$45</f>
        <v>0.5625</v>
      </c>
      <c r="AN45" s="58">
        <f>IF('ИД Шатой'!AN35='Методика оценки (Отч.)'!$J$9,'Методика оценки (Отч.)'!$E$9,IF('ИД Шатой'!AN35='Методика оценки (Отч.)'!$J$10,'Методика оценки (Отч.)'!$E$10,IF('ИД Шатой'!AN35='Методика оценки (Отч.)'!$J$11,'Методика оценки (Отч.)'!$E$11,IF('ИД Шатой'!AN35='Методика оценки (Отч.)'!$J$12,'Методика оценки (Отч.)'!$E$12,IF('ИД Шатой'!AN35='Методика оценки (Отч.)'!$J$13,'Методика оценки (Отч.)'!$E$13,"ошибка")))))*$C$45</f>
        <v>0.75</v>
      </c>
      <c r="AO45" s="58">
        <f>IF('ИД Шатой'!AO35='Методика оценки (Отч.)'!$J$9,'Методика оценки (Отч.)'!$E$9,IF('ИД Шатой'!AO35='Методика оценки (Отч.)'!$J$10,'Методика оценки (Отч.)'!$E$10,IF('ИД Шатой'!AO35='Методика оценки (Отч.)'!$J$11,'Методика оценки (Отч.)'!$E$11,IF('ИД Шатой'!AO35='Методика оценки (Отч.)'!$J$12,'Методика оценки (Отч.)'!$E$12,IF('ИД Шатой'!AO35='Методика оценки (Отч.)'!$J$13,'Методика оценки (Отч.)'!$E$13,"ошибка")))))*$C$45</f>
        <v>0.75</v>
      </c>
      <c r="AP45" s="58">
        <f>IF('ИД Шатой'!AP35='Методика оценки (Отч.)'!$J$9,'Методика оценки (Отч.)'!$E$9,IF('ИД Шатой'!AP35='Методика оценки (Отч.)'!$J$10,'Методика оценки (Отч.)'!$E$10,IF('ИД Шатой'!AP35='Методика оценки (Отч.)'!$J$11,'Методика оценки (Отч.)'!$E$11,IF('ИД Шатой'!AP35='Методика оценки (Отч.)'!$J$12,'Методика оценки (Отч.)'!$E$12,IF('ИД Шатой'!AP35='Методика оценки (Отч.)'!$J$13,'Методика оценки (Отч.)'!$E$13,"ошибка")))))*$C$45</f>
        <v>0.375</v>
      </c>
      <c r="AQ45" s="58">
        <f>IF('ИД Шатой'!AQ35='Методика оценки (Отч.)'!$J$9,'Методика оценки (Отч.)'!$E$9,IF('ИД Шатой'!AQ35='Методика оценки (Отч.)'!$J$10,'Методика оценки (Отч.)'!$E$10,IF('ИД Шатой'!AQ35='Методика оценки (Отч.)'!$J$11,'Методика оценки (Отч.)'!$E$11,IF('ИД Шатой'!AQ35='Методика оценки (Отч.)'!$J$12,'Методика оценки (Отч.)'!$E$12,IF('ИД Шатой'!AQ35='Методика оценки (Отч.)'!$J$13,'Методика оценки (Отч.)'!$E$13,"ошибка")))))*$C$45</f>
        <v>0</v>
      </c>
      <c r="AR45" s="58">
        <f>IF('ИД Шатой'!AR35='Методика оценки (Отч.)'!$J$9,'Методика оценки (Отч.)'!$E$9,IF('ИД Шатой'!AR35='Методика оценки (Отч.)'!$J$10,'Методика оценки (Отч.)'!$E$10,IF('ИД Шатой'!AR35='Методика оценки (Отч.)'!$J$11,'Методика оценки (Отч.)'!$E$11,IF('ИД Шатой'!AR35='Методика оценки (Отч.)'!$J$12,'Методика оценки (Отч.)'!$E$12,IF('ИД Шатой'!AR35='Методика оценки (Отч.)'!$J$13,'Методика оценки (Отч.)'!$E$13,"ошибка")))))*$C$45</f>
        <v>0.375</v>
      </c>
      <c r="AS45" s="58">
        <f>IF('ИД Шатой'!AS35='Методика оценки (Отч.)'!$J$9,'Методика оценки (Отч.)'!$E$9,IF('ИД Шатой'!AS35='Методика оценки (Отч.)'!$J$10,'Методика оценки (Отч.)'!$E$10,IF('ИД Шатой'!AS35='Методика оценки (Отч.)'!$J$11,'Методика оценки (Отч.)'!$E$11,IF('ИД Шатой'!AS35='Методика оценки (Отч.)'!$J$12,'Методика оценки (Отч.)'!$E$12,IF('ИД Шатой'!AS35='Методика оценки (Отч.)'!$J$13,'Методика оценки (Отч.)'!$E$13,"ошибка")))))*$C$45</f>
        <v>0.75</v>
      </c>
      <c r="AT45" s="58">
        <f>IF('ИД Шатой'!AT35='Методика оценки (Отч.)'!$J$9,'Методика оценки (Отч.)'!$E$9,IF('ИД Шатой'!AT35='Методика оценки (Отч.)'!$J$10,'Методика оценки (Отч.)'!$E$10,IF('ИД Шатой'!AT35='Методика оценки (Отч.)'!$J$11,'Методика оценки (Отч.)'!$E$11,IF('ИД Шатой'!AT35='Методика оценки (Отч.)'!$J$12,'Методика оценки (Отч.)'!$E$12,IF('ИД Шатой'!AT35='Методика оценки (Отч.)'!$J$13,'Методика оценки (Отч.)'!$E$13,"ошибка")))))*$C$45</f>
        <v>0</v>
      </c>
      <c r="AU45" s="58">
        <f>IF('ИД Шатой'!AU35='Методика оценки (Отч.)'!$J$9,'Методика оценки (Отч.)'!$E$9,IF('ИД Шатой'!AU35='Методика оценки (Отч.)'!$J$10,'Методика оценки (Отч.)'!$E$10,IF('ИД Шатой'!AU35='Методика оценки (Отч.)'!$J$11,'Методика оценки (Отч.)'!$E$11,IF('ИД Шатой'!AU35='Методика оценки (Отч.)'!$J$12,'Методика оценки (Отч.)'!$E$12,IF('ИД Шатой'!AU35='Методика оценки (Отч.)'!$J$13,'Методика оценки (Отч.)'!$E$13,"ошибка")))))*$C$45</f>
        <v>0.5625</v>
      </c>
      <c r="AV45" s="58">
        <f>IF('ИД Шатой'!AV35='Методика оценки (Отч.)'!$J$9,'Методика оценки (Отч.)'!$E$9,IF('ИД Шатой'!AV35='Методика оценки (Отч.)'!$J$10,'Методика оценки (Отч.)'!$E$10,IF('ИД Шатой'!AV35='Методика оценки (Отч.)'!$J$11,'Методика оценки (Отч.)'!$E$11,IF('ИД Шатой'!AV35='Методика оценки (Отч.)'!$J$12,'Методика оценки (Отч.)'!$E$12,IF('ИД Шатой'!AV35='Методика оценки (Отч.)'!$J$13,'Методика оценки (Отч.)'!$E$13,"ошибка")))))*$C$45</f>
        <v>0.375</v>
      </c>
      <c r="AW45" s="58">
        <f>IF('ИД Шатой'!AW35='Методика оценки (Отч.)'!$J$9,'Методика оценки (Отч.)'!$E$9,IF('ИД Шатой'!AW35='Методика оценки (Отч.)'!$J$10,'Методика оценки (Отч.)'!$E$10,IF('ИД Шатой'!AW35='Методика оценки (Отч.)'!$J$11,'Методика оценки (Отч.)'!$E$11,IF('ИД Шатой'!AW35='Методика оценки (Отч.)'!$J$12,'Методика оценки (Отч.)'!$E$12,IF('ИД Шатой'!AW35='Методика оценки (Отч.)'!$J$13,'Методика оценки (Отч.)'!$E$13,"ошибка")))))*$C$45</f>
        <v>0.75</v>
      </c>
      <c r="AX45" s="58">
        <f>IF('ИД Шатой'!AX35='Методика оценки (Отч.)'!$J$9,'Методика оценки (Отч.)'!$E$9,IF('ИД Шатой'!AX35='Методика оценки (Отч.)'!$J$10,'Методика оценки (Отч.)'!$E$10,IF('ИД Шатой'!AX35='Методика оценки (Отч.)'!$J$11,'Методика оценки (Отч.)'!$E$11,IF('ИД Шатой'!AX35='Методика оценки (Отч.)'!$J$12,'Методика оценки (Отч.)'!$E$12,IF('ИД Шатой'!AX35='Методика оценки (Отч.)'!$J$13,'Методика оценки (Отч.)'!$E$13,"ошибка")))))*$C$45</f>
        <v>0.375</v>
      </c>
      <c r="AY45" s="58">
        <f>IF('ИД Шатой'!AY35='Методика оценки (Отч.)'!$J$9,'Методика оценки (Отч.)'!$E$9,IF('ИД Шатой'!AY35='Методика оценки (Отч.)'!$J$10,'Методика оценки (Отч.)'!$E$10,IF('ИД Шатой'!AY35='Методика оценки (Отч.)'!$J$11,'Методика оценки (Отч.)'!$E$11,IF('ИД Шатой'!AY35='Методика оценки (Отч.)'!$J$12,'Методика оценки (Отч.)'!$E$12,IF('ИД Шатой'!AY35='Методика оценки (Отч.)'!$J$13,'Методика оценки (Отч.)'!$E$13,"ошибка")))))*$C$45</f>
        <v>0.5625</v>
      </c>
      <c r="AZ45" s="58">
        <f>IF('ИД Шатой'!AZ35='Методика оценки (Отч.)'!$J$9,'Методика оценки (Отч.)'!$E$9,IF('ИД Шатой'!AZ35='Методика оценки (Отч.)'!$J$10,'Методика оценки (Отч.)'!$E$10,IF('ИД Шатой'!AZ35='Методика оценки (Отч.)'!$J$11,'Методика оценки (Отч.)'!$E$11,IF('ИД Шатой'!AZ35='Методика оценки (Отч.)'!$J$12,'Методика оценки (Отч.)'!$E$12,IF('ИД Шатой'!AZ35='Методика оценки (Отч.)'!$J$13,'Методика оценки (Отч.)'!$E$13,"ошибка")))))*$C$45</f>
        <v>0.375</v>
      </c>
      <c r="BA45" s="58">
        <f>IF('ИД Шатой'!BA35='Методика оценки (Отч.)'!$J$9,'Методика оценки (Отч.)'!$E$9,IF('ИД Шатой'!BA35='Методика оценки (Отч.)'!$J$10,'Методика оценки (Отч.)'!$E$10,IF('ИД Шатой'!BA35='Методика оценки (Отч.)'!$J$11,'Методика оценки (Отч.)'!$E$11,IF('ИД Шатой'!BA35='Методика оценки (Отч.)'!$J$12,'Методика оценки (Отч.)'!$E$12,IF('ИД Шатой'!BA35='Методика оценки (Отч.)'!$J$13,'Методика оценки (Отч.)'!$E$13,"ошибка")))))*$C$45</f>
        <v>0.75</v>
      </c>
      <c r="BB45" s="58">
        <f>IF('ИД Шатой'!BB35='Методика оценки (Отч.)'!$J$9,'Методика оценки (Отч.)'!$E$9,IF('ИД Шатой'!BB35='Методика оценки (Отч.)'!$J$10,'Методика оценки (Отч.)'!$E$10,IF('ИД Шатой'!BB35='Методика оценки (Отч.)'!$J$11,'Методика оценки (Отч.)'!$E$11,IF('ИД Шатой'!BB35='Методика оценки (Отч.)'!$J$12,'Методика оценки (Отч.)'!$E$12,IF('ИД Шатой'!BB35='Методика оценки (Отч.)'!$J$13,'Методика оценки (Отч.)'!$E$13,"ошибка")))))*$C$45</f>
        <v>0.5625</v>
      </c>
      <c r="BC45" s="58">
        <f>IF('ИД Шатой'!BC35='Методика оценки (Отч.)'!$J$9,'Методика оценки (Отч.)'!$E$9,IF('ИД Шатой'!BC35='Методика оценки (Отч.)'!$J$10,'Методика оценки (Отч.)'!$E$10,IF('ИД Шатой'!BC35='Методика оценки (Отч.)'!$J$11,'Методика оценки (Отч.)'!$E$11,IF('ИД Шатой'!BC35='Методика оценки (Отч.)'!$J$12,'Методика оценки (Отч.)'!$E$12,IF('ИД Шатой'!BC35='Методика оценки (Отч.)'!$J$13,'Методика оценки (Отч.)'!$E$13,"ошибка")))))*$C$45</f>
        <v>0.75</v>
      </c>
      <c r="BD45" s="58">
        <f>IF('ИД Шатой'!BD35='Методика оценки (Отч.)'!$J$9,'Методика оценки (Отч.)'!$E$9,IF('ИД Шатой'!BD35='Методика оценки (Отч.)'!$J$10,'Методика оценки (Отч.)'!$E$10,IF('ИД Шатой'!BD35='Методика оценки (Отч.)'!$J$11,'Методика оценки (Отч.)'!$E$11,IF('ИД Шатой'!BD35='Методика оценки (Отч.)'!$J$12,'Методика оценки (Отч.)'!$E$12,IF('ИД Шатой'!BD35='Методика оценки (Отч.)'!$J$13,'Методика оценки (Отч.)'!$E$13,"ошибка")))))*$C$45</f>
        <v>0.75</v>
      </c>
      <c r="BE45" s="58">
        <f>IF('ИД Шатой'!BE35='Методика оценки (Отч.)'!$J$9,'Методика оценки (Отч.)'!$E$9,IF('ИД Шатой'!BE35='Методика оценки (Отч.)'!$J$10,'Методика оценки (Отч.)'!$E$10,IF('ИД Шатой'!BE35='Методика оценки (Отч.)'!$J$11,'Методика оценки (Отч.)'!$E$11,IF('ИД Шатой'!BE35='Методика оценки (Отч.)'!$J$12,'Методика оценки (Отч.)'!$E$12,IF('ИД Шатой'!BE35='Методика оценки (Отч.)'!$J$13,'Методика оценки (Отч.)'!$E$13,"ошибка")))))*$C$45</f>
        <v>0.75</v>
      </c>
      <c r="BF45" s="58">
        <f>IF('ИД Шатой'!BF35='Методика оценки (Отч.)'!$J$9,'Методика оценки (Отч.)'!$E$9,IF('ИД Шатой'!BF35='Методика оценки (Отч.)'!$J$10,'Методика оценки (Отч.)'!$E$10,IF('ИД Шатой'!BF35='Методика оценки (Отч.)'!$J$11,'Методика оценки (Отч.)'!$E$11,IF('ИД Шатой'!BF35='Методика оценки (Отч.)'!$J$12,'Методика оценки (Отч.)'!$E$12,IF('ИД Шатой'!BF35='Методика оценки (Отч.)'!$J$13,'Методика оценки (Отч.)'!$E$13,"ошибка")))))*$C$45</f>
        <v>0</v>
      </c>
      <c r="BG45" s="58">
        <f>IF('ИД Шатой'!BG35='Методика оценки (Отч.)'!$J$9,'Методика оценки (Отч.)'!$E$9,IF('ИД Шатой'!BG35='Методика оценки (Отч.)'!$J$10,'Методика оценки (Отч.)'!$E$10,IF('ИД Шатой'!BG35='Методика оценки (Отч.)'!$J$11,'Методика оценки (Отч.)'!$E$11,IF('ИД Шатой'!BG35='Методика оценки (Отч.)'!$J$12,'Методика оценки (Отч.)'!$E$12,IF('ИД Шатой'!BG35='Методика оценки (Отч.)'!$J$13,'Методика оценки (Отч.)'!$E$13,"ошибка")))))*$C$45</f>
        <v>0</v>
      </c>
      <c r="BH45" s="58">
        <f>IF('ИД Шатой'!BH35='Методика оценки (Отч.)'!$J$9,'Методика оценки (Отч.)'!$E$9,IF('ИД Шатой'!BH35='Методика оценки (Отч.)'!$J$10,'Методика оценки (Отч.)'!$E$10,IF('ИД Шатой'!BH35='Методика оценки (Отч.)'!$J$11,'Методика оценки (Отч.)'!$E$11,IF('ИД Шатой'!BH35='Методика оценки (Отч.)'!$J$12,'Методика оценки (Отч.)'!$E$12,IF('ИД Шатой'!BH35='Методика оценки (Отч.)'!$J$13,'Методика оценки (Отч.)'!$E$13,"ошибка")))))*$C$45</f>
        <v>0.5625</v>
      </c>
      <c r="BI45" s="58">
        <f>IF('ИД Шатой'!BI35='Методика оценки (Отч.)'!$J$9,'Методика оценки (Отч.)'!$E$9,IF('ИД Шатой'!BI35='Методика оценки (Отч.)'!$J$10,'Методика оценки (Отч.)'!$E$10,IF('ИД Шатой'!BI35='Методика оценки (Отч.)'!$J$11,'Методика оценки (Отч.)'!$E$11,IF('ИД Шатой'!BI35='Методика оценки (Отч.)'!$J$12,'Методика оценки (Отч.)'!$E$12,IF('ИД Шатой'!BI35='Методика оценки (Отч.)'!$J$13,'Методика оценки (Отч.)'!$E$13,"ошибка")))))*$C$45</f>
        <v>0</v>
      </c>
      <c r="BJ45" s="58">
        <f>IF('ИД Шатой'!BJ35='Методика оценки (Отч.)'!$J$9,'Методика оценки (Отч.)'!$E$9,IF('ИД Шатой'!BJ35='Методика оценки (Отч.)'!$J$10,'Методика оценки (Отч.)'!$E$10,IF('ИД Шатой'!BJ35='Методика оценки (Отч.)'!$J$11,'Методика оценки (Отч.)'!$E$11,IF('ИД Шатой'!BJ35='Методика оценки (Отч.)'!$J$12,'Методика оценки (Отч.)'!$E$12,IF('ИД Шатой'!BJ35='Методика оценки (Отч.)'!$J$13,'Методика оценки (Отч.)'!$E$13,"ошибка")))))*$C$45</f>
        <v>0.75</v>
      </c>
      <c r="BK45" s="58">
        <f>IF('ИД Шатой'!BK35='Методика оценки (Отч.)'!$J$9,'Методика оценки (Отч.)'!$E$9,IF('ИД Шатой'!BK35='Методика оценки (Отч.)'!$J$10,'Методика оценки (Отч.)'!$E$10,IF('ИД Шатой'!BK35='Методика оценки (Отч.)'!$J$11,'Методика оценки (Отч.)'!$E$11,IF('ИД Шатой'!BK35='Методика оценки (Отч.)'!$J$12,'Методика оценки (Отч.)'!$E$12,IF('ИД Шатой'!BK35='Методика оценки (Отч.)'!$J$13,'Методика оценки (Отч.)'!$E$13,"ошибка")))))*$C$45</f>
        <v>0.5625</v>
      </c>
      <c r="BL45" s="58">
        <f>IF('ИД Шатой'!BL35='Методика оценки (Отч.)'!$J$9,'Методика оценки (Отч.)'!$E$9,IF('ИД Шатой'!BL35='Методика оценки (Отч.)'!$J$10,'Методика оценки (Отч.)'!$E$10,IF('ИД Шатой'!BL35='Методика оценки (Отч.)'!$J$11,'Методика оценки (Отч.)'!$E$11,IF('ИД Шатой'!BL35='Методика оценки (Отч.)'!$J$12,'Методика оценки (Отч.)'!$E$12,IF('ИД Шатой'!BL35='Методика оценки (Отч.)'!$J$13,'Методика оценки (Отч.)'!$E$13,"ошибка")))))*$C$45</f>
        <v>0.375</v>
      </c>
      <c r="BM45" s="58">
        <f>IF('ИД Шатой'!BM35='Методика оценки (Отч.)'!$J$9,'Методика оценки (Отч.)'!$E$9,IF('ИД Шатой'!BM35='Методика оценки (Отч.)'!$J$10,'Методика оценки (Отч.)'!$E$10,IF('ИД Шатой'!BM35='Методика оценки (Отч.)'!$J$11,'Методика оценки (Отч.)'!$E$11,IF('ИД Шатой'!BM35='Методика оценки (Отч.)'!$J$12,'Методика оценки (Отч.)'!$E$12,IF('ИД Шатой'!BM35='Методика оценки (Отч.)'!$J$13,'Методика оценки (Отч.)'!$E$13,"ошибка")))))*$C$45</f>
        <v>0.75</v>
      </c>
      <c r="BN45" s="58">
        <f>IF('ИД Шатой'!BN35='Методика оценки (Отч.)'!$J$9,'Методика оценки (Отч.)'!$E$9,IF('ИД Шатой'!BN35='Методика оценки (Отч.)'!$J$10,'Методика оценки (Отч.)'!$E$10,IF('ИД Шатой'!BN35='Методика оценки (Отч.)'!$J$11,'Методика оценки (Отч.)'!$E$11,IF('ИД Шатой'!BN35='Методика оценки (Отч.)'!$J$12,'Методика оценки (Отч.)'!$E$12,IF('ИД Шатой'!BN35='Методика оценки (Отч.)'!$J$13,'Методика оценки (Отч.)'!$E$13,"ошибка")))))*$C$45</f>
        <v>0.5625</v>
      </c>
      <c r="BO45" s="58">
        <f>IF('ИД Шатой'!BO35='Методика оценки (Отч.)'!$J$9,'Методика оценки (Отч.)'!$E$9,IF('ИД Шатой'!BO35='Методика оценки (Отч.)'!$J$10,'Методика оценки (Отч.)'!$E$10,IF('ИД Шатой'!BO35='Методика оценки (Отч.)'!$J$11,'Методика оценки (Отч.)'!$E$11,IF('ИД Шатой'!BO35='Методика оценки (Отч.)'!$J$12,'Методика оценки (Отч.)'!$E$12,IF('ИД Шатой'!BO35='Методика оценки (Отч.)'!$J$13,'Методика оценки (Отч.)'!$E$13,"ошибка")))))*$C$45</f>
        <v>0.75</v>
      </c>
      <c r="BP45" s="58">
        <f>IF('ИД Шатой'!BP35='Методика оценки (Отч.)'!$J$9,'Методика оценки (Отч.)'!$E$9,IF('ИД Шатой'!BP35='Методика оценки (Отч.)'!$J$10,'Методика оценки (Отч.)'!$E$10,IF('ИД Шатой'!BP35='Методика оценки (Отч.)'!$J$11,'Методика оценки (Отч.)'!$E$11,IF('ИД Шатой'!BP35='Методика оценки (Отч.)'!$J$12,'Методика оценки (Отч.)'!$E$12,IF('ИД Шатой'!BP35='Методика оценки (Отч.)'!$J$13,'Методика оценки (Отч.)'!$E$13,"ошибка")))))*$C$45</f>
        <v>0.5625</v>
      </c>
      <c r="BQ45" s="58">
        <f t="shared" si="2"/>
        <v>0.54272727272727272</v>
      </c>
    </row>
    <row r="46" spans="1:69" x14ac:dyDescent="0.25">
      <c r="A46" s="67" t="str">
        <f>'Методика оценки (Отч.)'!A197</f>
        <v>N4.1.6.</v>
      </c>
      <c r="B46" s="67" t="str">
        <f>'Методика оценки (Отч.)'!C197</f>
        <v>Оснащение бассейна</v>
      </c>
      <c r="C46" s="121">
        <f>'Методика оценки (Отч.)'!D197*C40</f>
        <v>7.4999999999999997E-3</v>
      </c>
      <c r="D46" s="58">
        <f>IF('ИД Шатой'!D36='Методика оценки (Отч.)'!$J$9,'Методика оценки (Отч.)'!$E$9,IF('ИД Шатой'!D36='Методика оценки (Отч.)'!$J$10,'Методика оценки (Отч.)'!$E$10,IF('ИД Шатой'!D36='Методика оценки (Отч.)'!$J$11,'Методика оценки (Отч.)'!$E$11,IF('ИД Шатой'!D36='Методика оценки (Отч.)'!$J$12,'Методика оценки (Отч.)'!$E$12,IF('ИД Шатой'!D36='Методика оценки (Отч.)'!$J$13,'Методика оценки (Отч.)'!$E$13,"ошибка")))))*$C$46</f>
        <v>0</v>
      </c>
      <c r="E46" s="58">
        <f>IF('ИД Шатой'!E36='Методика оценки (Отч.)'!$J$9,'Методика оценки (Отч.)'!$E$9,IF('ИД Шатой'!E36='Методика оценки (Отч.)'!$J$10,'Методика оценки (Отч.)'!$E$10,IF('ИД Шатой'!E36='Методика оценки (Отч.)'!$J$11,'Методика оценки (Отч.)'!$E$11,IF('ИД Шатой'!E36='Методика оценки (Отч.)'!$J$12,'Методика оценки (Отч.)'!$E$12,IF('ИД Шатой'!E36='Методика оценки (Отч.)'!$J$13,'Методика оценки (Отч.)'!$E$13,"ошибка")))))*$C$46</f>
        <v>0.5625</v>
      </c>
      <c r="F46" s="58">
        <f>IF('ИД Шатой'!F36='Методика оценки (Отч.)'!$J$9,'Методика оценки (Отч.)'!$E$9,IF('ИД Шатой'!F36='Методика оценки (Отч.)'!$J$10,'Методика оценки (Отч.)'!$E$10,IF('ИД Шатой'!F36='Методика оценки (Отч.)'!$J$11,'Методика оценки (Отч.)'!$E$11,IF('ИД Шатой'!F36='Методика оценки (Отч.)'!$J$12,'Методика оценки (Отч.)'!$E$12,IF('ИД Шатой'!F36='Методика оценки (Отч.)'!$J$13,'Методика оценки (Отч.)'!$E$13,"ошибка")))))*$C$46</f>
        <v>0</v>
      </c>
      <c r="G46" s="58">
        <f>IF('ИД Шатой'!G36='Методика оценки (Отч.)'!$J$9,'Методика оценки (Отч.)'!$E$9,IF('ИД Шатой'!G36='Методика оценки (Отч.)'!$J$10,'Методика оценки (Отч.)'!$E$10,IF('ИД Шатой'!G36='Методика оценки (Отч.)'!$J$11,'Методика оценки (Отч.)'!$E$11,IF('ИД Шатой'!G36='Методика оценки (Отч.)'!$J$12,'Методика оценки (Отч.)'!$E$12,IF('ИД Шатой'!G36='Методика оценки (Отч.)'!$J$13,'Методика оценки (Отч.)'!$E$13,"ошибка")))))*$C$46</f>
        <v>0.5625</v>
      </c>
      <c r="H46" s="58">
        <f>IF('ИД Шатой'!H36='Методика оценки (Отч.)'!$J$9,'Методика оценки (Отч.)'!$E$9,IF('ИД Шатой'!H36='Методика оценки (Отч.)'!$J$10,'Методика оценки (Отч.)'!$E$10,IF('ИД Шатой'!H36='Методика оценки (Отч.)'!$J$11,'Методика оценки (Отч.)'!$E$11,IF('ИД Шатой'!H36='Методика оценки (Отч.)'!$J$12,'Методика оценки (Отч.)'!$E$12,IF('ИД Шатой'!H36='Методика оценки (Отч.)'!$J$13,'Методика оценки (Отч.)'!$E$13,"ошибка")))))*$C$46</f>
        <v>0</v>
      </c>
      <c r="I46" s="58">
        <f>IF('ИД Шатой'!I36='Методика оценки (Отч.)'!$J$9,'Методика оценки (Отч.)'!$E$9,IF('ИД Шатой'!I36='Методика оценки (Отч.)'!$J$10,'Методика оценки (Отч.)'!$E$10,IF('ИД Шатой'!I36='Методика оценки (Отч.)'!$J$11,'Методика оценки (Отч.)'!$E$11,IF('ИД Шатой'!I36='Методика оценки (Отч.)'!$J$12,'Методика оценки (Отч.)'!$E$12,IF('ИД Шатой'!I36='Методика оценки (Отч.)'!$J$13,'Методика оценки (Отч.)'!$E$13,"ошибка")))))*$C$46</f>
        <v>0</v>
      </c>
      <c r="J46" s="58">
        <f>IF('ИД Шатой'!J36='Методика оценки (Отч.)'!$J$9,'Методика оценки (Отч.)'!$E$9,IF('ИД Шатой'!J36='Методика оценки (Отч.)'!$J$10,'Методика оценки (Отч.)'!$E$10,IF('ИД Шатой'!J36='Методика оценки (Отч.)'!$J$11,'Методика оценки (Отч.)'!$E$11,IF('ИД Шатой'!J36='Методика оценки (Отч.)'!$J$12,'Методика оценки (Отч.)'!$E$12,IF('ИД Шатой'!J36='Методика оценки (Отч.)'!$J$13,'Методика оценки (Отч.)'!$E$13,"ошибка")))))*$C$46</f>
        <v>0</v>
      </c>
      <c r="K46" s="58">
        <f>IF('ИД Шатой'!K36='Методика оценки (Отч.)'!$J$9,'Методика оценки (Отч.)'!$E$9,IF('ИД Шатой'!K36='Методика оценки (Отч.)'!$J$10,'Методика оценки (Отч.)'!$E$10,IF('ИД Шатой'!K36='Методика оценки (Отч.)'!$J$11,'Методика оценки (Отч.)'!$E$11,IF('ИД Шатой'!K36='Методика оценки (Отч.)'!$J$12,'Методика оценки (Отч.)'!$E$12,IF('ИД Шатой'!K36='Методика оценки (Отч.)'!$J$13,'Методика оценки (Отч.)'!$E$13,"ошибка")))))*$C$46</f>
        <v>0.5625</v>
      </c>
      <c r="L46" s="58">
        <f>IF('ИД Шатой'!L36='Методика оценки (Отч.)'!$J$9,'Методика оценки (Отч.)'!$E$9,IF('ИД Шатой'!L36='Методика оценки (Отч.)'!$J$10,'Методика оценки (Отч.)'!$E$10,IF('ИД Шатой'!L36='Методика оценки (Отч.)'!$J$11,'Методика оценки (Отч.)'!$E$11,IF('ИД Шатой'!L36='Методика оценки (Отч.)'!$J$12,'Методика оценки (Отч.)'!$E$12,IF('ИД Шатой'!L36='Методика оценки (Отч.)'!$J$13,'Методика оценки (Отч.)'!$E$13,"ошибка")))))*$C$46</f>
        <v>0</v>
      </c>
      <c r="M46" s="58">
        <f>IF('ИД Шатой'!M36='Методика оценки (Отч.)'!$J$9,'Методика оценки (Отч.)'!$E$9,IF('ИД Шатой'!M36='Методика оценки (Отч.)'!$J$10,'Методика оценки (Отч.)'!$E$10,IF('ИД Шатой'!M36='Методика оценки (Отч.)'!$J$11,'Методика оценки (Отч.)'!$E$11,IF('ИД Шатой'!M36='Методика оценки (Отч.)'!$J$12,'Методика оценки (Отч.)'!$E$12,IF('ИД Шатой'!M36='Методика оценки (Отч.)'!$J$13,'Методика оценки (Отч.)'!$E$13,"ошибка")))))*$C$46</f>
        <v>0.5625</v>
      </c>
      <c r="N46" s="58">
        <f>IF('ИД Шатой'!N36='Методика оценки (Отч.)'!$J$9,'Методика оценки (Отч.)'!$E$9,IF('ИД Шатой'!N36='Методика оценки (Отч.)'!$J$10,'Методика оценки (Отч.)'!$E$10,IF('ИД Шатой'!N36='Методика оценки (Отч.)'!$J$11,'Методика оценки (Отч.)'!$E$11,IF('ИД Шатой'!N36='Методика оценки (Отч.)'!$J$12,'Методика оценки (Отч.)'!$E$12,IF('ИД Шатой'!N36='Методика оценки (Отч.)'!$J$13,'Методика оценки (Отч.)'!$E$13,"ошибка")))))*$C$46</f>
        <v>0</v>
      </c>
      <c r="O46" s="58">
        <f>IF('ИД Шатой'!O36='Методика оценки (Отч.)'!$J$9,'Методика оценки (Отч.)'!$E$9,IF('ИД Шатой'!O36='Методика оценки (Отч.)'!$J$10,'Методика оценки (Отч.)'!$E$10,IF('ИД Шатой'!O36='Методика оценки (Отч.)'!$J$11,'Методика оценки (Отч.)'!$E$11,IF('ИД Шатой'!O36='Методика оценки (Отч.)'!$J$12,'Методика оценки (Отч.)'!$E$12,IF('ИД Шатой'!O36='Методика оценки (Отч.)'!$J$13,'Методика оценки (Отч.)'!$E$13,"ошибка")))))*$C$46</f>
        <v>0</v>
      </c>
      <c r="P46" s="58">
        <f>IF('ИД Шатой'!P36='Методика оценки (Отч.)'!$J$9,'Методика оценки (Отч.)'!$E$9,IF('ИД Шатой'!P36='Методика оценки (Отч.)'!$J$10,'Методика оценки (Отч.)'!$E$10,IF('ИД Шатой'!P36='Методика оценки (Отч.)'!$J$11,'Методика оценки (Отч.)'!$E$11,IF('ИД Шатой'!P36='Методика оценки (Отч.)'!$J$12,'Методика оценки (Отч.)'!$E$12,IF('ИД Шатой'!P36='Методика оценки (Отч.)'!$J$13,'Методика оценки (Отч.)'!$E$13,"ошибка")))))*$C$46</f>
        <v>0.75</v>
      </c>
      <c r="Q46" s="58">
        <f>IF('ИД Шатой'!Q36='Методика оценки (Отч.)'!$J$9,'Методика оценки (Отч.)'!$E$9,IF('ИД Шатой'!Q36='Методика оценки (Отч.)'!$J$10,'Методика оценки (Отч.)'!$E$10,IF('ИД Шатой'!Q36='Методика оценки (Отч.)'!$J$11,'Методика оценки (Отч.)'!$E$11,IF('ИД Шатой'!Q36='Методика оценки (Отч.)'!$J$12,'Методика оценки (Отч.)'!$E$12,IF('ИД Шатой'!Q36='Методика оценки (Отч.)'!$J$13,'Методика оценки (Отч.)'!$E$13,"ошибка")))))*$C$46</f>
        <v>0</v>
      </c>
      <c r="R46" s="58">
        <f>IF('ИД Шатой'!R36='Методика оценки (Отч.)'!$J$9,'Методика оценки (Отч.)'!$E$9,IF('ИД Шатой'!R36='Методика оценки (Отч.)'!$J$10,'Методика оценки (Отч.)'!$E$10,IF('ИД Шатой'!R36='Методика оценки (Отч.)'!$J$11,'Методика оценки (Отч.)'!$E$11,IF('ИД Шатой'!R36='Методика оценки (Отч.)'!$J$12,'Методика оценки (Отч.)'!$E$12,IF('ИД Шатой'!R36='Методика оценки (Отч.)'!$J$13,'Методика оценки (Отч.)'!$E$13,"ошибка")))))*$C$46</f>
        <v>0</v>
      </c>
      <c r="S46" s="58">
        <f>IF('ИД Шатой'!S36='Методика оценки (Отч.)'!$J$9,'Методика оценки (Отч.)'!$E$9,IF('ИД Шатой'!S36='Методика оценки (Отч.)'!$J$10,'Методика оценки (Отч.)'!$E$10,IF('ИД Шатой'!S36='Методика оценки (Отч.)'!$J$11,'Методика оценки (Отч.)'!$E$11,IF('ИД Шатой'!S36='Методика оценки (Отч.)'!$J$12,'Методика оценки (Отч.)'!$E$12,IF('ИД Шатой'!S36='Методика оценки (Отч.)'!$J$13,'Методика оценки (Отч.)'!$E$13,"ошибка")))))*$C$46</f>
        <v>0.5625</v>
      </c>
      <c r="T46" s="58">
        <f>IF('ИД Шатой'!T36='Методика оценки (Отч.)'!$J$9,'Методика оценки (Отч.)'!$E$9,IF('ИД Шатой'!T36='Методика оценки (Отч.)'!$J$10,'Методика оценки (Отч.)'!$E$10,IF('ИД Шатой'!T36='Методика оценки (Отч.)'!$J$11,'Методика оценки (Отч.)'!$E$11,IF('ИД Шатой'!T36='Методика оценки (Отч.)'!$J$12,'Методика оценки (Отч.)'!$E$12,IF('ИД Шатой'!T36='Методика оценки (Отч.)'!$J$13,'Методика оценки (Отч.)'!$E$13,"ошибка")))))*$C$46</f>
        <v>0</v>
      </c>
      <c r="U46" s="58">
        <f>IF('ИД Шатой'!U36='Методика оценки (Отч.)'!$J$9,'Методика оценки (Отч.)'!$E$9,IF('ИД Шатой'!U36='Методика оценки (Отч.)'!$J$10,'Методика оценки (Отч.)'!$E$10,IF('ИД Шатой'!U36='Методика оценки (Отч.)'!$J$11,'Методика оценки (Отч.)'!$E$11,IF('ИД Шатой'!U36='Методика оценки (Отч.)'!$J$12,'Методика оценки (Отч.)'!$E$12,IF('ИД Шатой'!U36='Методика оценки (Отч.)'!$J$13,'Методика оценки (Отч.)'!$E$13,"ошибка")))))*$C$46</f>
        <v>0.5625</v>
      </c>
      <c r="V46" s="58">
        <f>IF('ИД Шатой'!V36='Методика оценки (Отч.)'!$J$9,'Методика оценки (Отч.)'!$E$9,IF('ИД Шатой'!V36='Методика оценки (Отч.)'!$J$10,'Методика оценки (Отч.)'!$E$10,IF('ИД Шатой'!V36='Методика оценки (Отч.)'!$J$11,'Методика оценки (Отч.)'!$E$11,IF('ИД Шатой'!V36='Методика оценки (Отч.)'!$J$12,'Методика оценки (Отч.)'!$E$12,IF('ИД Шатой'!V36='Методика оценки (Отч.)'!$J$13,'Методика оценки (Отч.)'!$E$13,"ошибка")))))*$C$46</f>
        <v>0</v>
      </c>
      <c r="W46" s="58">
        <f>IF('ИД Шатой'!W36='Методика оценки (Отч.)'!$J$9,'Методика оценки (Отч.)'!$E$9,IF('ИД Шатой'!W36='Методика оценки (Отч.)'!$J$10,'Методика оценки (Отч.)'!$E$10,IF('ИД Шатой'!W36='Методика оценки (Отч.)'!$J$11,'Методика оценки (Отч.)'!$E$11,IF('ИД Шатой'!W36='Методика оценки (Отч.)'!$J$12,'Методика оценки (Отч.)'!$E$12,IF('ИД Шатой'!W36='Методика оценки (Отч.)'!$J$13,'Методика оценки (Отч.)'!$E$13,"ошибка")))))*$C$46</f>
        <v>0.5625</v>
      </c>
      <c r="X46" s="58">
        <f>IF('ИД Шатой'!X36='Методика оценки (Отч.)'!$J$9,'Методика оценки (Отч.)'!$E$9,IF('ИД Шатой'!X36='Методика оценки (Отч.)'!$J$10,'Методика оценки (Отч.)'!$E$10,IF('ИД Шатой'!X36='Методика оценки (Отч.)'!$J$11,'Методика оценки (Отч.)'!$E$11,IF('ИД Шатой'!X36='Методика оценки (Отч.)'!$J$12,'Методика оценки (Отч.)'!$E$12,IF('ИД Шатой'!X36='Методика оценки (Отч.)'!$J$13,'Методика оценки (Отч.)'!$E$13,"ошибка")))))*$C$46</f>
        <v>0.75</v>
      </c>
      <c r="Y46" s="58">
        <f>IF('ИД Шатой'!Y36='Методика оценки (Отч.)'!$J$9,'Методика оценки (Отч.)'!$E$9,IF('ИД Шатой'!Y36='Методика оценки (Отч.)'!$J$10,'Методика оценки (Отч.)'!$E$10,IF('ИД Шатой'!Y36='Методика оценки (Отч.)'!$J$11,'Методика оценки (Отч.)'!$E$11,IF('ИД Шатой'!Y36='Методика оценки (Отч.)'!$J$12,'Методика оценки (Отч.)'!$E$12,IF('ИД Шатой'!Y36='Методика оценки (Отч.)'!$J$13,'Методика оценки (Отч.)'!$E$13,"ошибка")))))*$C$46</f>
        <v>0.75</v>
      </c>
      <c r="Z46" s="58">
        <f>IF('ИД Шатой'!Z36='Методика оценки (Отч.)'!$J$9,'Методика оценки (Отч.)'!$E$9,IF('ИД Шатой'!Z36='Методика оценки (Отч.)'!$J$10,'Методика оценки (Отч.)'!$E$10,IF('ИД Шатой'!Z36='Методика оценки (Отч.)'!$J$11,'Методика оценки (Отч.)'!$E$11,IF('ИД Шатой'!Z36='Методика оценки (Отч.)'!$J$12,'Методика оценки (Отч.)'!$E$12,IF('ИД Шатой'!Z36='Методика оценки (Отч.)'!$J$13,'Методика оценки (Отч.)'!$E$13,"ошибка")))))*$C$46</f>
        <v>0.5625</v>
      </c>
      <c r="AA46" s="58">
        <f>IF('ИД Шатой'!AA36='Методика оценки (Отч.)'!$J$9,'Методика оценки (Отч.)'!$E$9,IF('ИД Шатой'!AA36='Методика оценки (Отч.)'!$J$10,'Методика оценки (Отч.)'!$E$10,IF('ИД Шатой'!AA36='Методика оценки (Отч.)'!$J$11,'Методика оценки (Отч.)'!$E$11,IF('ИД Шатой'!AA36='Методика оценки (Отч.)'!$J$12,'Методика оценки (Отч.)'!$E$12,IF('ИД Шатой'!AA36='Методика оценки (Отч.)'!$J$13,'Методика оценки (Отч.)'!$E$13,"ошибка")))))*$C$46</f>
        <v>0.75</v>
      </c>
      <c r="AB46" s="58">
        <f>IF('ИД Шатой'!AB36='Методика оценки (Отч.)'!$J$9,'Методика оценки (Отч.)'!$E$9,IF('ИД Шатой'!AB36='Методика оценки (Отч.)'!$J$10,'Методика оценки (Отч.)'!$E$10,IF('ИД Шатой'!AB36='Методика оценки (Отч.)'!$J$11,'Методика оценки (Отч.)'!$E$11,IF('ИД Шатой'!AB36='Методика оценки (Отч.)'!$J$12,'Методика оценки (Отч.)'!$E$12,IF('ИД Шатой'!AB36='Методика оценки (Отч.)'!$J$13,'Методика оценки (Отч.)'!$E$13,"ошибка")))))*$C$46</f>
        <v>0</v>
      </c>
      <c r="AC46" s="58">
        <f>IF('ИД Шатой'!AC36='Методика оценки (Отч.)'!$J$9,'Методика оценки (Отч.)'!$E$9,IF('ИД Шатой'!AC36='Методика оценки (Отч.)'!$J$10,'Методика оценки (Отч.)'!$E$10,IF('ИД Шатой'!AC36='Методика оценки (Отч.)'!$J$11,'Методика оценки (Отч.)'!$E$11,IF('ИД Шатой'!AC36='Методика оценки (Отч.)'!$J$12,'Методика оценки (Отч.)'!$E$12,IF('ИД Шатой'!AC36='Методика оценки (Отч.)'!$J$13,'Методика оценки (Отч.)'!$E$13,"ошибка")))))*$C$46</f>
        <v>0</v>
      </c>
      <c r="AD46" s="58">
        <f>IF('ИД Шатой'!AD36='Методика оценки (Отч.)'!$J$9,'Методика оценки (Отч.)'!$E$9,IF('ИД Шатой'!AD36='Методика оценки (Отч.)'!$J$10,'Методика оценки (Отч.)'!$E$10,IF('ИД Шатой'!AD36='Методика оценки (Отч.)'!$J$11,'Методика оценки (Отч.)'!$E$11,IF('ИД Шатой'!AD36='Методика оценки (Отч.)'!$J$12,'Методика оценки (Отч.)'!$E$12,IF('ИД Шатой'!AD36='Методика оценки (Отч.)'!$J$13,'Методика оценки (Отч.)'!$E$13,"ошибка")))))*$C$46</f>
        <v>0</v>
      </c>
      <c r="AE46" s="58">
        <f>IF('ИД Шатой'!AE36='Методика оценки (Отч.)'!$J$9,'Методика оценки (Отч.)'!$E$9,IF('ИД Шатой'!AE36='Методика оценки (Отч.)'!$J$10,'Методика оценки (Отч.)'!$E$10,IF('ИД Шатой'!AE36='Методика оценки (Отч.)'!$J$11,'Методика оценки (Отч.)'!$E$11,IF('ИД Шатой'!AE36='Методика оценки (Отч.)'!$J$12,'Методика оценки (Отч.)'!$E$12,IF('ИД Шатой'!AE36='Методика оценки (Отч.)'!$J$13,'Методика оценки (Отч.)'!$E$13,"ошибка")))))*$C$46</f>
        <v>0</v>
      </c>
      <c r="AF46" s="58">
        <f>IF('ИД Шатой'!AF36='Методика оценки (Отч.)'!$J$9,'Методика оценки (Отч.)'!$E$9,IF('ИД Шатой'!AF36='Методика оценки (Отч.)'!$J$10,'Методика оценки (Отч.)'!$E$10,IF('ИД Шатой'!AF36='Методика оценки (Отч.)'!$J$11,'Методика оценки (Отч.)'!$E$11,IF('ИД Шатой'!AF36='Методика оценки (Отч.)'!$J$12,'Методика оценки (Отч.)'!$E$12,IF('ИД Шатой'!AF36='Методика оценки (Отч.)'!$J$13,'Методика оценки (Отч.)'!$E$13,"ошибка")))))*$C$46</f>
        <v>0</v>
      </c>
      <c r="AG46" s="58">
        <f>IF('ИД Шатой'!AG36='Методика оценки (Отч.)'!$J$9,'Методика оценки (Отч.)'!$E$9,IF('ИД Шатой'!AG36='Методика оценки (Отч.)'!$J$10,'Методика оценки (Отч.)'!$E$10,IF('ИД Шатой'!AG36='Методика оценки (Отч.)'!$J$11,'Методика оценки (Отч.)'!$E$11,IF('ИД Шатой'!AG36='Методика оценки (Отч.)'!$J$12,'Методика оценки (Отч.)'!$E$12,IF('ИД Шатой'!AG36='Методика оценки (Отч.)'!$J$13,'Методика оценки (Отч.)'!$E$13,"ошибка")))))*$C$46</f>
        <v>0.375</v>
      </c>
      <c r="AH46" s="58">
        <f>IF('ИД Шатой'!AH36='Методика оценки (Отч.)'!$J$9,'Методика оценки (Отч.)'!$E$9,IF('ИД Шатой'!AH36='Методика оценки (Отч.)'!$J$10,'Методика оценки (Отч.)'!$E$10,IF('ИД Шатой'!AH36='Методика оценки (Отч.)'!$J$11,'Методика оценки (Отч.)'!$E$11,IF('ИД Шатой'!AH36='Методика оценки (Отч.)'!$J$12,'Методика оценки (Отч.)'!$E$12,IF('ИД Шатой'!AH36='Методика оценки (Отч.)'!$J$13,'Методика оценки (Отч.)'!$E$13,"ошибка")))))*$C$46</f>
        <v>0</v>
      </c>
      <c r="AI46" s="58">
        <f>IF('ИД Шатой'!AI36='Методика оценки (Отч.)'!$J$9,'Методика оценки (Отч.)'!$E$9,IF('ИД Шатой'!AI36='Методика оценки (Отч.)'!$J$10,'Методика оценки (Отч.)'!$E$10,IF('ИД Шатой'!AI36='Методика оценки (Отч.)'!$J$11,'Методика оценки (Отч.)'!$E$11,IF('ИД Шатой'!AI36='Методика оценки (Отч.)'!$J$12,'Методика оценки (Отч.)'!$E$12,IF('ИД Шатой'!AI36='Методика оценки (Отч.)'!$J$13,'Методика оценки (Отч.)'!$E$13,"ошибка")))))*$C$46</f>
        <v>0.5625</v>
      </c>
      <c r="AJ46" s="58">
        <f>IF('ИД Шатой'!AJ36='Методика оценки (Отч.)'!$J$9,'Методика оценки (Отч.)'!$E$9,IF('ИД Шатой'!AJ36='Методика оценки (Отч.)'!$J$10,'Методика оценки (Отч.)'!$E$10,IF('ИД Шатой'!AJ36='Методика оценки (Отч.)'!$J$11,'Методика оценки (Отч.)'!$E$11,IF('ИД Шатой'!AJ36='Методика оценки (Отч.)'!$J$12,'Методика оценки (Отч.)'!$E$12,IF('ИД Шатой'!AJ36='Методика оценки (Отч.)'!$J$13,'Методика оценки (Отч.)'!$E$13,"ошибка")))))*$C$46</f>
        <v>0</v>
      </c>
      <c r="AK46" s="58">
        <f>IF('ИД Шатой'!AK36='Методика оценки (Отч.)'!$J$9,'Методика оценки (Отч.)'!$E$9,IF('ИД Шатой'!AK36='Методика оценки (Отч.)'!$J$10,'Методика оценки (Отч.)'!$E$10,IF('ИД Шатой'!AK36='Методика оценки (Отч.)'!$J$11,'Методика оценки (Отч.)'!$E$11,IF('ИД Шатой'!AK36='Методика оценки (Отч.)'!$J$12,'Методика оценки (Отч.)'!$E$12,IF('ИД Шатой'!AK36='Методика оценки (Отч.)'!$J$13,'Методика оценки (Отч.)'!$E$13,"ошибка")))))*$C$46</f>
        <v>0</v>
      </c>
      <c r="AL46" s="58">
        <f>IF('ИД Шатой'!AL36='Методика оценки (Отч.)'!$J$9,'Методика оценки (Отч.)'!$E$9,IF('ИД Шатой'!AL36='Методика оценки (Отч.)'!$J$10,'Методика оценки (Отч.)'!$E$10,IF('ИД Шатой'!AL36='Методика оценки (Отч.)'!$J$11,'Методика оценки (Отч.)'!$E$11,IF('ИД Шатой'!AL36='Методика оценки (Отч.)'!$J$12,'Методика оценки (Отч.)'!$E$12,IF('ИД Шатой'!AL36='Методика оценки (Отч.)'!$J$13,'Методика оценки (Отч.)'!$E$13,"ошибка")))))*$C$46</f>
        <v>0</v>
      </c>
      <c r="AM46" s="58">
        <f>IF('ИД Шатой'!AM36='Методика оценки (Отч.)'!$J$9,'Методика оценки (Отч.)'!$E$9,IF('ИД Шатой'!AM36='Методика оценки (Отч.)'!$J$10,'Методика оценки (Отч.)'!$E$10,IF('ИД Шатой'!AM36='Методика оценки (Отч.)'!$J$11,'Методика оценки (Отч.)'!$E$11,IF('ИД Шатой'!AM36='Методика оценки (Отч.)'!$J$12,'Методика оценки (Отч.)'!$E$12,IF('ИД Шатой'!AM36='Методика оценки (Отч.)'!$J$13,'Методика оценки (Отч.)'!$E$13,"ошибка")))))*$C$46</f>
        <v>0</v>
      </c>
      <c r="AN46" s="58">
        <f>IF('ИД Шатой'!AN36='Методика оценки (Отч.)'!$J$9,'Методика оценки (Отч.)'!$E$9,IF('ИД Шатой'!AN36='Методика оценки (Отч.)'!$J$10,'Методика оценки (Отч.)'!$E$10,IF('ИД Шатой'!AN36='Методика оценки (Отч.)'!$J$11,'Методика оценки (Отч.)'!$E$11,IF('ИД Шатой'!AN36='Методика оценки (Отч.)'!$J$12,'Методика оценки (Отч.)'!$E$12,IF('ИД Шатой'!AN36='Методика оценки (Отч.)'!$J$13,'Методика оценки (Отч.)'!$E$13,"ошибка")))))*$C$46</f>
        <v>0.75</v>
      </c>
      <c r="AO46" s="58">
        <f>IF('ИД Шатой'!AO36='Методика оценки (Отч.)'!$J$9,'Методика оценки (Отч.)'!$E$9,IF('ИД Шатой'!AO36='Методика оценки (Отч.)'!$J$10,'Методика оценки (Отч.)'!$E$10,IF('ИД Шатой'!AO36='Методика оценки (Отч.)'!$J$11,'Методика оценки (Отч.)'!$E$11,IF('ИД Шатой'!AO36='Методика оценки (Отч.)'!$J$12,'Методика оценки (Отч.)'!$E$12,IF('ИД Шатой'!AO36='Методика оценки (Отч.)'!$J$13,'Методика оценки (Отч.)'!$E$13,"ошибка")))))*$C$46</f>
        <v>0</v>
      </c>
      <c r="AP46" s="58">
        <f>IF('ИД Шатой'!AP36='Методика оценки (Отч.)'!$J$9,'Методика оценки (Отч.)'!$E$9,IF('ИД Шатой'!AP36='Методика оценки (Отч.)'!$J$10,'Методика оценки (Отч.)'!$E$10,IF('ИД Шатой'!AP36='Методика оценки (Отч.)'!$J$11,'Методика оценки (Отч.)'!$E$11,IF('ИД Шатой'!AP36='Методика оценки (Отч.)'!$J$12,'Методика оценки (Отч.)'!$E$12,IF('ИД Шатой'!AP36='Методика оценки (Отч.)'!$J$13,'Методика оценки (Отч.)'!$E$13,"ошибка")))))*$C$46</f>
        <v>0</v>
      </c>
      <c r="AQ46" s="58">
        <f>IF('ИД Шатой'!AQ36='Методика оценки (Отч.)'!$J$9,'Методика оценки (Отч.)'!$E$9,IF('ИД Шатой'!AQ36='Методика оценки (Отч.)'!$J$10,'Методика оценки (Отч.)'!$E$10,IF('ИД Шатой'!AQ36='Методика оценки (Отч.)'!$J$11,'Методика оценки (Отч.)'!$E$11,IF('ИД Шатой'!AQ36='Методика оценки (Отч.)'!$J$12,'Методика оценки (Отч.)'!$E$12,IF('ИД Шатой'!AQ36='Методика оценки (Отч.)'!$J$13,'Методика оценки (Отч.)'!$E$13,"ошибка")))))*$C$46</f>
        <v>0</v>
      </c>
      <c r="AR46" s="58">
        <f>IF('ИД Шатой'!AR36='Методика оценки (Отч.)'!$J$9,'Методика оценки (Отч.)'!$E$9,IF('ИД Шатой'!AR36='Методика оценки (Отч.)'!$J$10,'Методика оценки (Отч.)'!$E$10,IF('ИД Шатой'!AR36='Методика оценки (Отч.)'!$J$11,'Методика оценки (Отч.)'!$E$11,IF('ИД Шатой'!AR36='Методика оценки (Отч.)'!$J$12,'Методика оценки (Отч.)'!$E$12,IF('ИД Шатой'!AR36='Методика оценки (Отч.)'!$J$13,'Методика оценки (Отч.)'!$E$13,"ошибка")))))*$C$46</f>
        <v>0</v>
      </c>
      <c r="AS46" s="58">
        <f>IF('ИД Шатой'!AS36='Методика оценки (Отч.)'!$J$9,'Методика оценки (Отч.)'!$E$9,IF('ИД Шатой'!AS36='Методика оценки (Отч.)'!$J$10,'Методика оценки (Отч.)'!$E$10,IF('ИД Шатой'!AS36='Методика оценки (Отч.)'!$J$11,'Методика оценки (Отч.)'!$E$11,IF('ИД Шатой'!AS36='Методика оценки (Отч.)'!$J$12,'Методика оценки (Отч.)'!$E$12,IF('ИД Шатой'!AS36='Методика оценки (Отч.)'!$J$13,'Методика оценки (Отч.)'!$E$13,"ошибка")))))*$C$46</f>
        <v>0</v>
      </c>
      <c r="AT46" s="58">
        <f>IF('ИД Шатой'!AT36='Методика оценки (Отч.)'!$J$9,'Методика оценки (Отч.)'!$E$9,IF('ИД Шатой'!AT36='Методика оценки (Отч.)'!$J$10,'Методика оценки (Отч.)'!$E$10,IF('ИД Шатой'!AT36='Методика оценки (Отч.)'!$J$11,'Методика оценки (Отч.)'!$E$11,IF('ИД Шатой'!AT36='Методика оценки (Отч.)'!$J$12,'Методика оценки (Отч.)'!$E$12,IF('ИД Шатой'!AT36='Методика оценки (Отч.)'!$J$13,'Методика оценки (Отч.)'!$E$13,"ошибка")))))*$C$46</f>
        <v>0</v>
      </c>
      <c r="AU46" s="58">
        <f>IF('ИД Шатой'!AU36='Методика оценки (Отч.)'!$J$9,'Методика оценки (Отч.)'!$E$9,IF('ИД Шатой'!AU36='Методика оценки (Отч.)'!$J$10,'Методика оценки (Отч.)'!$E$10,IF('ИД Шатой'!AU36='Методика оценки (Отч.)'!$J$11,'Методика оценки (Отч.)'!$E$11,IF('ИД Шатой'!AU36='Методика оценки (Отч.)'!$J$12,'Методика оценки (Отч.)'!$E$12,IF('ИД Шатой'!AU36='Методика оценки (Отч.)'!$J$13,'Методика оценки (Отч.)'!$E$13,"ошибка")))))*$C$46</f>
        <v>0</v>
      </c>
      <c r="AV46" s="58">
        <f>IF('ИД Шатой'!AV36='Методика оценки (Отч.)'!$J$9,'Методика оценки (Отч.)'!$E$9,IF('ИД Шатой'!AV36='Методика оценки (Отч.)'!$J$10,'Методика оценки (Отч.)'!$E$10,IF('ИД Шатой'!AV36='Методика оценки (Отч.)'!$J$11,'Методика оценки (Отч.)'!$E$11,IF('ИД Шатой'!AV36='Методика оценки (Отч.)'!$J$12,'Методика оценки (Отч.)'!$E$12,IF('ИД Шатой'!AV36='Методика оценки (Отч.)'!$J$13,'Методика оценки (Отч.)'!$E$13,"ошибка")))))*$C$46</f>
        <v>0</v>
      </c>
      <c r="AW46" s="58">
        <f>IF('ИД Шатой'!AW36='Методика оценки (Отч.)'!$J$9,'Методика оценки (Отч.)'!$E$9,IF('ИД Шатой'!AW36='Методика оценки (Отч.)'!$J$10,'Методика оценки (Отч.)'!$E$10,IF('ИД Шатой'!AW36='Методика оценки (Отч.)'!$J$11,'Методика оценки (Отч.)'!$E$11,IF('ИД Шатой'!AW36='Методика оценки (Отч.)'!$J$12,'Методика оценки (Отч.)'!$E$12,IF('ИД Шатой'!AW36='Методика оценки (Отч.)'!$J$13,'Методика оценки (Отч.)'!$E$13,"ошибка")))))*$C$46</f>
        <v>0</v>
      </c>
      <c r="AX46" s="58">
        <f>IF('ИД Шатой'!AX36='Методика оценки (Отч.)'!$J$9,'Методика оценки (Отч.)'!$E$9,IF('ИД Шатой'!AX36='Методика оценки (Отч.)'!$J$10,'Методика оценки (Отч.)'!$E$10,IF('ИД Шатой'!AX36='Методика оценки (Отч.)'!$J$11,'Методика оценки (Отч.)'!$E$11,IF('ИД Шатой'!AX36='Методика оценки (Отч.)'!$J$12,'Методика оценки (Отч.)'!$E$12,IF('ИД Шатой'!AX36='Методика оценки (Отч.)'!$J$13,'Методика оценки (Отч.)'!$E$13,"ошибка")))))*$C$46</f>
        <v>0</v>
      </c>
      <c r="AY46" s="58">
        <f>IF('ИД Шатой'!AY36='Методика оценки (Отч.)'!$J$9,'Методика оценки (Отч.)'!$E$9,IF('ИД Шатой'!AY36='Методика оценки (Отч.)'!$J$10,'Методика оценки (Отч.)'!$E$10,IF('ИД Шатой'!AY36='Методика оценки (Отч.)'!$J$11,'Методика оценки (Отч.)'!$E$11,IF('ИД Шатой'!AY36='Методика оценки (Отч.)'!$J$12,'Методика оценки (Отч.)'!$E$12,IF('ИД Шатой'!AY36='Методика оценки (Отч.)'!$J$13,'Методика оценки (Отч.)'!$E$13,"ошибка")))))*$C$46</f>
        <v>0</v>
      </c>
      <c r="AZ46" s="58">
        <f>IF('ИД Шатой'!AZ36='Методика оценки (Отч.)'!$J$9,'Методика оценки (Отч.)'!$E$9,IF('ИД Шатой'!AZ36='Методика оценки (Отч.)'!$J$10,'Методика оценки (Отч.)'!$E$10,IF('ИД Шатой'!AZ36='Методика оценки (Отч.)'!$J$11,'Методика оценки (Отч.)'!$E$11,IF('ИД Шатой'!AZ36='Методика оценки (Отч.)'!$J$12,'Методика оценки (Отч.)'!$E$12,IF('ИД Шатой'!AZ36='Методика оценки (Отч.)'!$J$13,'Методика оценки (Отч.)'!$E$13,"ошибка")))))*$C$46</f>
        <v>0.375</v>
      </c>
      <c r="BA46" s="58">
        <f>IF('ИД Шатой'!BA36='Методика оценки (Отч.)'!$J$9,'Методика оценки (Отч.)'!$E$9,IF('ИД Шатой'!BA36='Методика оценки (Отч.)'!$J$10,'Методика оценки (Отч.)'!$E$10,IF('ИД Шатой'!BA36='Методика оценки (Отч.)'!$J$11,'Методика оценки (Отч.)'!$E$11,IF('ИД Шатой'!BA36='Методика оценки (Отч.)'!$J$12,'Методика оценки (Отч.)'!$E$12,IF('ИД Шатой'!BA36='Методика оценки (Отч.)'!$J$13,'Методика оценки (Отч.)'!$E$13,"ошибка")))))*$C$46</f>
        <v>0.5625</v>
      </c>
      <c r="BB46" s="58">
        <f>IF('ИД Шатой'!BB36='Методика оценки (Отч.)'!$J$9,'Методика оценки (Отч.)'!$E$9,IF('ИД Шатой'!BB36='Методика оценки (Отч.)'!$J$10,'Методика оценки (Отч.)'!$E$10,IF('ИД Шатой'!BB36='Методика оценки (Отч.)'!$J$11,'Методика оценки (Отч.)'!$E$11,IF('ИД Шатой'!BB36='Методика оценки (Отч.)'!$J$12,'Методика оценки (Отч.)'!$E$12,IF('ИД Шатой'!BB36='Методика оценки (Отч.)'!$J$13,'Методика оценки (Отч.)'!$E$13,"ошибка")))))*$C$46</f>
        <v>0</v>
      </c>
      <c r="BC46" s="58">
        <f>IF('ИД Шатой'!BC36='Методика оценки (Отч.)'!$J$9,'Методика оценки (Отч.)'!$E$9,IF('ИД Шатой'!BC36='Методика оценки (Отч.)'!$J$10,'Методика оценки (Отч.)'!$E$10,IF('ИД Шатой'!BC36='Методика оценки (Отч.)'!$J$11,'Методика оценки (Отч.)'!$E$11,IF('ИД Шатой'!BC36='Методика оценки (Отч.)'!$J$12,'Методика оценки (Отч.)'!$E$12,IF('ИД Шатой'!BC36='Методика оценки (Отч.)'!$J$13,'Методика оценки (Отч.)'!$E$13,"ошибка")))))*$C$46</f>
        <v>0</v>
      </c>
      <c r="BD46" s="58">
        <f>IF('ИД Шатой'!BD36='Методика оценки (Отч.)'!$J$9,'Методика оценки (Отч.)'!$E$9,IF('ИД Шатой'!BD36='Методика оценки (Отч.)'!$J$10,'Методика оценки (Отч.)'!$E$10,IF('ИД Шатой'!BD36='Методика оценки (Отч.)'!$J$11,'Методика оценки (Отч.)'!$E$11,IF('ИД Шатой'!BD36='Методика оценки (Отч.)'!$J$12,'Методика оценки (Отч.)'!$E$12,IF('ИД Шатой'!BD36='Методика оценки (Отч.)'!$J$13,'Методика оценки (Отч.)'!$E$13,"ошибка")))))*$C$46</f>
        <v>0.75</v>
      </c>
      <c r="BE46" s="58">
        <f>IF('ИД Шатой'!BE36='Методика оценки (Отч.)'!$J$9,'Методика оценки (Отч.)'!$E$9,IF('ИД Шатой'!BE36='Методика оценки (Отч.)'!$J$10,'Методика оценки (Отч.)'!$E$10,IF('ИД Шатой'!BE36='Методика оценки (Отч.)'!$J$11,'Методика оценки (Отч.)'!$E$11,IF('ИД Шатой'!BE36='Методика оценки (Отч.)'!$J$12,'Методика оценки (Отч.)'!$E$12,IF('ИД Шатой'!BE36='Методика оценки (Отч.)'!$J$13,'Методика оценки (Отч.)'!$E$13,"ошибка")))))*$C$46</f>
        <v>0.5625</v>
      </c>
      <c r="BF46" s="58">
        <f>IF('ИД Шатой'!BF36='Методика оценки (Отч.)'!$J$9,'Методика оценки (Отч.)'!$E$9,IF('ИД Шатой'!BF36='Методика оценки (Отч.)'!$J$10,'Методика оценки (Отч.)'!$E$10,IF('ИД Шатой'!BF36='Методика оценки (Отч.)'!$J$11,'Методика оценки (Отч.)'!$E$11,IF('ИД Шатой'!BF36='Методика оценки (Отч.)'!$J$12,'Методика оценки (Отч.)'!$E$12,IF('ИД Шатой'!BF36='Методика оценки (Отч.)'!$J$13,'Методика оценки (Отч.)'!$E$13,"ошибка")))))*$C$46</f>
        <v>0</v>
      </c>
      <c r="BG46" s="58">
        <f>IF('ИД Шатой'!BG36='Методика оценки (Отч.)'!$J$9,'Методика оценки (Отч.)'!$E$9,IF('ИД Шатой'!BG36='Методика оценки (Отч.)'!$J$10,'Методика оценки (Отч.)'!$E$10,IF('ИД Шатой'!BG36='Методика оценки (Отч.)'!$J$11,'Методика оценки (Отч.)'!$E$11,IF('ИД Шатой'!BG36='Методика оценки (Отч.)'!$J$12,'Методика оценки (Отч.)'!$E$12,IF('ИД Шатой'!BG36='Методика оценки (Отч.)'!$J$13,'Методика оценки (Отч.)'!$E$13,"ошибка")))))*$C$46</f>
        <v>0</v>
      </c>
      <c r="BH46" s="58">
        <f>IF('ИД Шатой'!BH36='Методика оценки (Отч.)'!$J$9,'Методика оценки (Отч.)'!$E$9,IF('ИД Шатой'!BH36='Методика оценки (Отч.)'!$J$10,'Методика оценки (Отч.)'!$E$10,IF('ИД Шатой'!BH36='Методика оценки (Отч.)'!$J$11,'Методика оценки (Отч.)'!$E$11,IF('ИД Шатой'!BH36='Методика оценки (Отч.)'!$J$12,'Методика оценки (Отч.)'!$E$12,IF('ИД Шатой'!BH36='Методика оценки (Отч.)'!$J$13,'Методика оценки (Отч.)'!$E$13,"ошибка")))))*$C$46</f>
        <v>0</v>
      </c>
      <c r="BI46" s="58">
        <f>IF('ИД Шатой'!BI36='Методика оценки (Отч.)'!$J$9,'Методика оценки (Отч.)'!$E$9,IF('ИД Шатой'!BI36='Методика оценки (Отч.)'!$J$10,'Методика оценки (Отч.)'!$E$10,IF('ИД Шатой'!BI36='Методика оценки (Отч.)'!$J$11,'Методика оценки (Отч.)'!$E$11,IF('ИД Шатой'!BI36='Методика оценки (Отч.)'!$J$12,'Методика оценки (Отч.)'!$E$12,IF('ИД Шатой'!BI36='Методика оценки (Отч.)'!$J$13,'Методика оценки (Отч.)'!$E$13,"ошибка")))))*$C$46</f>
        <v>0</v>
      </c>
      <c r="BJ46" s="58">
        <f>IF('ИД Шатой'!BJ36='Методика оценки (Отч.)'!$J$9,'Методика оценки (Отч.)'!$E$9,IF('ИД Шатой'!BJ36='Методика оценки (Отч.)'!$J$10,'Методика оценки (Отч.)'!$E$10,IF('ИД Шатой'!BJ36='Методика оценки (Отч.)'!$J$11,'Методика оценки (Отч.)'!$E$11,IF('ИД Шатой'!BJ36='Методика оценки (Отч.)'!$J$12,'Методика оценки (Отч.)'!$E$12,IF('ИД Шатой'!BJ36='Методика оценки (Отч.)'!$J$13,'Методика оценки (Отч.)'!$E$13,"ошибка")))))*$C$46</f>
        <v>0.75</v>
      </c>
      <c r="BK46" s="58">
        <f>IF('ИД Шатой'!BK36='Методика оценки (Отч.)'!$J$9,'Методика оценки (Отч.)'!$E$9,IF('ИД Шатой'!BK36='Методика оценки (Отч.)'!$J$10,'Методика оценки (Отч.)'!$E$10,IF('ИД Шатой'!BK36='Методика оценки (Отч.)'!$J$11,'Методика оценки (Отч.)'!$E$11,IF('ИД Шатой'!BK36='Методика оценки (Отч.)'!$J$12,'Методика оценки (Отч.)'!$E$12,IF('ИД Шатой'!BK36='Методика оценки (Отч.)'!$J$13,'Методика оценки (Отч.)'!$E$13,"ошибка")))))*$C$46</f>
        <v>0.5625</v>
      </c>
      <c r="BL46" s="58">
        <f>IF('ИД Шатой'!BL36='Методика оценки (Отч.)'!$J$9,'Методика оценки (Отч.)'!$E$9,IF('ИД Шатой'!BL36='Методика оценки (Отч.)'!$J$10,'Методика оценки (Отч.)'!$E$10,IF('ИД Шатой'!BL36='Методика оценки (Отч.)'!$J$11,'Методика оценки (Отч.)'!$E$11,IF('ИД Шатой'!BL36='Методика оценки (Отч.)'!$J$12,'Методика оценки (Отч.)'!$E$12,IF('ИД Шатой'!BL36='Методика оценки (Отч.)'!$J$13,'Методика оценки (Отч.)'!$E$13,"ошибка")))))*$C$46</f>
        <v>0.375</v>
      </c>
      <c r="BM46" s="58">
        <f>IF('ИД Шатой'!BM36='Методика оценки (Отч.)'!$J$9,'Методика оценки (Отч.)'!$E$9,IF('ИД Шатой'!BM36='Методика оценки (Отч.)'!$J$10,'Методика оценки (Отч.)'!$E$10,IF('ИД Шатой'!BM36='Методика оценки (Отч.)'!$J$11,'Методика оценки (Отч.)'!$E$11,IF('ИД Шатой'!BM36='Методика оценки (Отч.)'!$J$12,'Методика оценки (Отч.)'!$E$12,IF('ИД Шатой'!BM36='Методика оценки (Отч.)'!$J$13,'Методика оценки (Отч.)'!$E$13,"ошибка")))))*$C$46</f>
        <v>0</v>
      </c>
      <c r="BN46" s="58">
        <f>IF('ИД Шатой'!BN36='Методика оценки (Отч.)'!$J$9,'Методика оценки (Отч.)'!$E$9,IF('ИД Шатой'!BN36='Методика оценки (Отч.)'!$J$10,'Методика оценки (Отч.)'!$E$10,IF('ИД Шатой'!BN36='Методика оценки (Отч.)'!$J$11,'Методика оценки (Отч.)'!$E$11,IF('ИД Шатой'!BN36='Методика оценки (Отч.)'!$J$12,'Методика оценки (Отч.)'!$E$12,IF('ИД Шатой'!BN36='Методика оценки (Отч.)'!$J$13,'Методика оценки (Отч.)'!$E$13,"ошибка")))))*$C$46</f>
        <v>0</v>
      </c>
      <c r="BO46" s="58">
        <f>IF('ИД Шатой'!BO36='Методика оценки (Отч.)'!$J$9,'Методика оценки (Отч.)'!$E$9,IF('ИД Шатой'!BO36='Методика оценки (Отч.)'!$J$10,'Методика оценки (Отч.)'!$E$10,IF('ИД Шатой'!BO36='Методика оценки (Отч.)'!$J$11,'Методика оценки (Отч.)'!$E$11,IF('ИД Шатой'!BO36='Методика оценки (Отч.)'!$J$12,'Методика оценки (Отч.)'!$E$12,IF('ИД Шатой'!BO36='Методика оценки (Отч.)'!$J$13,'Методика оценки (Отч.)'!$E$13,"ошибка")))))*$C$46</f>
        <v>0.5625</v>
      </c>
      <c r="BP46" s="58">
        <f>IF('ИД Шатой'!BP36='Методика оценки (Отч.)'!$J$9,'Методика оценки (Отч.)'!$E$9,IF('ИД Шатой'!BP36='Методика оценки (Отч.)'!$J$10,'Методика оценки (Отч.)'!$E$10,IF('ИД Шатой'!BP36='Методика оценки (Отч.)'!$J$11,'Методика оценки (Отч.)'!$E$11,IF('ИД Шатой'!BP36='Методика оценки (Отч.)'!$J$12,'Методика оценки (Отч.)'!$E$12,IF('ИД Шатой'!BP36='Методика оценки (Отч.)'!$J$13,'Методика оценки (Отч.)'!$E$13,"ошибка")))))*$C$46</f>
        <v>0</v>
      </c>
      <c r="BQ46" s="58">
        <f t="shared" si="2"/>
        <v>0.20750000000000002</v>
      </c>
    </row>
    <row r="47" spans="1:69" x14ac:dyDescent="0.25">
      <c r="A47" s="67" t="str">
        <f>'Методика оценки (Отч.)'!A203</f>
        <v>N4.1.7.</v>
      </c>
      <c r="B47" s="67" t="str">
        <f>'Методика оценки (Отч.)'!C203</f>
        <v>Оснащение музыкального зала</v>
      </c>
      <c r="C47" s="121">
        <f>'Методика оценки (Отч.)'!D203*C40</f>
        <v>7.4999999999999997E-3</v>
      </c>
      <c r="D47" s="58">
        <f>IF('ИД Шатой'!D37='Методика оценки (Отч.)'!$J$9,'Методика оценки (Отч.)'!$E$9,IF('ИД Шатой'!D37='Методика оценки (Отч.)'!$J$10,'Методика оценки (Отч.)'!$E$10,IF('ИД Шатой'!D37='Методика оценки (Отч.)'!$J$11,'Методика оценки (Отч.)'!$E$11,IF('ИД Шатой'!D37='Методика оценки (Отч.)'!$J$12,'Методика оценки (Отч.)'!$E$12,IF('ИД Шатой'!D37='Методика оценки (Отч.)'!$J$13,'Методика оценки (Отч.)'!$E$13,"ошибка")))))*$C$47</f>
        <v>0.5625</v>
      </c>
      <c r="E47" s="58">
        <f>IF('ИД Шатой'!E37='Методика оценки (Отч.)'!$J$9,'Методика оценки (Отч.)'!$E$9,IF('ИД Шатой'!E37='Методика оценки (Отч.)'!$J$10,'Методика оценки (Отч.)'!$E$10,IF('ИД Шатой'!E37='Методика оценки (Отч.)'!$J$11,'Методика оценки (Отч.)'!$E$11,IF('ИД Шатой'!E37='Методика оценки (Отч.)'!$J$12,'Методика оценки (Отч.)'!$E$12,IF('ИД Шатой'!E37='Методика оценки (Отч.)'!$J$13,'Методика оценки (Отч.)'!$E$13,"ошибка")))))*$C$47</f>
        <v>0</v>
      </c>
      <c r="F47" s="58">
        <f>IF('ИД Шатой'!F37='Методика оценки (Отч.)'!$J$9,'Методика оценки (Отч.)'!$E$9,IF('ИД Шатой'!F37='Методика оценки (Отч.)'!$J$10,'Методика оценки (Отч.)'!$E$10,IF('ИД Шатой'!F37='Методика оценки (Отч.)'!$J$11,'Методика оценки (Отч.)'!$E$11,IF('ИД Шатой'!F37='Методика оценки (Отч.)'!$J$12,'Методика оценки (Отч.)'!$E$12,IF('ИД Шатой'!F37='Методика оценки (Отч.)'!$J$13,'Методика оценки (Отч.)'!$E$13,"ошибка")))))*$C$47</f>
        <v>0</v>
      </c>
      <c r="G47" s="58">
        <f>IF('ИД Шатой'!G37='Методика оценки (Отч.)'!$J$9,'Методика оценки (Отч.)'!$E$9,IF('ИД Шатой'!G37='Методика оценки (Отч.)'!$J$10,'Методика оценки (Отч.)'!$E$10,IF('ИД Шатой'!G37='Методика оценки (Отч.)'!$J$11,'Методика оценки (Отч.)'!$E$11,IF('ИД Шатой'!G37='Методика оценки (Отч.)'!$J$12,'Методика оценки (Отч.)'!$E$12,IF('ИД Шатой'!G37='Методика оценки (Отч.)'!$J$13,'Методика оценки (Отч.)'!$E$13,"ошибка")))))*$C$47</f>
        <v>0.5625</v>
      </c>
      <c r="H47" s="58">
        <f>IF('ИД Шатой'!H37='Методика оценки (Отч.)'!$J$9,'Методика оценки (Отч.)'!$E$9,IF('ИД Шатой'!H37='Методика оценки (Отч.)'!$J$10,'Методика оценки (Отч.)'!$E$10,IF('ИД Шатой'!H37='Методика оценки (Отч.)'!$J$11,'Методика оценки (Отч.)'!$E$11,IF('ИД Шатой'!H37='Методика оценки (Отч.)'!$J$12,'Методика оценки (Отч.)'!$E$12,IF('ИД Шатой'!H37='Методика оценки (Отч.)'!$J$13,'Методика оценки (Отч.)'!$E$13,"ошибка")))))*$C$47</f>
        <v>0.75</v>
      </c>
      <c r="I47" s="58">
        <f>IF('ИД Шатой'!I37='Методика оценки (Отч.)'!$J$9,'Методика оценки (Отч.)'!$E$9,IF('ИД Шатой'!I37='Методика оценки (Отч.)'!$J$10,'Методика оценки (Отч.)'!$E$10,IF('ИД Шатой'!I37='Методика оценки (Отч.)'!$J$11,'Методика оценки (Отч.)'!$E$11,IF('ИД Шатой'!I37='Методика оценки (Отч.)'!$J$12,'Методика оценки (Отч.)'!$E$12,IF('ИД Шатой'!I37='Методика оценки (Отч.)'!$J$13,'Методика оценки (Отч.)'!$E$13,"ошибка")))))*$C$47</f>
        <v>0</v>
      </c>
      <c r="J47" s="58">
        <f>IF('ИД Шатой'!J37='Методика оценки (Отч.)'!$J$9,'Методика оценки (Отч.)'!$E$9,IF('ИД Шатой'!J37='Методика оценки (Отч.)'!$J$10,'Методика оценки (Отч.)'!$E$10,IF('ИД Шатой'!J37='Методика оценки (Отч.)'!$J$11,'Методика оценки (Отч.)'!$E$11,IF('ИД Шатой'!J37='Методика оценки (Отч.)'!$J$12,'Методика оценки (Отч.)'!$E$12,IF('ИД Шатой'!J37='Методика оценки (Отч.)'!$J$13,'Методика оценки (Отч.)'!$E$13,"ошибка")))))*$C$47</f>
        <v>0</v>
      </c>
      <c r="K47" s="58">
        <f>IF('ИД Шатой'!K37='Методика оценки (Отч.)'!$J$9,'Методика оценки (Отч.)'!$E$9,IF('ИД Шатой'!K37='Методика оценки (Отч.)'!$J$10,'Методика оценки (Отч.)'!$E$10,IF('ИД Шатой'!K37='Методика оценки (Отч.)'!$J$11,'Методика оценки (Отч.)'!$E$11,IF('ИД Шатой'!K37='Методика оценки (Отч.)'!$J$12,'Методика оценки (Отч.)'!$E$12,IF('ИД Шатой'!K37='Методика оценки (Отч.)'!$J$13,'Методика оценки (Отч.)'!$E$13,"ошибка")))))*$C$47</f>
        <v>0.75</v>
      </c>
      <c r="L47" s="58">
        <f>IF('ИД Шатой'!L37='Методика оценки (Отч.)'!$J$9,'Методика оценки (Отч.)'!$E$9,IF('ИД Шатой'!L37='Методика оценки (Отч.)'!$J$10,'Методика оценки (Отч.)'!$E$10,IF('ИД Шатой'!L37='Методика оценки (Отч.)'!$J$11,'Методика оценки (Отч.)'!$E$11,IF('ИД Шатой'!L37='Методика оценки (Отч.)'!$J$12,'Методика оценки (Отч.)'!$E$12,IF('ИД Шатой'!L37='Методика оценки (Отч.)'!$J$13,'Методика оценки (Отч.)'!$E$13,"ошибка")))))*$C$47</f>
        <v>0</v>
      </c>
      <c r="M47" s="58">
        <f>IF('ИД Шатой'!M37='Методика оценки (Отч.)'!$J$9,'Методика оценки (Отч.)'!$E$9,IF('ИД Шатой'!M37='Методика оценки (Отч.)'!$J$10,'Методика оценки (Отч.)'!$E$10,IF('ИД Шатой'!M37='Методика оценки (Отч.)'!$J$11,'Методика оценки (Отч.)'!$E$11,IF('ИД Шатой'!M37='Методика оценки (Отч.)'!$J$12,'Методика оценки (Отч.)'!$E$12,IF('ИД Шатой'!M37='Методика оценки (Отч.)'!$J$13,'Методика оценки (Отч.)'!$E$13,"ошибка")))))*$C$47</f>
        <v>0.75</v>
      </c>
      <c r="N47" s="58">
        <f>IF('ИД Шатой'!N37='Методика оценки (Отч.)'!$J$9,'Методика оценки (Отч.)'!$E$9,IF('ИД Шатой'!N37='Методика оценки (Отч.)'!$J$10,'Методика оценки (Отч.)'!$E$10,IF('ИД Шатой'!N37='Методика оценки (Отч.)'!$J$11,'Методика оценки (Отч.)'!$E$11,IF('ИД Шатой'!N37='Методика оценки (Отч.)'!$J$12,'Методика оценки (Отч.)'!$E$12,IF('ИД Шатой'!N37='Методика оценки (Отч.)'!$J$13,'Методика оценки (Отч.)'!$E$13,"ошибка")))))*$C$47</f>
        <v>0</v>
      </c>
      <c r="O47" s="58">
        <f>IF('ИД Шатой'!O37='Методика оценки (Отч.)'!$J$9,'Методика оценки (Отч.)'!$E$9,IF('ИД Шатой'!O37='Методика оценки (Отч.)'!$J$10,'Методика оценки (Отч.)'!$E$10,IF('ИД Шатой'!O37='Методика оценки (Отч.)'!$J$11,'Методика оценки (Отч.)'!$E$11,IF('ИД Шатой'!O37='Методика оценки (Отч.)'!$J$12,'Методика оценки (Отч.)'!$E$12,IF('ИД Шатой'!O37='Методика оценки (Отч.)'!$J$13,'Методика оценки (Отч.)'!$E$13,"ошибка")))))*$C$47</f>
        <v>0</v>
      </c>
      <c r="P47" s="58">
        <f>IF('ИД Шатой'!P37='Методика оценки (Отч.)'!$J$9,'Методика оценки (Отч.)'!$E$9,IF('ИД Шатой'!P37='Методика оценки (Отч.)'!$J$10,'Методика оценки (Отч.)'!$E$10,IF('ИД Шатой'!P37='Методика оценки (Отч.)'!$J$11,'Методика оценки (Отч.)'!$E$11,IF('ИД Шатой'!P37='Методика оценки (Отч.)'!$J$12,'Методика оценки (Отч.)'!$E$12,IF('ИД Шатой'!P37='Методика оценки (Отч.)'!$J$13,'Методика оценки (Отч.)'!$E$13,"ошибка")))))*$C$47</f>
        <v>0</v>
      </c>
      <c r="Q47" s="58">
        <f>IF('ИД Шатой'!Q37='Методика оценки (Отч.)'!$J$9,'Методика оценки (Отч.)'!$E$9,IF('ИД Шатой'!Q37='Методика оценки (Отч.)'!$J$10,'Методика оценки (Отч.)'!$E$10,IF('ИД Шатой'!Q37='Методика оценки (Отч.)'!$J$11,'Методика оценки (Отч.)'!$E$11,IF('ИД Шатой'!Q37='Методика оценки (Отч.)'!$J$12,'Методика оценки (Отч.)'!$E$12,IF('ИД Шатой'!Q37='Методика оценки (Отч.)'!$J$13,'Методика оценки (Отч.)'!$E$13,"ошибка")))))*$C$47</f>
        <v>0.75</v>
      </c>
      <c r="R47" s="58">
        <f>IF('ИД Шатой'!R37='Методика оценки (Отч.)'!$J$9,'Методика оценки (Отч.)'!$E$9,IF('ИД Шатой'!R37='Методика оценки (Отч.)'!$J$10,'Методика оценки (Отч.)'!$E$10,IF('ИД Шатой'!R37='Методика оценки (Отч.)'!$J$11,'Методика оценки (Отч.)'!$E$11,IF('ИД Шатой'!R37='Методика оценки (Отч.)'!$J$12,'Методика оценки (Отч.)'!$E$12,IF('ИД Шатой'!R37='Методика оценки (Отч.)'!$J$13,'Методика оценки (Отч.)'!$E$13,"ошибка")))))*$C$47</f>
        <v>0.375</v>
      </c>
      <c r="S47" s="58">
        <f>IF('ИД Шатой'!S37='Методика оценки (Отч.)'!$J$9,'Методика оценки (Отч.)'!$E$9,IF('ИД Шатой'!S37='Методика оценки (Отч.)'!$J$10,'Методика оценки (Отч.)'!$E$10,IF('ИД Шатой'!S37='Методика оценки (Отч.)'!$J$11,'Методика оценки (Отч.)'!$E$11,IF('ИД Шатой'!S37='Методика оценки (Отч.)'!$J$12,'Методика оценки (Отч.)'!$E$12,IF('ИД Шатой'!S37='Методика оценки (Отч.)'!$J$13,'Методика оценки (Отч.)'!$E$13,"ошибка")))))*$C$47</f>
        <v>0.5625</v>
      </c>
      <c r="T47" s="58">
        <f>IF('ИД Шатой'!T37='Методика оценки (Отч.)'!$J$9,'Методика оценки (Отч.)'!$E$9,IF('ИД Шатой'!T37='Методика оценки (Отч.)'!$J$10,'Методика оценки (Отч.)'!$E$10,IF('ИД Шатой'!T37='Методика оценки (Отч.)'!$J$11,'Методика оценки (Отч.)'!$E$11,IF('ИД Шатой'!T37='Методика оценки (Отч.)'!$J$12,'Методика оценки (Отч.)'!$E$12,IF('ИД Шатой'!T37='Методика оценки (Отч.)'!$J$13,'Методика оценки (Отч.)'!$E$13,"ошибка")))))*$C$47</f>
        <v>0</v>
      </c>
      <c r="U47" s="58">
        <f>IF('ИД Шатой'!U37='Методика оценки (Отч.)'!$J$9,'Методика оценки (Отч.)'!$E$9,IF('ИД Шатой'!U37='Методика оценки (Отч.)'!$J$10,'Методика оценки (Отч.)'!$E$10,IF('ИД Шатой'!U37='Методика оценки (Отч.)'!$J$11,'Методика оценки (Отч.)'!$E$11,IF('ИД Шатой'!U37='Методика оценки (Отч.)'!$J$12,'Методика оценки (Отч.)'!$E$12,IF('ИД Шатой'!U37='Методика оценки (Отч.)'!$J$13,'Методика оценки (Отч.)'!$E$13,"ошибка")))))*$C$47</f>
        <v>0.5625</v>
      </c>
      <c r="V47" s="58">
        <f>IF('ИД Шатой'!V37='Методика оценки (Отч.)'!$J$9,'Методика оценки (Отч.)'!$E$9,IF('ИД Шатой'!V37='Методика оценки (Отч.)'!$J$10,'Методика оценки (Отч.)'!$E$10,IF('ИД Шатой'!V37='Методика оценки (Отч.)'!$J$11,'Методика оценки (Отч.)'!$E$11,IF('ИД Шатой'!V37='Методика оценки (Отч.)'!$J$12,'Методика оценки (Отч.)'!$E$12,IF('ИД Шатой'!V37='Методика оценки (Отч.)'!$J$13,'Методика оценки (Отч.)'!$E$13,"ошибка")))))*$C$47</f>
        <v>0</v>
      </c>
      <c r="W47" s="58">
        <f>IF('ИД Шатой'!W37='Методика оценки (Отч.)'!$J$9,'Методика оценки (Отч.)'!$E$9,IF('ИД Шатой'!W37='Методика оценки (Отч.)'!$J$10,'Методика оценки (Отч.)'!$E$10,IF('ИД Шатой'!W37='Методика оценки (Отч.)'!$J$11,'Методика оценки (Отч.)'!$E$11,IF('ИД Шатой'!W37='Методика оценки (Отч.)'!$J$12,'Методика оценки (Отч.)'!$E$12,IF('ИД Шатой'!W37='Методика оценки (Отч.)'!$J$13,'Методика оценки (Отч.)'!$E$13,"ошибка")))))*$C$47</f>
        <v>0</v>
      </c>
      <c r="X47" s="58">
        <f>IF('ИД Шатой'!X37='Методика оценки (Отч.)'!$J$9,'Методика оценки (Отч.)'!$E$9,IF('ИД Шатой'!X37='Методика оценки (Отч.)'!$J$10,'Методика оценки (Отч.)'!$E$10,IF('ИД Шатой'!X37='Методика оценки (Отч.)'!$J$11,'Методика оценки (Отч.)'!$E$11,IF('ИД Шатой'!X37='Методика оценки (Отч.)'!$J$12,'Методика оценки (Отч.)'!$E$12,IF('ИД Шатой'!X37='Методика оценки (Отч.)'!$J$13,'Методика оценки (Отч.)'!$E$13,"ошибка")))))*$C$47</f>
        <v>0.75</v>
      </c>
      <c r="Y47" s="58">
        <f>IF('ИД Шатой'!Y37='Методика оценки (Отч.)'!$J$9,'Методика оценки (Отч.)'!$E$9,IF('ИД Шатой'!Y37='Методика оценки (Отч.)'!$J$10,'Методика оценки (Отч.)'!$E$10,IF('ИД Шатой'!Y37='Методика оценки (Отч.)'!$J$11,'Методика оценки (Отч.)'!$E$11,IF('ИД Шатой'!Y37='Методика оценки (Отч.)'!$J$12,'Методика оценки (Отч.)'!$E$12,IF('ИД Шатой'!Y37='Методика оценки (Отч.)'!$J$13,'Методика оценки (Отч.)'!$E$13,"ошибка")))))*$C$47</f>
        <v>0.75</v>
      </c>
      <c r="Z47" s="58">
        <f>IF('ИД Шатой'!Z37='Методика оценки (Отч.)'!$J$9,'Методика оценки (Отч.)'!$E$9,IF('ИД Шатой'!Z37='Методика оценки (Отч.)'!$J$10,'Методика оценки (Отч.)'!$E$10,IF('ИД Шатой'!Z37='Методика оценки (Отч.)'!$J$11,'Методика оценки (Отч.)'!$E$11,IF('ИД Шатой'!Z37='Методика оценки (Отч.)'!$J$12,'Методика оценки (Отч.)'!$E$12,IF('ИД Шатой'!Z37='Методика оценки (Отч.)'!$J$13,'Методика оценки (Отч.)'!$E$13,"ошибка")))))*$C$47</f>
        <v>0.75</v>
      </c>
      <c r="AA47" s="58">
        <f>IF('ИД Шатой'!AA37='Методика оценки (Отч.)'!$J$9,'Методика оценки (Отч.)'!$E$9,IF('ИД Шатой'!AA37='Методика оценки (Отч.)'!$J$10,'Методика оценки (Отч.)'!$E$10,IF('ИД Шатой'!AA37='Методика оценки (Отч.)'!$J$11,'Методика оценки (Отч.)'!$E$11,IF('ИД Шатой'!AA37='Методика оценки (Отч.)'!$J$12,'Методика оценки (Отч.)'!$E$12,IF('ИД Шатой'!AA37='Методика оценки (Отч.)'!$J$13,'Методика оценки (Отч.)'!$E$13,"ошибка")))))*$C$47</f>
        <v>0.75</v>
      </c>
      <c r="AB47" s="58">
        <f>IF('ИД Шатой'!AB37='Методика оценки (Отч.)'!$J$9,'Методика оценки (Отч.)'!$E$9,IF('ИД Шатой'!AB37='Методика оценки (Отч.)'!$J$10,'Методика оценки (Отч.)'!$E$10,IF('ИД Шатой'!AB37='Методика оценки (Отч.)'!$J$11,'Методика оценки (Отч.)'!$E$11,IF('ИД Шатой'!AB37='Методика оценки (Отч.)'!$J$12,'Методика оценки (Отч.)'!$E$12,IF('ИД Шатой'!AB37='Методика оценки (Отч.)'!$J$13,'Методика оценки (Отч.)'!$E$13,"ошибка")))))*$C$47</f>
        <v>0</v>
      </c>
      <c r="AC47" s="58">
        <f>IF('ИД Шатой'!AC37='Методика оценки (Отч.)'!$J$9,'Методика оценки (Отч.)'!$E$9,IF('ИД Шатой'!AC37='Методика оценки (Отч.)'!$J$10,'Методика оценки (Отч.)'!$E$10,IF('ИД Шатой'!AC37='Методика оценки (Отч.)'!$J$11,'Методика оценки (Отч.)'!$E$11,IF('ИД Шатой'!AC37='Методика оценки (Отч.)'!$J$12,'Методика оценки (Отч.)'!$E$12,IF('ИД Шатой'!AC37='Методика оценки (Отч.)'!$J$13,'Методика оценки (Отч.)'!$E$13,"ошибка")))))*$C$47</f>
        <v>0</v>
      </c>
      <c r="AD47" s="58">
        <f>IF('ИД Шатой'!AD37='Методика оценки (Отч.)'!$J$9,'Методика оценки (Отч.)'!$E$9,IF('ИД Шатой'!AD37='Методика оценки (Отч.)'!$J$10,'Методика оценки (Отч.)'!$E$10,IF('ИД Шатой'!AD37='Методика оценки (Отч.)'!$J$11,'Методика оценки (Отч.)'!$E$11,IF('ИД Шатой'!AD37='Методика оценки (Отч.)'!$J$12,'Методика оценки (Отч.)'!$E$12,IF('ИД Шатой'!AD37='Методика оценки (Отч.)'!$J$13,'Методика оценки (Отч.)'!$E$13,"ошибка")))))*$C$47</f>
        <v>0</v>
      </c>
      <c r="AE47" s="58">
        <f>IF('ИД Шатой'!AE37='Методика оценки (Отч.)'!$J$9,'Методика оценки (Отч.)'!$E$9,IF('ИД Шатой'!AE37='Методика оценки (Отч.)'!$J$10,'Методика оценки (Отч.)'!$E$10,IF('ИД Шатой'!AE37='Методика оценки (Отч.)'!$J$11,'Методика оценки (Отч.)'!$E$11,IF('ИД Шатой'!AE37='Методика оценки (Отч.)'!$J$12,'Методика оценки (Отч.)'!$E$12,IF('ИД Шатой'!AE37='Методика оценки (Отч.)'!$J$13,'Методика оценки (Отч.)'!$E$13,"ошибка")))))*$C$47</f>
        <v>0.75</v>
      </c>
      <c r="AF47" s="58">
        <f>IF('ИД Шатой'!AF37='Методика оценки (Отч.)'!$J$9,'Методика оценки (Отч.)'!$E$9,IF('ИД Шатой'!AF37='Методика оценки (Отч.)'!$J$10,'Методика оценки (Отч.)'!$E$10,IF('ИД Шатой'!AF37='Методика оценки (Отч.)'!$J$11,'Методика оценки (Отч.)'!$E$11,IF('ИД Шатой'!AF37='Методика оценки (Отч.)'!$J$12,'Методика оценки (Отч.)'!$E$12,IF('ИД Шатой'!AF37='Методика оценки (Отч.)'!$J$13,'Методика оценки (Отч.)'!$E$13,"ошибка")))))*$C$47</f>
        <v>0</v>
      </c>
      <c r="AG47" s="58">
        <f>IF('ИД Шатой'!AG37='Методика оценки (Отч.)'!$J$9,'Методика оценки (Отч.)'!$E$9,IF('ИД Шатой'!AG37='Методика оценки (Отч.)'!$J$10,'Методика оценки (Отч.)'!$E$10,IF('ИД Шатой'!AG37='Методика оценки (Отч.)'!$J$11,'Методика оценки (Отч.)'!$E$11,IF('ИД Шатой'!AG37='Методика оценки (Отч.)'!$J$12,'Методика оценки (Отч.)'!$E$12,IF('ИД Шатой'!AG37='Методика оценки (Отч.)'!$J$13,'Методика оценки (Отч.)'!$E$13,"ошибка")))))*$C$47</f>
        <v>0.5625</v>
      </c>
      <c r="AH47" s="58">
        <f>IF('ИД Шатой'!AH37='Методика оценки (Отч.)'!$J$9,'Методика оценки (Отч.)'!$E$9,IF('ИД Шатой'!AH37='Методика оценки (Отч.)'!$J$10,'Методика оценки (Отч.)'!$E$10,IF('ИД Шатой'!AH37='Методика оценки (Отч.)'!$J$11,'Методика оценки (Отч.)'!$E$11,IF('ИД Шатой'!AH37='Методика оценки (Отч.)'!$J$12,'Методика оценки (Отч.)'!$E$12,IF('ИД Шатой'!AH37='Методика оценки (Отч.)'!$J$13,'Методика оценки (Отч.)'!$E$13,"ошибка")))))*$C$47</f>
        <v>0</v>
      </c>
      <c r="AI47" s="58">
        <f>IF('ИД Шатой'!AI37='Методика оценки (Отч.)'!$J$9,'Методика оценки (Отч.)'!$E$9,IF('ИД Шатой'!AI37='Методика оценки (Отч.)'!$J$10,'Методика оценки (Отч.)'!$E$10,IF('ИД Шатой'!AI37='Методика оценки (Отч.)'!$J$11,'Методика оценки (Отч.)'!$E$11,IF('ИД Шатой'!AI37='Методика оценки (Отч.)'!$J$12,'Методика оценки (Отч.)'!$E$12,IF('ИД Шатой'!AI37='Методика оценки (Отч.)'!$J$13,'Методика оценки (Отч.)'!$E$13,"ошибка")))))*$C$47</f>
        <v>0</v>
      </c>
      <c r="AJ47" s="58">
        <f>IF('ИД Шатой'!AJ37='Методика оценки (Отч.)'!$J$9,'Методика оценки (Отч.)'!$E$9,IF('ИД Шатой'!AJ37='Методика оценки (Отч.)'!$J$10,'Методика оценки (Отч.)'!$E$10,IF('ИД Шатой'!AJ37='Методика оценки (Отч.)'!$J$11,'Методика оценки (Отч.)'!$E$11,IF('ИД Шатой'!AJ37='Методика оценки (Отч.)'!$J$12,'Методика оценки (Отч.)'!$E$12,IF('ИД Шатой'!AJ37='Методика оценки (Отч.)'!$J$13,'Методика оценки (Отч.)'!$E$13,"ошибка")))))*$C$47</f>
        <v>0</v>
      </c>
      <c r="AK47" s="58">
        <f>IF('ИД Шатой'!AK37='Методика оценки (Отч.)'!$J$9,'Методика оценки (Отч.)'!$E$9,IF('ИД Шатой'!AK37='Методика оценки (Отч.)'!$J$10,'Методика оценки (Отч.)'!$E$10,IF('ИД Шатой'!AK37='Методика оценки (Отч.)'!$J$11,'Методика оценки (Отч.)'!$E$11,IF('ИД Шатой'!AK37='Методика оценки (Отч.)'!$J$12,'Методика оценки (Отч.)'!$E$12,IF('ИД Шатой'!AK37='Методика оценки (Отч.)'!$J$13,'Методика оценки (Отч.)'!$E$13,"ошибка")))))*$C$47</f>
        <v>0</v>
      </c>
      <c r="AL47" s="58">
        <f>IF('ИД Шатой'!AL37='Методика оценки (Отч.)'!$J$9,'Методика оценки (Отч.)'!$E$9,IF('ИД Шатой'!AL37='Методика оценки (Отч.)'!$J$10,'Методика оценки (Отч.)'!$E$10,IF('ИД Шатой'!AL37='Методика оценки (Отч.)'!$J$11,'Методика оценки (Отч.)'!$E$11,IF('ИД Шатой'!AL37='Методика оценки (Отч.)'!$J$12,'Методика оценки (Отч.)'!$E$12,IF('ИД Шатой'!AL37='Методика оценки (Отч.)'!$J$13,'Методика оценки (Отч.)'!$E$13,"ошибка")))))*$C$47</f>
        <v>0</v>
      </c>
      <c r="AM47" s="58">
        <f>IF('ИД Шатой'!AM37='Методика оценки (Отч.)'!$J$9,'Методика оценки (Отч.)'!$E$9,IF('ИД Шатой'!AM37='Методика оценки (Отч.)'!$J$10,'Методика оценки (Отч.)'!$E$10,IF('ИД Шатой'!AM37='Методика оценки (Отч.)'!$J$11,'Методика оценки (Отч.)'!$E$11,IF('ИД Шатой'!AM37='Методика оценки (Отч.)'!$J$12,'Методика оценки (Отч.)'!$E$12,IF('ИД Шатой'!AM37='Методика оценки (Отч.)'!$J$13,'Методика оценки (Отч.)'!$E$13,"ошибка")))))*$C$47</f>
        <v>0</v>
      </c>
      <c r="AN47" s="58">
        <f>IF('ИД Шатой'!AN37='Методика оценки (Отч.)'!$J$9,'Методика оценки (Отч.)'!$E$9,IF('ИД Шатой'!AN37='Методика оценки (Отч.)'!$J$10,'Методика оценки (Отч.)'!$E$10,IF('ИД Шатой'!AN37='Методика оценки (Отч.)'!$J$11,'Методика оценки (Отч.)'!$E$11,IF('ИД Шатой'!AN37='Методика оценки (Отч.)'!$J$12,'Методика оценки (Отч.)'!$E$12,IF('ИД Шатой'!AN37='Методика оценки (Отч.)'!$J$13,'Методика оценки (Отч.)'!$E$13,"ошибка")))))*$C$47</f>
        <v>0.75</v>
      </c>
      <c r="AO47" s="58">
        <f>IF('ИД Шатой'!AO37='Методика оценки (Отч.)'!$J$9,'Методика оценки (Отч.)'!$E$9,IF('ИД Шатой'!AO37='Методика оценки (Отч.)'!$J$10,'Методика оценки (Отч.)'!$E$10,IF('ИД Шатой'!AO37='Методика оценки (Отч.)'!$J$11,'Методика оценки (Отч.)'!$E$11,IF('ИД Шатой'!AO37='Методика оценки (Отч.)'!$J$12,'Методика оценки (Отч.)'!$E$12,IF('ИД Шатой'!AO37='Методика оценки (Отч.)'!$J$13,'Методика оценки (Отч.)'!$E$13,"ошибка")))))*$C$47</f>
        <v>0</v>
      </c>
      <c r="AP47" s="58">
        <f>IF('ИД Шатой'!AP37='Методика оценки (Отч.)'!$J$9,'Методика оценки (Отч.)'!$E$9,IF('ИД Шатой'!AP37='Методика оценки (Отч.)'!$J$10,'Методика оценки (Отч.)'!$E$10,IF('ИД Шатой'!AP37='Методика оценки (Отч.)'!$J$11,'Методика оценки (Отч.)'!$E$11,IF('ИД Шатой'!AP37='Методика оценки (Отч.)'!$J$12,'Методика оценки (Отч.)'!$E$12,IF('ИД Шатой'!AP37='Методика оценки (Отч.)'!$J$13,'Методика оценки (Отч.)'!$E$13,"ошибка")))))*$C$47</f>
        <v>0</v>
      </c>
      <c r="AQ47" s="58">
        <f>IF('ИД Шатой'!AQ37='Методика оценки (Отч.)'!$J$9,'Методика оценки (Отч.)'!$E$9,IF('ИД Шатой'!AQ37='Методика оценки (Отч.)'!$J$10,'Методика оценки (Отч.)'!$E$10,IF('ИД Шатой'!AQ37='Методика оценки (Отч.)'!$J$11,'Методика оценки (Отч.)'!$E$11,IF('ИД Шатой'!AQ37='Методика оценки (Отч.)'!$J$12,'Методика оценки (Отч.)'!$E$12,IF('ИД Шатой'!AQ37='Методика оценки (Отч.)'!$J$13,'Методика оценки (Отч.)'!$E$13,"ошибка")))))*$C$47</f>
        <v>0</v>
      </c>
      <c r="AR47" s="58">
        <f>IF('ИД Шатой'!AR37='Методика оценки (Отч.)'!$J$9,'Методика оценки (Отч.)'!$E$9,IF('ИД Шатой'!AR37='Методика оценки (Отч.)'!$J$10,'Методика оценки (Отч.)'!$E$10,IF('ИД Шатой'!AR37='Методика оценки (Отч.)'!$J$11,'Методика оценки (Отч.)'!$E$11,IF('ИД Шатой'!AR37='Методика оценки (Отч.)'!$J$12,'Методика оценки (Отч.)'!$E$12,IF('ИД Шатой'!AR37='Методика оценки (Отч.)'!$J$13,'Методика оценки (Отч.)'!$E$13,"ошибка")))))*$C$47</f>
        <v>0</v>
      </c>
      <c r="AS47" s="58">
        <f>IF('ИД Шатой'!AS37='Методика оценки (Отч.)'!$J$9,'Методика оценки (Отч.)'!$E$9,IF('ИД Шатой'!AS37='Методика оценки (Отч.)'!$J$10,'Методика оценки (Отч.)'!$E$10,IF('ИД Шатой'!AS37='Методика оценки (Отч.)'!$J$11,'Методика оценки (Отч.)'!$E$11,IF('ИД Шатой'!AS37='Методика оценки (Отч.)'!$J$12,'Методика оценки (Отч.)'!$E$12,IF('ИД Шатой'!AS37='Методика оценки (Отч.)'!$J$13,'Методика оценки (Отч.)'!$E$13,"ошибка")))))*$C$47</f>
        <v>0.75</v>
      </c>
      <c r="AT47" s="58">
        <f>IF('ИД Шатой'!AT37='Методика оценки (Отч.)'!$J$9,'Методика оценки (Отч.)'!$E$9,IF('ИД Шатой'!AT37='Методика оценки (Отч.)'!$J$10,'Методика оценки (Отч.)'!$E$10,IF('ИД Шатой'!AT37='Методика оценки (Отч.)'!$J$11,'Методика оценки (Отч.)'!$E$11,IF('ИД Шатой'!AT37='Методика оценки (Отч.)'!$J$12,'Методика оценки (Отч.)'!$E$12,IF('ИД Шатой'!AT37='Методика оценки (Отч.)'!$J$13,'Методика оценки (Отч.)'!$E$13,"ошибка")))))*$C$47</f>
        <v>0</v>
      </c>
      <c r="AU47" s="58">
        <f>IF('ИД Шатой'!AU37='Методика оценки (Отч.)'!$J$9,'Методика оценки (Отч.)'!$E$9,IF('ИД Шатой'!AU37='Методика оценки (Отч.)'!$J$10,'Методика оценки (Отч.)'!$E$10,IF('ИД Шатой'!AU37='Методика оценки (Отч.)'!$J$11,'Методика оценки (Отч.)'!$E$11,IF('ИД Шатой'!AU37='Методика оценки (Отч.)'!$J$12,'Методика оценки (Отч.)'!$E$12,IF('ИД Шатой'!AU37='Методика оценки (Отч.)'!$J$13,'Методика оценки (Отч.)'!$E$13,"ошибка")))))*$C$47</f>
        <v>0.5625</v>
      </c>
      <c r="AV47" s="58">
        <f>IF('ИД Шатой'!AV37='Методика оценки (Отч.)'!$J$9,'Методика оценки (Отч.)'!$E$9,IF('ИД Шатой'!AV37='Методика оценки (Отч.)'!$J$10,'Методика оценки (Отч.)'!$E$10,IF('ИД Шатой'!AV37='Методика оценки (Отч.)'!$J$11,'Методика оценки (Отч.)'!$E$11,IF('ИД Шатой'!AV37='Методика оценки (Отч.)'!$J$12,'Методика оценки (Отч.)'!$E$12,IF('ИД Шатой'!AV37='Методика оценки (Отч.)'!$J$13,'Методика оценки (Отч.)'!$E$13,"ошибка")))))*$C$47</f>
        <v>0</v>
      </c>
      <c r="AW47" s="58">
        <f>IF('ИД Шатой'!AW37='Методика оценки (Отч.)'!$J$9,'Методика оценки (Отч.)'!$E$9,IF('ИД Шатой'!AW37='Методика оценки (Отч.)'!$J$10,'Методика оценки (Отч.)'!$E$10,IF('ИД Шатой'!AW37='Методика оценки (Отч.)'!$J$11,'Методика оценки (Отч.)'!$E$11,IF('ИД Шатой'!AW37='Методика оценки (Отч.)'!$J$12,'Методика оценки (Отч.)'!$E$12,IF('ИД Шатой'!AW37='Методика оценки (Отч.)'!$J$13,'Методика оценки (Отч.)'!$E$13,"ошибка")))))*$C$47</f>
        <v>0.75</v>
      </c>
      <c r="AX47" s="58">
        <f>IF('ИД Шатой'!AX37='Методика оценки (Отч.)'!$J$9,'Методика оценки (Отч.)'!$E$9,IF('ИД Шатой'!AX37='Методика оценки (Отч.)'!$J$10,'Методика оценки (Отч.)'!$E$10,IF('ИД Шатой'!AX37='Методика оценки (Отч.)'!$J$11,'Методика оценки (Отч.)'!$E$11,IF('ИД Шатой'!AX37='Методика оценки (Отч.)'!$J$12,'Методика оценки (Отч.)'!$E$12,IF('ИД Шатой'!AX37='Методика оценки (Отч.)'!$J$13,'Методика оценки (Отч.)'!$E$13,"ошибка")))))*$C$47</f>
        <v>0</v>
      </c>
      <c r="AY47" s="58">
        <f>IF('ИД Шатой'!AY37='Методика оценки (Отч.)'!$J$9,'Методика оценки (Отч.)'!$E$9,IF('ИД Шатой'!AY37='Методика оценки (Отч.)'!$J$10,'Методика оценки (Отч.)'!$E$10,IF('ИД Шатой'!AY37='Методика оценки (Отч.)'!$J$11,'Методика оценки (Отч.)'!$E$11,IF('ИД Шатой'!AY37='Методика оценки (Отч.)'!$J$12,'Методика оценки (Отч.)'!$E$12,IF('ИД Шатой'!AY37='Методика оценки (Отч.)'!$J$13,'Методика оценки (Отч.)'!$E$13,"ошибка")))))*$C$47</f>
        <v>0</v>
      </c>
      <c r="AZ47" s="58">
        <f>IF('ИД Шатой'!AZ37='Методика оценки (Отч.)'!$J$9,'Методика оценки (Отч.)'!$E$9,IF('ИД Шатой'!AZ37='Методика оценки (Отч.)'!$J$10,'Методика оценки (Отч.)'!$E$10,IF('ИД Шатой'!AZ37='Методика оценки (Отч.)'!$J$11,'Методика оценки (Отч.)'!$E$11,IF('ИД Шатой'!AZ37='Методика оценки (Отч.)'!$J$12,'Методика оценки (Отч.)'!$E$12,IF('ИД Шатой'!AZ37='Методика оценки (Отч.)'!$J$13,'Методика оценки (Отч.)'!$E$13,"ошибка")))))*$C$47</f>
        <v>0.5625</v>
      </c>
      <c r="BA47" s="58">
        <f>IF('ИД Шатой'!BA37='Методика оценки (Отч.)'!$J$9,'Методика оценки (Отч.)'!$E$9,IF('ИД Шатой'!BA37='Методика оценки (Отч.)'!$J$10,'Методика оценки (Отч.)'!$E$10,IF('ИД Шатой'!BA37='Методика оценки (Отч.)'!$J$11,'Методика оценки (Отч.)'!$E$11,IF('ИД Шатой'!BA37='Методика оценки (Отч.)'!$J$12,'Методика оценки (Отч.)'!$E$12,IF('ИД Шатой'!BA37='Методика оценки (Отч.)'!$J$13,'Методика оценки (Отч.)'!$E$13,"ошибка")))))*$C$47</f>
        <v>0.75</v>
      </c>
      <c r="BB47" s="58">
        <f>IF('ИД Шатой'!BB37='Методика оценки (Отч.)'!$J$9,'Методика оценки (Отч.)'!$E$9,IF('ИД Шатой'!BB37='Методика оценки (Отч.)'!$J$10,'Методика оценки (Отч.)'!$E$10,IF('ИД Шатой'!BB37='Методика оценки (Отч.)'!$J$11,'Методика оценки (Отч.)'!$E$11,IF('ИД Шатой'!BB37='Методика оценки (Отч.)'!$J$12,'Методика оценки (Отч.)'!$E$12,IF('ИД Шатой'!BB37='Методика оценки (Отч.)'!$J$13,'Методика оценки (Отч.)'!$E$13,"ошибка")))))*$C$47</f>
        <v>0</v>
      </c>
      <c r="BC47" s="58">
        <f>IF('ИД Шатой'!BC37='Методика оценки (Отч.)'!$J$9,'Методика оценки (Отч.)'!$E$9,IF('ИД Шатой'!BC37='Методика оценки (Отч.)'!$J$10,'Методика оценки (Отч.)'!$E$10,IF('ИД Шатой'!BC37='Методика оценки (Отч.)'!$J$11,'Методика оценки (Отч.)'!$E$11,IF('ИД Шатой'!BC37='Методика оценки (Отч.)'!$J$12,'Методика оценки (Отч.)'!$E$12,IF('ИД Шатой'!BC37='Методика оценки (Отч.)'!$J$13,'Методика оценки (Отч.)'!$E$13,"ошибка")))))*$C$47</f>
        <v>0.75</v>
      </c>
      <c r="BD47" s="58">
        <f>IF('ИД Шатой'!BD37='Методика оценки (Отч.)'!$J$9,'Методика оценки (Отч.)'!$E$9,IF('ИД Шатой'!BD37='Методика оценки (Отч.)'!$J$10,'Методика оценки (Отч.)'!$E$10,IF('ИД Шатой'!BD37='Методика оценки (Отч.)'!$J$11,'Методика оценки (Отч.)'!$E$11,IF('ИД Шатой'!BD37='Методика оценки (Отч.)'!$J$12,'Методика оценки (Отч.)'!$E$12,IF('ИД Шатой'!BD37='Методика оценки (Отч.)'!$J$13,'Методика оценки (Отч.)'!$E$13,"ошибка")))))*$C$47</f>
        <v>0.75</v>
      </c>
      <c r="BE47" s="58">
        <f>IF('ИД Шатой'!BE37='Методика оценки (Отч.)'!$J$9,'Методика оценки (Отч.)'!$E$9,IF('ИД Шатой'!BE37='Методика оценки (Отч.)'!$J$10,'Методика оценки (Отч.)'!$E$10,IF('ИД Шатой'!BE37='Методика оценки (Отч.)'!$J$11,'Методика оценки (Отч.)'!$E$11,IF('ИД Шатой'!BE37='Методика оценки (Отч.)'!$J$12,'Методика оценки (Отч.)'!$E$12,IF('ИД Шатой'!BE37='Методика оценки (Отч.)'!$J$13,'Методика оценки (Отч.)'!$E$13,"ошибка")))))*$C$47</f>
        <v>0.5625</v>
      </c>
      <c r="BF47" s="58">
        <f>IF('ИД Шатой'!BF37='Методика оценки (Отч.)'!$J$9,'Методика оценки (Отч.)'!$E$9,IF('ИД Шатой'!BF37='Методика оценки (Отч.)'!$J$10,'Методика оценки (Отч.)'!$E$10,IF('ИД Шатой'!BF37='Методика оценки (Отч.)'!$J$11,'Методика оценки (Отч.)'!$E$11,IF('ИД Шатой'!BF37='Методика оценки (Отч.)'!$J$12,'Методика оценки (Отч.)'!$E$12,IF('ИД Шатой'!BF37='Методика оценки (Отч.)'!$J$13,'Методика оценки (Отч.)'!$E$13,"ошибка")))))*$C$47</f>
        <v>0</v>
      </c>
      <c r="BG47" s="58">
        <f>IF('ИД Шатой'!BG37='Методика оценки (Отч.)'!$J$9,'Методика оценки (Отч.)'!$E$9,IF('ИД Шатой'!BG37='Методика оценки (Отч.)'!$J$10,'Методика оценки (Отч.)'!$E$10,IF('ИД Шатой'!BG37='Методика оценки (Отч.)'!$J$11,'Методика оценки (Отч.)'!$E$11,IF('ИД Шатой'!BG37='Методика оценки (Отч.)'!$J$12,'Методика оценки (Отч.)'!$E$12,IF('ИД Шатой'!BG37='Методика оценки (Отч.)'!$J$13,'Методика оценки (Отч.)'!$E$13,"ошибка")))))*$C$47</f>
        <v>0</v>
      </c>
      <c r="BH47" s="58">
        <f>IF('ИД Шатой'!BH37='Методика оценки (Отч.)'!$J$9,'Методика оценки (Отч.)'!$E$9,IF('ИД Шатой'!BH37='Методика оценки (Отч.)'!$J$10,'Методика оценки (Отч.)'!$E$10,IF('ИД Шатой'!BH37='Методика оценки (Отч.)'!$J$11,'Методика оценки (Отч.)'!$E$11,IF('ИД Шатой'!BH37='Методика оценки (Отч.)'!$J$12,'Методика оценки (Отч.)'!$E$12,IF('ИД Шатой'!BH37='Методика оценки (Отч.)'!$J$13,'Методика оценки (Отч.)'!$E$13,"ошибка")))))*$C$47</f>
        <v>0</v>
      </c>
      <c r="BI47" s="58">
        <f>IF('ИД Шатой'!BI37='Методика оценки (Отч.)'!$J$9,'Методика оценки (Отч.)'!$E$9,IF('ИД Шатой'!BI37='Методика оценки (Отч.)'!$J$10,'Методика оценки (Отч.)'!$E$10,IF('ИД Шатой'!BI37='Методика оценки (Отч.)'!$J$11,'Методика оценки (Отч.)'!$E$11,IF('ИД Шатой'!BI37='Методика оценки (Отч.)'!$J$12,'Методика оценки (Отч.)'!$E$12,IF('ИД Шатой'!BI37='Методика оценки (Отч.)'!$J$13,'Методика оценки (Отч.)'!$E$13,"ошибка")))))*$C$47</f>
        <v>0</v>
      </c>
      <c r="BJ47" s="58">
        <f>IF('ИД Шатой'!BJ37='Методика оценки (Отч.)'!$J$9,'Методика оценки (Отч.)'!$E$9,IF('ИД Шатой'!BJ37='Методика оценки (Отч.)'!$J$10,'Методика оценки (Отч.)'!$E$10,IF('ИД Шатой'!BJ37='Методика оценки (Отч.)'!$J$11,'Методика оценки (Отч.)'!$E$11,IF('ИД Шатой'!BJ37='Методика оценки (Отч.)'!$J$12,'Методика оценки (Отч.)'!$E$12,IF('ИД Шатой'!BJ37='Методика оценки (Отч.)'!$J$13,'Методика оценки (Отч.)'!$E$13,"ошибка")))))*$C$47</f>
        <v>0.75</v>
      </c>
      <c r="BK47" s="58">
        <f>IF('ИД Шатой'!BK37='Методика оценки (Отч.)'!$J$9,'Методика оценки (Отч.)'!$E$9,IF('ИД Шатой'!BK37='Методика оценки (Отч.)'!$J$10,'Методика оценки (Отч.)'!$E$10,IF('ИД Шатой'!BK37='Методика оценки (Отч.)'!$J$11,'Методика оценки (Отч.)'!$E$11,IF('ИД Шатой'!BK37='Методика оценки (Отч.)'!$J$12,'Методика оценки (Отч.)'!$E$12,IF('ИД Шатой'!BK37='Методика оценки (Отч.)'!$J$13,'Методика оценки (Отч.)'!$E$13,"ошибка")))))*$C$47</f>
        <v>0.5625</v>
      </c>
      <c r="BL47" s="58">
        <f>IF('ИД Шатой'!BL37='Методика оценки (Отч.)'!$J$9,'Методика оценки (Отч.)'!$E$9,IF('ИД Шатой'!BL37='Методика оценки (Отч.)'!$J$10,'Методика оценки (Отч.)'!$E$10,IF('ИД Шатой'!BL37='Методика оценки (Отч.)'!$J$11,'Методика оценки (Отч.)'!$E$11,IF('ИД Шатой'!BL37='Методика оценки (Отч.)'!$J$12,'Методика оценки (Отч.)'!$E$12,IF('ИД Шатой'!BL37='Методика оценки (Отч.)'!$J$13,'Методика оценки (Отч.)'!$E$13,"ошибка")))))*$C$47</f>
        <v>0.375</v>
      </c>
      <c r="BM47" s="58">
        <f>IF('ИД Шатой'!BM37='Методика оценки (Отч.)'!$J$9,'Методика оценки (Отч.)'!$E$9,IF('ИД Шатой'!BM37='Методика оценки (Отч.)'!$J$10,'Методика оценки (Отч.)'!$E$10,IF('ИД Шатой'!BM37='Методика оценки (Отч.)'!$J$11,'Методика оценки (Отч.)'!$E$11,IF('ИД Шатой'!BM37='Методика оценки (Отч.)'!$J$12,'Методика оценки (Отч.)'!$E$12,IF('ИД Шатой'!BM37='Методика оценки (Отч.)'!$J$13,'Методика оценки (Отч.)'!$E$13,"ошибка")))))*$C$47</f>
        <v>0</v>
      </c>
      <c r="BN47" s="58">
        <f>IF('ИД Шатой'!BN37='Методика оценки (Отч.)'!$J$9,'Методика оценки (Отч.)'!$E$9,IF('ИД Шатой'!BN37='Методика оценки (Отч.)'!$J$10,'Методика оценки (Отч.)'!$E$10,IF('ИД Шатой'!BN37='Методика оценки (Отч.)'!$J$11,'Методика оценки (Отч.)'!$E$11,IF('ИД Шатой'!BN37='Методика оценки (Отч.)'!$J$12,'Методика оценки (Отч.)'!$E$12,IF('ИД Шатой'!BN37='Методика оценки (Отч.)'!$J$13,'Методика оценки (Отч.)'!$E$13,"ошибка")))))*$C$47</f>
        <v>0</v>
      </c>
      <c r="BO47" s="58">
        <f>IF('ИД Шатой'!BO37='Методика оценки (Отч.)'!$J$9,'Методика оценки (Отч.)'!$E$9,IF('ИД Шатой'!BO37='Методика оценки (Отч.)'!$J$10,'Методика оценки (Отч.)'!$E$10,IF('ИД Шатой'!BO37='Методика оценки (Отч.)'!$J$11,'Методика оценки (Отч.)'!$E$11,IF('ИД Шатой'!BO37='Методика оценки (Отч.)'!$J$12,'Методика оценки (Отч.)'!$E$12,IF('ИД Шатой'!BO37='Методика оценки (Отч.)'!$J$13,'Методика оценки (Отч.)'!$E$13,"ошибка")))))*$C$47</f>
        <v>0.75</v>
      </c>
      <c r="BP47" s="58">
        <f>IF('ИД Шатой'!BP37='Методика оценки (Отч.)'!$J$9,'Методика оценки (Отч.)'!$E$9,IF('ИД Шатой'!BP37='Методика оценки (Отч.)'!$J$10,'Методика оценки (Отч.)'!$E$10,IF('ИД Шатой'!BP37='Методика оценки (Отч.)'!$J$11,'Методика оценки (Отч.)'!$E$11,IF('ИД Шатой'!BP37='Методика оценки (Отч.)'!$J$12,'Методика оценки (Отч.)'!$E$12,IF('ИД Шатой'!BP37='Методика оценки (Отч.)'!$J$13,'Методика оценки (Отч.)'!$E$13,"ошибка")))))*$C$47</f>
        <v>0</v>
      </c>
      <c r="BQ47" s="58">
        <f t="shared" si="2"/>
        <v>0.28136363636363637</v>
      </c>
    </row>
    <row r="48" spans="1:69" x14ac:dyDescent="0.25">
      <c r="A48" s="67" t="str">
        <f>'Методика оценки (Отч.)'!A209</f>
        <v>N4.1.8.</v>
      </c>
      <c r="B48" s="67" t="str">
        <f>'Методика оценки (Отч.)'!C209</f>
        <v>Оснащение физкультурного зала</v>
      </c>
      <c r="C48" s="121">
        <f>'Методика оценки (Отч.)'!D209*C40</f>
        <v>7.4999999999999997E-3</v>
      </c>
      <c r="D48" s="58">
        <f>IF('ИД Шатой'!D38='Методика оценки (Отч.)'!$J$9,'Методика оценки (Отч.)'!$E$9,IF('ИД Шатой'!D38='Методика оценки (Отч.)'!$J$10,'Методика оценки (Отч.)'!$E$10,IF('ИД Шатой'!D38='Методика оценки (Отч.)'!$J$11,'Методика оценки (Отч.)'!$E$11,IF('ИД Шатой'!D38='Методика оценки (Отч.)'!$J$12,'Методика оценки (Отч.)'!$E$12,IF('ИД Шатой'!D38='Методика оценки (Отч.)'!$J$13,'Методика оценки (Отч.)'!$E$13,"ошибка")))))*$C$48</f>
        <v>0.5625</v>
      </c>
      <c r="E48" s="58">
        <f>IF('ИД Шатой'!E38='Методика оценки (Отч.)'!$J$9,'Методика оценки (Отч.)'!$E$9,IF('ИД Шатой'!E38='Методика оценки (Отч.)'!$J$10,'Методика оценки (Отч.)'!$E$10,IF('ИД Шатой'!E38='Методика оценки (Отч.)'!$J$11,'Методика оценки (Отч.)'!$E$11,IF('ИД Шатой'!E38='Методика оценки (Отч.)'!$J$12,'Методика оценки (Отч.)'!$E$12,IF('ИД Шатой'!E38='Методика оценки (Отч.)'!$J$13,'Методика оценки (Отч.)'!$E$13,"ошибка")))))*$C$48</f>
        <v>0</v>
      </c>
      <c r="F48" s="58">
        <f>IF('ИД Шатой'!F38='Методика оценки (Отч.)'!$J$9,'Методика оценки (Отч.)'!$E$9,IF('ИД Шатой'!F38='Методика оценки (Отч.)'!$J$10,'Методика оценки (Отч.)'!$E$10,IF('ИД Шатой'!F38='Методика оценки (Отч.)'!$J$11,'Методика оценки (Отч.)'!$E$11,IF('ИД Шатой'!F38='Методика оценки (Отч.)'!$J$12,'Методика оценки (Отч.)'!$E$12,IF('ИД Шатой'!F38='Методика оценки (Отч.)'!$J$13,'Методика оценки (Отч.)'!$E$13,"ошибка")))))*$C$48</f>
        <v>0</v>
      </c>
      <c r="G48" s="58">
        <f>IF('ИД Шатой'!G38='Методика оценки (Отч.)'!$J$9,'Методика оценки (Отч.)'!$E$9,IF('ИД Шатой'!G38='Методика оценки (Отч.)'!$J$10,'Методика оценки (Отч.)'!$E$10,IF('ИД Шатой'!G38='Методика оценки (Отч.)'!$J$11,'Методика оценки (Отч.)'!$E$11,IF('ИД Шатой'!G38='Методика оценки (Отч.)'!$J$12,'Методика оценки (Отч.)'!$E$12,IF('ИД Шатой'!G38='Методика оценки (Отч.)'!$J$13,'Методика оценки (Отч.)'!$E$13,"ошибка")))))*$C$48</f>
        <v>0.5625</v>
      </c>
      <c r="H48" s="58">
        <f>IF('ИД Шатой'!H38='Методика оценки (Отч.)'!$J$9,'Методика оценки (Отч.)'!$E$9,IF('ИД Шатой'!H38='Методика оценки (Отч.)'!$J$10,'Методика оценки (Отч.)'!$E$10,IF('ИД Шатой'!H38='Методика оценки (Отч.)'!$J$11,'Методика оценки (Отч.)'!$E$11,IF('ИД Шатой'!H38='Методика оценки (Отч.)'!$J$12,'Методика оценки (Отч.)'!$E$12,IF('ИД Шатой'!H38='Методика оценки (Отч.)'!$J$13,'Методика оценки (Отч.)'!$E$13,"ошибка")))))*$C$48</f>
        <v>0.75</v>
      </c>
      <c r="I48" s="58">
        <f>IF('ИД Шатой'!I38='Методика оценки (Отч.)'!$J$9,'Методика оценки (Отч.)'!$E$9,IF('ИД Шатой'!I38='Методика оценки (Отч.)'!$J$10,'Методика оценки (Отч.)'!$E$10,IF('ИД Шатой'!I38='Методика оценки (Отч.)'!$J$11,'Методика оценки (Отч.)'!$E$11,IF('ИД Шатой'!I38='Методика оценки (Отч.)'!$J$12,'Методика оценки (Отч.)'!$E$12,IF('ИД Шатой'!I38='Методика оценки (Отч.)'!$J$13,'Методика оценки (Отч.)'!$E$13,"ошибка")))))*$C$48</f>
        <v>0</v>
      </c>
      <c r="J48" s="58">
        <f>IF('ИД Шатой'!J38='Методика оценки (Отч.)'!$J$9,'Методика оценки (Отч.)'!$E$9,IF('ИД Шатой'!J38='Методика оценки (Отч.)'!$J$10,'Методика оценки (Отч.)'!$E$10,IF('ИД Шатой'!J38='Методика оценки (Отч.)'!$J$11,'Методика оценки (Отч.)'!$E$11,IF('ИД Шатой'!J38='Методика оценки (Отч.)'!$J$12,'Методика оценки (Отч.)'!$E$12,IF('ИД Шатой'!J38='Методика оценки (Отч.)'!$J$13,'Методика оценки (Отч.)'!$E$13,"ошибка")))))*$C$48</f>
        <v>0</v>
      </c>
      <c r="K48" s="58">
        <f>IF('ИД Шатой'!K38='Методика оценки (Отч.)'!$J$9,'Методика оценки (Отч.)'!$E$9,IF('ИД Шатой'!K38='Методика оценки (Отч.)'!$J$10,'Методика оценки (Отч.)'!$E$10,IF('ИД Шатой'!K38='Методика оценки (Отч.)'!$J$11,'Методика оценки (Отч.)'!$E$11,IF('ИД Шатой'!K38='Методика оценки (Отч.)'!$J$12,'Методика оценки (Отч.)'!$E$12,IF('ИД Шатой'!K38='Методика оценки (Отч.)'!$J$13,'Методика оценки (Отч.)'!$E$13,"ошибка")))))*$C$48</f>
        <v>0.75</v>
      </c>
      <c r="L48" s="58">
        <f>IF('ИД Шатой'!L38='Методика оценки (Отч.)'!$J$9,'Методика оценки (Отч.)'!$E$9,IF('ИД Шатой'!L38='Методика оценки (Отч.)'!$J$10,'Методика оценки (Отч.)'!$E$10,IF('ИД Шатой'!L38='Методика оценки (Отч.)'!$J$11,'Методика оценки (Отч.)'!$E$11,IF('ИД Шатой'!L38='Методика оценки (Отч.)'!$J$12,'Методика оценки (Отч.)'!$E$12,IF('ИД Шатой'!L38='Методика оценки (Отч.)'!$J$13,'Методика оценки (Отч.)'!$E$13,"ошибка")))))*$C$48</f>
        <v>0</v>
      </c>
      <c r="M48" s="58">
        <f>IF('ИД Шатой'!M38='Методика оценки (Отч.)'!$J$9,'Методика оценки (Отч.)'!$E$9,IF('ИД Шатой'!M38='Методика оценки (Отч.)'!$J$10,'Методика оценки (Отч.)'!$E$10,IF('ИД Шатой'!M38='Методика оценки (Отч.)'!$J$11,'Методика оценки (Отч.)'!$E$11,IF('ИД Шатой'!M38='Методика оценки (Отч.)'!$J$12,'Методика оценки (Отч.)'!$E$12,IF('ИД Шатой'!M38='Методика оценки (Отч.)'!$J$13,'Методика оценки (Отч.)'!$E$13,"ошибка")))))*$C$48</f>
        <v>0.75</v>
      </c>
      <c r="N48" s="58">
        <f>IF('ИД Шатой'!N38='Методика оценки (Отч.)'!$J$9,'Методика оценки (Отч.)'!$E$9,IF('ИД Шатой'!N38='Методика оценки (Отч.)'!$J$10,'Методика оценки (Отч.)'!$E$10,IF('ИД Шатой'!N38='Методика оценки (Отч.)'!$J$11,'Методика оценки (Отч.)'!$E$11,IF('ИД Шатой'!N38='Методика оценки (Отч.)'!$J$12,'Методика оценки (Отч.)'!$E$12,IF('ИД Шатой'!N38='Методика оценки (Отч.)'!$J$13,'Методика оценки (Отч.)'!$E$13,"ошибка")))))*$C$48</f>
        <v>0</v>
      </c>
      <c r="O48" s="58">
        <f>IF('ИД Шатой'!O38='Методика оценки (Отч.)'!$J$9,'Методика оценки (Отч.)'!$E$9,IF('ИД Шатой'!O38='Методика оценки (Отч.)'!$J$10,'Методика оценки (Отч.)'!$E$10,IF('ИД Шатой'!O38='Методика оценки (Отч.)'!$J$11,'Методика оценки (Отч.)'!$E$11,IF('ИД Шатой'!O38='Методика оценки (Отч.)'!$J$12,'Методика оценки (Отч.)'!$E$12,IF('ИД Шатой'!O38='Методика оценки (Отч.)'!$J$13,'Методика оценки (Отч.)'!$E$13,"ошибка")))))*$C$48</f>
        <v>0</v>
      </c>
      <c r="P48" s="58">
        <f>IF('ИД Шатой'!P38='Методика оценки (Отч.)'!$J$9,'Методика оценки (Отч.)'!$E$9,IF('ИД Шатой'!P38='Методика оценки (Отч.)'!$J$10,'Методика оценки (Отч.)'!$E$10,IF('ИД Шатой'!P38='Методика оценки (Отч.)'!$J$11,'Методика оценки (Отч.)'!$E$11,IF('ИД Шатой'!P38='Методика оценки (Отч.)'!$J$12,'Методика оценки (Отч.)'!$E$12,IF('ИД Шатой'!P38='Методика оценки (Отч.)'!$J$13,'Методика оценки (Отч.)'!$E$13,"ошибка")))))*$C$48</f>
        <v>0.5625</v>
      </c>
      <c r="Q48" s="58">
        <f>IF('ИД Шатой'!Q38='Методика оценки (Отч.)'!$J$9,'Методика оценки (Отч.)'!$E$9,IF('ИД Шатой'!Q38='Методика оценки (Отч.)'!$J$10,'Методика оценки (Отч.)'!$E$10,IF('ИД Шатой'!Q38='Методика оценки (Отч.)'!$J$11,'Методика оценки (Отч.)'!$E$11,IF('ИД Шатой'!Q38='Методика оценки (Отч.)'!$J$12,'Методика оценки (Отч.)'!$E$12,IF('ИД Шатой'!Q38='Методика оценки (Отч.)'!$J$13,'Методика оценки (Отч.)'!$E$13,"ошибка")))))*$C$48</f>
        <v>0.75</v>
      </c>
      <c r="R48" s="58">
        <f>IF('ИД Шатой'!R38='Методика оценки (Отч.)'!$J$9,'Методика оценки (Отч.)'!$E$9,IF('ИД Шатой'!R38='Методика оценки (Отч.)'!$J$10,'Методика оценки (Отч.)'!$E$10,IF('ИД Шатой'!R38='Методика оценки (Отч.)'!$J$11,'Методика оценки (Отч.)'!$E$11,IF('ИД Шатой'!R38='Методика оценки (Отч.)'!$J$12,'Методика оценки (Отч.)'!$E$12,IF('ИД Шатой'!R38='Методика оценки (Отч.)'!$J$13,'Методика оценки (Отч.)'!$E$13,"ошибка")))))*$C$48</f>
        <v>0.375</v>
      </c>
      <c r="S48" s="58">
        <f>IF('ИД Шатой'!S38='Методика оценки (Отч.)'!$J$9,'Методика оценки (Отч.)'!$E$9,IF('ИД Шатой'!S38='Методика оценки (Отч.)'!$J$10,'Методика оценки (Отч.)'!$E$10,IF('ИД Шатой'!S38='Методика оценки (Отч.)'!$J$11,'Методика оценки (Отч.)'!$E$11,IF('ИД Шатой'!S38='Методика оценки (Отч.)'!$J$12,'Методика оценки (Отч.)'!$E$12,IF('ИД Шатой'!S38='Методика оценки (Отч.)'!$J$13,'Методика оценки (Отч.)'!$E$13,"ошибка")))))*$C$48</f>
        <v>0.5625</v>
      </c>
      <c r="T48" s="58">
        <f>IF('ИД Шатой'!T38='Методика оценки (Отч.)'!$J$9,'Методика оценки (Отч.)'!$E$9,IF('ИД Шатой'!T38='Методика оценки (Отч.)'!$J$10,'Методика оценки (Отч.)'!$E$10,IF('ИД Шатой'!T38='Методика оценки (Отч.)'!$J$11,'Методика оценки (Отч.)'!$E$11,IF('ИД Шатой'!T38='Методика оценки (Отч.)'!$J$12,'Методика оценки (Отч.)'!$E$12,IF('ИД Шатой'!T38='Методика оценки (Отч.)'!$J$13,'Методика оценки (Отч.)'!$E$13,"ошибка")))))*$C$48</f>
        <v>0</v>
      </c>
      <c r="U48" s="58">
        <f>IF('ИД Шатой'!U38='Методика оценки (Отч.)'!$J$9,'Методика оценки (Отч.)'!$E$9,IF('ИД Шатой'!U38='Методика оценки (Отч.)'!$J$10,'Методика оценки (Отч.)'!$E$10,IF('ИД Шатой'!U38='Методика оценки (Отч.)'!$J$11,'Методика оценки (Отч.)'!$E$11,IF('ИД Шатой'!U38='Методика оценки (Отч.)'!$J$12,'Методика оценки (Отч.)'!$E$12,IF('ИД Шатой'!U38='Методика оценки (Отч.)'!$J$13,'Методика оценки (Отч.)'!$E$13,"ошибка")))))*$C$48</f>
        <v>0.5625</v>
      </c>
      <c r="V48" s="58">
        <f>IF('ИД Шатой'!V38='Методика оценки (Отч.)'!$J$9,'Методика оценки (Отч.)'!$E$9,IF('ИД Шатой'!V38='Методика оценки (Отч.)'!$J$10,'Методика оценки (Отч.)'!$E$10,IF('ИД Шатой'!V38='Методика оценки (Отч.)'!$J$11,'Методика оценки (Отч.)'!$E$11,IF('ИД Шатой'!V38='Методика оценки (Отч.)'!$J$12,'Методика оценки (Отч.)'!$E$12,IF('ИД Шатой'!V38='Методика оценки (Отч.)'!$J$13,'Методика оценки (Отч.)'!$E$13,"ошибка")))))*$C$48</f>
        <v>0</v>
      </c>
      <c r="W48" s="58">
        <f>IF('ИД Шатой'!W38='Методика оценки (Отч.)'!$J$9,'Методика оценки (Отч.)'!$E$9,IF('ИД Шатой'!W38='Методика оценки (Отч.)'!$J$10,'Методика оценки (Отч.)'!$E$10,IF('ИД Шатой'!W38='Методика оценки (Отч.)'!$J$11,'Методика оценки (Отч.)'!$E$11,IF('ИД Шатой'!W38='Методика оценки (Отч.)'!$J$12,'Методика оценки (Отч.)'!$E$12,IF('ИД Шатой'!W38='Методика оценки (Отч.)'!$J$13,'Методика оценки (Отч.)'!$E$13,"ошибка")))))*$C$48</f>
        <v>0</v>
      </c>
      <c r="X48" s="58">
        <f>IF('ИД Шатой'!X38='Методика оценки (Отч.)'!$J$9,'Методика оценки (Отч.)'!$E$9,IF('ИД Шатой'!X38='Методика оценки (Отч.)'!$J$10,'Методика оценки (Отч.)'!$E$10,IF('ИД Шатой'!X38='Методика оценки (Отч.)'!$J$11,'Методика оценки (Отч.)'!$E$11,IF('ИД Шатой'!X38='Методика оценки (Отч.)'!$J$12,'Методика оценки (Отч.)'!$E$12,IF('ИД Шатой'!X38='Методика оценки (Отч.)'!$J$13,'Методика оценки (Отч.)'!$E$13,"ошибка")))))*$C$48</f>
        <v>0.75</v>
      </c>
      <c r="Y48" s="58">
        <f>IF('ИД Шатой'!Y38='Методика оценки (Отч.)'!$J$9,'Методика оценки (Отч.)'!$E$9,IF('ИД Шатой'!Y38='Методика оценки (Отч.)'!$J$10,'Методика оценки (Отч.)'!$E$10,IF('ИД Шатой'!Y38='Методика оценки (Отч.)'!$J$11,'Методика оценки (Отч.)'!$E$11,IF('ИД Шатой'!Y38='Методика оценки (Отч.)'!$J$12,'Методика оценки (Отч.)'!$E$12,IF('ИД Шатой'!Y38='Методика оценки (Отч.)'!$J$13,'Методика оценки (Отч.)'!$E$13,"ошибка")))))*$C$48</f>
        <v>0.75</v>
      </c>
      <c r="Z48" s="58">
        <f>IF('ИД Шатой'!Z38='Методика оценки (Отч.)'!$J$9,'Методика оценки (Отч.)'!$E$9,IF('ИД Шатой'!Z38='Методика оценки (Отч.)'!$J$10,'Методика оценки (Отч.)'!$E$10,IF('ИД Шатой'!Z38='Методика оценки (Отч.)'!$J$11,'Методика оценки (Отч.)'!$E$11,IF('ИД Шатой'!Z38='Методика оценки (Отч.)'!$J$12,'Методика оценки (Отч.)'!$E$12,IF('ИД Шатой'!Z38='Методика оценки (Отч.)'!$J$13,'Методика оценки (Отч.)'!$E$13,"ошибка")))))*$C$48</f>
        <v>0.5625</v>
      </c>
      <c r="AA48" s="58">
        <f>IF('ИД Шатой'!AA38='Методика оценки (Отч.)'!$J$9,'Методика оценки (Отч.)'!$E$9,IF('ИД Шатой'!AA38='Методика оценки (Отч.)'!$J$10,'Методика оценки (Отч.)'!$E$10,IF('ИД Шатой'!AA38='Методика оценки (Отч.)'!$J$11,'Методика оценки (Отч.)'!$E$11,IF('ИД Шатой'!AA38='Методика оценки (Отч.)'!$J$12,'Методика оценки (Отч.)'!$E$12,IF('ИД Шатой'!AA38='Методика оценки (Отч.)'!$J$13,'Методика оценки (Отч.)'!$E$13,"ошибка")))))*$C$48</f>
        <v>0.75</v>
      </c>
      <c r="AB48" s="58">
        <f>IF('ИД Шатой'!AB38='Методика оценки (Отч.)'!$J$9,'Методика оценки (Отч.)'!$E$9,IF('ИД Шатой'!AB38='Методика оценки (Отч.)'!$J$10,'Методика оценки (Отч.)'!$E$10,IF('ИД Шатой'!AB38='Методика оценки (Отч.)'!$J$11,'Методика оценки (Отч.)'!$E$11,IF('ИД Шатой'!AB38='Методика оценки (Отч.)'!$J$12,'Методика оценки (Отч.)'!$E$12,IF('ИД Шатой'!AB38='Методика оценки (Отч.)'!$J$13,'Методика оценки (Отч.)'!$E$13,"ошибка")))))*$C$48</f>
        <v>0</v>
      </c>
      <c r="AC48" s="58">
        <f>IF('ИД Шатой'!AC38='Методика оценки (Отч.)'!$J$9,'Методика оценки (Отч.)'!$E$9,IF('ИД Шатой'!AC38='Методика оценки (Отч.)'!$J$10,'Методика оценки (Отч.)'!$E$10,IF('ИД Шатой'!AC38='Методика оценки (Отч.)'!$J$11,'Методика оценки (Отч.)'!$E$11,IF('ИД Шатой'!AC38='Методика оценки (Отч.)'!$J$12,'Методика оценки (Отч.)'!$E$12,IF('ИД Шатой'!AC38='Методика оценки (Отч.)'!$J$13,'Методика оценки (Отч.)'!$E$13,"ошибка")))))*$C$48</f>
        <v>0</v>
      </c>
      <c r="AD48" s="58">
        <f>IF('ИД Шатой'!AD38='Методика оценки (Отч.)'!$J$9,'Методика оценки (Отч.)'!$E$9,IF('ИД Шатой'!AD38='Методика оценки (Отч.)'!$J$10,'Методика оценки (Отч.)'!$E$10,IF('ИД Шатой'!AD38='Методика оценки (Отч.)'!$J$11,'Методика оценки (Отч.)'!$E$11,IF('ИД Шатой'!AD38='Методика оценки (Отч.)'!$J$12,'Методика оценки (Отч.)'!$E$12,IF('ИД Шатой'!AD38='Методика оценки (Отч.)'!$J$13,'Методика оценки (Отч.)'!$E$13,"ошибка")))))*$C$48</f>
        <v>0</v>
      </c>
      <c r="AE48" s="58">
        <f>IF('ИД Шатой'!AE38='Методика оценки (Отч.)'!$J$9,'Методика оценки (Отч.)'!$E$9,IF('ИД Шатой'!AE38='Методика оценки (Отч.)'!$J$10,'Методика оценки (Отч.)'!$E$10,IF('ИД Шатой'!AE38='Методика оценки (Отч.)'!$J$11,'Методика оценки (Отч.)'!$E$11,IF('ИД Шатой'!AE38='Методика оценки (Отч.)'!$J$12,'Методика оценки (Отч.)'!$E$12,IF('ИД Шатой'!AE38='Методика оценки (Отч.)'!$J$13,'Методика оценки (Отч.)'!$E$13,"ошибка")))))*$C$48</f>
        <v>0</v>
      </c>
      <c r="AF48" s="58">
        <f>IF('ИД Шатой'!AF38='Методика оценки (Отч.)'!$J$9,'Методика оценки (Отч.)'!$E$9,IF('ИД Шатой'!AF38='Методика оценки (Отч.)'!$J$10,'Методика оценки (Отч.)'!$E$10,IF('ИД Шатой'!AF38='Методика оценки (Отч.)'!$J$11,'Методика оценки (Отч.)'!$E$11,IF('ИД Шатой'!AF38='Методика оценки (Отч.)'!$J$12,'Методика оценки (Отч.)'!$E$12,IF('ИД Шатой'!AF38='Методика оценки (Отч.)'!$J$13,'Методика оценки (Отч.)'!$E$13,"ошибка")))))*$C$48</f>
        <v>0</v>
      </c>
      <c r="AG48" s="58">
        <f>IF('ИД Шатой'!AG38='Методика оценки (Отч.)'!$J$9,'Методика оценки (Отч.)'!$E$9,IF('ИД Шатой'!AG38='Методика оценки (Отч.)'!$J$10,'Методика оценки (Отч.)'!$E$10,IF('ИД Шатой'!AG38='Методика оценки (Отч.)'!$J$11,'Методика оценки (Отч.)'!$E$11,IF('ИД Шатой'!AG38='Методика оценки (Отч.)'!$J$12,'Методика оценки (Отч.)'!$E$12,IF('ИД Шатой'!AG38='Методика оценки (Отч.)'!$J$13,'Методика оценки (Отч.)'!$E$13,"ошибка")))))*$C$48</f>
        <v>0.75</v>
      </c>
      <c r="AH48" s="58">
        <f>IF('ИД Шатой'!AH38='Методика оценки (Отч.)'!$J$9,'Методика оценки (Отч.)'!$E$9,IF('ИД Шатой'!AH38='Методика оценки (Отч.)'!$J$10,'Методика оценки (Отч.)'!$E$10,IF('ИД Шатой'!AH38='Методика оценки (Отч.)'!$J$11,'Методика оценки (Отч.)'!$E$11,IF('ИД Шатой'!AH38='Методика оценки (Отч.)'!$J$12,'Методика оценки (Отч.)'!$E$12,IF('ИД Шатой'!AH38='Методика оценки (Отч.)'!$J$13,'Методика оценки (Отч.)'!$E$13,"ошибка")))))*$C$48</f>
        <v>0</v>
      </c>
      <c r="AI48" s="58">
        <f>IF('ИД Шатой'!AI38='Методика оценки (Отч.)'!$J$9,'Методика оценки (Отч.)'!$E$9,IF('ИД Шатой'!AI38='Методика оценки (Отч.)'!$J$10,'Методика оценки (Отч.)'!$E$10,IF('ИД Шатой'!AI38='Методика оценки (Отч.)'!$J$11,'Методика оценки (Отч.)'!$E$11,IF('ИД Шатой'!AI38='Методика оценки (Отч.)'!$J$12,'Методика оценки (Отч.)'!$E$12,IF('ИД Шатой'!AI38='Методика оценки (Отч.)'!$J$13,'Методика оценки (Отч.)'!$E$13,"ошибка")))))*$C$48</f>
        <v>0</v>
      </c>
      <c r="AJ48" s="58">
        <f>IF('ИД Шатой'!AJ38='Методика оценки (Отч.)'!$J$9,'Методика оценки (Отч.)'!$E$9,IF('ИД Шатой'!AJ38='Методика оценки (Отч.)'!$J$10,'Методика оценки (Отч.)'!$E$10,IF('ИД Шатой'!AJ38='Методика оценки (Отч.)'!$J$11,'Методика оценки (Отч.)'!$E$11,IF('ИД Шатой'!AJ38='Методика оценки (Отч.)'!$J$12,'Методика оценки (Отч.)'!$E$12,IF('ИД Шатой'!AJ38='Методика оценки (Отч.)'!$J$13,'Методика оценки (Отч.)'!$E$13,"ошибка")))))*$C$48</f>
        <v>0</v>
      </c>
      <c r="AK48" s="58">
        <f>IF('ИД Шатой'!AK38='Методика оценки (Отч.)'!$J$9,'Методика оценки (Отч.)'!$E$9,IF('ИД Шатой'!AK38='Методика оценки (Отч.)'!$J$10,'Методика оценки (Отч.)'!$E$10,IF('ИД Шатой'!AK38='Методика оценки (Отч.)'!$J$11,'Методика оценки (Отч.)'!$E$11,IF('ИД Шатой'!AK38='Методика оценки (Отч.)'!$J$12,'Методика оценки (Отч.)'!$E$12,IF('ИД Шатой'!AK38='Методика оценки (Отч.)'!$J$13,'Методика оценки (Отч.)'!$E$13,"ошибка")))))*$C$48</f>
        <v>0</v>
      </c>
      <c r="AL48" s="58">
        <f>IF('ИД Шатой'!AL38='Методика оценки (Отч.)'!$J$9,'Методика оценки (Отч.)'!$E$9,IF('ИД Шатой'!AL38='Методика оценки (Отч.)'!$J$10,'Методика оценки (Отч.)'!$E$10,IF('ИД Шатой'!AL38='Методика оценки (Отч.)'!$J$11,'Методика оценки (Отч.)'!$E$11,IF('ИД Шатой'!AL38='Методика оценки (Отч.)'!$J$12,'Методика оценки (Отч.)'!$E$12,IF('ИД Шатой'!AL38='Методика оценки (Отч.)'!$J$13,'Методика оценки (Отч.)'!$E$13,"ошибка")))))*$C$48</f>
        <v>0</v>
      </c>
      <c r="AM48" s="58">
        <f>IF('ИД Шатой'!AM38='Методика оценки (Отч.)'!$J$9,'Методика оценки (Отч.)'!$E$9,IF('ИД Шатой'!AM38='Методика оценки (Отч.)'!$J$10,'Методика оценки (Отч.)'!$E$10,IF('ИД Шатой'!AM38='Методика оценки (Отч.)'!$J$11,'Методика оценки (Отч.)'!$E$11,IF('ИД Шатой'!AM38='Методика оценки (Отч.)'!$J$12,'Методика оценки (Отч.)'!$E$12,IF('ИД Шатой'!AM38='Методика оценки (Отч.)'!$J$13,'Методика оценки (Отч.)'!$E$13,"ошибка")))))*$C$48</f>
        <v>0</v>
      </c>
      <c r="AN48" s="58">
        <f>IF('ИД Шатой'!AN38='Методика оценки (Отч.)'!$J$9,'Методика оценки (Отч.)'!$E$9,IF('ИД Шатой'!AN38='Методика оценки (Отч.)'!$J$10,'Методика оценки (Отч.)'!$E$10,IF('ИД Шатой'!AN38='Методика оценки (Отч.)'!$J$11,'Методика оценки (Отч.)'!$E$11,IF('ИД Шатой'!AN38='Методика оценки (Отч.)'!$J$12,'Методика оценки (Отч.)'!$E$12,IF('ИД Шатой'!AN38='Методика оценки (Отч.)'!$J$13,'Методика оценки (Отч.)'!$E$13,"ошибка")))))*$C$48</f>
        <v>0.75</v>
      </c>
      <c r="AO48" s="58">
        <f>IF('ИД Шатой'!AO38='Методика оценки (Отч.)'!$J$9,'Методика оценки (Отч.)'!$E$9,IF('ИД Шатой'!AO38='Методика оценки (Отч.)'!$J$10,'Методика оценки (Отч.)'!$E$10,IF('ИД Шатой'!AO38='Методика оценки (Отч.)'!$J$11,'Методика оценки (Отч.)'!$E$11,IF('ИД Шатой'!AO38='Методика оценки (Отч.)'!$J$12,'Методика оценки (Отч.)'!$E$12,IF('ИД Шатой'!AO38='Методика оценки (Отч.)'!$J$13,'Методика оценки (Отч.)'!$E$13,"ошибка")))))*$C$48</f>
        <v>0</v>
      </c>
      <c r="AP48" s="58">
        <f>IF('ИД Шатой'!AP38='Методика оценки (Отч.)'!$J$9,'Методика оценки (Отч.)'!$E$9,IF('ИД Шатой'!AP38='Методика оценки (Отч.)'!$J$10,'Методика оценки (Отч.)'!$E$10,IF('ИД Шатой'!AP38='Методика оценки (Отч.)'!$J$11,'Методика оценки (Отч.)'!$E$11,IF('ИД Шатой'!AP38='Методика оценки (Отч.)'!$J$12,'Методика оценки (Отч.)'!$E$12,IF('ИД Шатой'!AP38='Методика оценки (Отч.)'!$J$13,'Методика оценки (Отч.)'!$E$13,"ошибка")))))*$C$48</f>
        <v>0</v>
      </c>
      <c r="AQ48" s="58">
        <f>IF('ИД Шатой'!AQ38='Методика оценки (Отч.)'!$J$9,'Методика оценки (Отч.)'!$E$9,IF('ИД Шатой'!AQ38='Методика оценки (Отч.)'!$J$10,'Методика оценки (Отч.)'!$E$10,IF('ИД Шатой'!AQ38='Методика оценки (Отч.)'!$J$11,'Методика оценки (Отч.)'!$E$11,IF('ИД Шатой'!AQ38='Методика оценки (Отч.)'!$J$12,'Методика оценки (Отч.)'!$E$12,IF('ИД Шатой'!AQ38='Методика оценки (Отч.)'!$J$13,'Методика оценки (Отч.)'!$E$13,"ошибка")))))*$C$48</f>
        <v>0.5625</v>
      </c>
      <c r="AR48" s="58">
        <f>IF('ИД Шатой'!AR38='Методика оценки (Отч.)'!$J$9,'Методика оценки (Отч.)'!$E$9,IF('ИД Шатой'!AR38='Методика оценки (Отч.)'!$J$10,'Методика оценки (Отч.)'!$E$10,IF('ИД Шатой'!AR38='Методика оценки (Отч.)'!$J$11,'Методика оценки (Отч.)'!$E$11,IF('ИД Шатой'!AR38='Методика оценки (Отч.)'!$J$12,'Методика оценки (Отч.)'!$E$12,IF('ИД Шатой'!AR38='Методика оценки (Отч.)'!$J$13,'Методика оценки (Отч.)'!$E$13,"ошибка")))))*$C$48</f>
        <v>0</v>
      </c>
      <c r="AS48" s="58">
        <f>IF('ИД Шатой'!AS38='Методика оценки (Отч.)'!$J$9,'Методика оценки (Отч.)'!$E$9,IF('ИД Шатой'!AS38='Методика оценки (Отч.)'!$J$10,'Методика оценки (Отч.)'!$E$10,IF('ИД Шатой'!AS38='Методика оценки (Отч.)'!$J$11,'Методика оценки (Отч.)'!$E$11,IF('ИД Шатой'!AS38='Методика оценки (Отч.)'!$J$12,'Методика оценки (Отч.)'!$E$12,IF('ИД Шатой'!AS38='Методика оценки (Отч.)'!$J$13,'Методика оценки (Отч.)'!$E$13,"ошибка")))))*$C$48</f>
        <v>0.75</v>
      </c>
      <c r="AT48" s="58">
        <f>IF('ИД Шатой'!AT38='Методика оценки (Отч.)'!$J$9,'Методика оценки (Отч.)'!$E$9,IF('ИД Шатой'!AT38='Методика оценки (Отч.)'!$J$10,'Методика оценки (Отч.)'!$E$10,IF('ИД Шатой'!AT38='Методика оценки (Отч.)'!$J$11,'Методика оценки (Отч.)'!$E$11,IF('ИД Шатой'!AT38='Методика оценки (Отч.)'!$J$12,'Методика оценки (Отч.)'!$E$12,IF('ИД Шатой'!AT38='Методика оценки (Отч.)'!$J$13,'Методика оценки (Отч.)'!$E$13,"ошибка")))))*$C$48</f>
        <v>0.5625</v>
      </c>
      <c r="AU48" s="58">
        <f>IF('ИД Шатой'!AU38='Методика оценки (Отч.)'!$J$9,'Методика оценки (Отч.)'!$E$9,IF('ИД Шатой'!AU38='Методика оценки (Отч.)'!$J$10,'Методика оценки (Отч.)'!$E$10,IF('ИД Шатой'!AU38='Методика оценки (Отч.)'!$J$11,'Методика оценки (Отч.)'!$E$11,IF('ИД Шатой'!AU38='Методика оценки (Отч.)'!$J$12,'Методика оценки (Отч.)'!$E$12,IF('ИД Шатой'!AU38='Методика оценки (Отч.)'!$J$13,'Методика оценки (Отч.)'!$E$13,"ошибка")))))*$C$48</f>
        <v>0.5625</v>
      </c>
      <c r="AV48" s="58">
        <f>IF('ИД Шатой'!AV38='Методика оценки (Отч.)'!$J$9,'Методика оценки (Отч.)'!$E$9,IF('ИД Шатой'!AV38='Методика оценки (Отч.)'!$J$10,'Методика оценки (Отч.)'!$E$10,IF('ИД Шатой'!AV38='Методика оценки (Отч.)'!$J$11,'Методика оценки (Отч.)'!$E$11,IF('ИД Шатой'!AV38='Методика оценки (Отч.)'!$J$12,'Методика оценки (Отч.)'!$E$12,IF('ИД Шатой'!AV38='Методика оценки (Отч.)'!$J$13,'Методика оценки (Отч.)'!$E$13,"ошибка")))))*$C$48</f>
        <v>0</v>
      </c>
      <c r="AW48" s="58">
        <f>IF('ИД Шатой'!AW38='Методика оценки (Отч.)'!$J$9,'Методика оценки (Отч.)'!$E$9,IF('ИД Шатой'!AW38='Методика оценки (Отч.)'!$J$10,'Методика оценки (Отч.)'!$E$10,IF('ИД Шатой'!AW38='Методика оценки (Отч.)'!$J$11,'Методика оценки (Отч.)'!$E$11,IF('ИД Шатой'!AW38='Методика оценки (Отч.)'!$J$12,'Методика оценки (Отч.)'!$E$12,IF('ИД Шатой'!AW38='Методика оценки (Отч.)'!$J$13,'Методика оценки (Отч.)'!$E$13,"ошибка")))))*$C$48</f>
        <v>0.75</v>
      </c>
      <c r="AX48" s="58">
        <f>IF('ИД Шатой'!AX38='Методика оценки (Отч.)'!$J$9,'Методика оценки (Отч.)'!$E$9,IF('ИД Шатой'!AX38='Методика оценки (Отч.)'!$J$10,'Методика оценки (Отч.)'!$E$10,IF('ИД Шатой'!AX38='Методика оценки (Отч.)'!$J$11,'Методика оценки (Отч.)'!$E$11,IF('ИД Шатой'!AX38='Методика оценки (Отч.)'!$J$12,'Методика оценки (Отч.)'!$E$12,IF('ИД Шатой'!AX38='Методика оценки (Отч.)'!$J$13,'Методика оценки (Отч.)'!$E$13,"ошибка")))))*$C$48</f>
        <v>0</v>
      </c>
      <c r="AY48" s="58">
        <f>IF('ИД Шатой'!AY38='Методика оценки (Отч.)'!$J$9,'Методика оценки (Отч.)'!$E$9,IF('ИД Шатой'!AY38='Методика оценки (Отч.)'!$J$10,'Методика оценки (Отч.)'!$E$10,IF('ИД Шатой'!AY38='Методика оценки (Отч.)'!$J$11,'Методика оценки (Отч.)'!$E$11,IF('ИД Шатой'!AY38='Методика оценки (Отч.)'!$J$12,'Методика оценки (Отч.)'!$E$12,IF('ИД Шатой'!AY38='Методика оценки (Отч.)'!$J$13,'Методика оценки (Отч.)'!$E$13,"ошибка")))))*$C$48</f>
        <v>0</v>
      </c>
      <c r="AZ48" s="58">
        <f>IF('ИД Шатой'!AZ38='Методика оценки (Отч.)'!$J$9,'Методика оценки (Отч.)'!$E$9,IF('ИД Шатой'!AZ38='Методика оценки (Отч.)'!$J$10,'Методика оценки (Отч.)'!$E$10,IF('ИД Шатой'!AZ38='Методика оценки (Отч.)'!$J$11,'Методика оценки (Отч.)'!$E$11,IF('ИД Шатой'!AZ38='Методика оценки (Отч.)'!$J$12,'Методика оценки (Отч.)'!$E$12,IF('ИД Шатой'!AZ38='Методика оценки (Отч.)'!$J$13,'Методика оценки (Отч.)'!$E$13,"ошибка")))))*$C$48</f>
        <v>0.5625</v>
      </c>
      <c r="BA48" s="58">
        <f>IF('ИД Шатой'!BA38='Методика оценки (Отч.)'!$J$9,'Методика оценки (Отч.)'!$E$9,IF('ИД Шатой'!BA38='Методика оценки (Отч.)'!$J$10,'Методика оценки (Отч.)'!$E$10,IF('ИД Шатой'!BA38='Методика оценки (Отч.)'!$J$11,'Методика оценки (Отч.)'!$E$11,IF('ИД Шатой'!BA38='Методика оценки (Отч.)'!$J$12,'Методика оценки (Отч.)'!$E$12,IF('ИД Шатой'!BA38='Методика оценки (Отч.)'!$J$13,'Методика оценки (Отч.)'!$E$13,"ошибка")))))*$C$48</f>
        <v>0.5625</v>
      </c>
      <c r="BB48" s="58">
        <f>IF('ИД Шатой'!BB38='Методика оценки (Отч.)'!$J$9,'Методика оценки (Отч.)'!$E$9,IF('ИД Шатой'!BB38='Методика оценки (Отч.)'!$J$10,'Методика оценки (Отч.)'!$E$10,IF('ИД Шатой'!BB38='Методика оценки (Отч.)'!$J$11,'Методика оценки (Отч.)'!$E$11,IF('ИД Шатой'!BB38='Методика оценки (Отч.)'!$J$12,'Методика оценки (Отч.)'!$E$12,IF('ИД Шатой'!BB38='Методика оценки (Отч.)'!$J$13,'Методика оценки (Отч.)'!$E$13,"ошибка")))))*$C$48</f>
        <v>0</v>
      </c>
      <c r="BC48" s="58">
        <f>IF('ИД Шатой'!BC38='Методика оценки (Отч.)'!$J$9,'Методика оценки (Отч.)'!$E$9,IF('ИД Шатой'!BC38='Методика оценки (Отч.)'!$J$10,'Методика оценки (Отч.)'!$E$10,IF('ИД Шатой'!BC38='Методика оценки (Отч.)'!$J$11,'Методика оценки (Отч.)'!$E$11,IF('ИД Шатой'!BC38='Методика оценки (Отч.)'!$J$12,'Методика оценки (Отч.)'!$E$12,IF('ИД Шатой'!BC38='Методика оценки (Отч.)'!$J$13,'Методика оценки (Отч.)'!$E$13,"ошибка")))))*$C$48</f>
        <v>0.75</v>
      </c>
      <c r="BD48" s="58">
        <f>IF('ИД Шатой'!BD38='Методика оценки (Отч.)'!$J$9,'Методика оценки (Отч.)'!$E$9,IF('ИД Шатой'!BD38='Методика оценки (Отч.)'!$J$10,'Методика оценки (Отч.)'!$E$10,IF('ИД Шатой'!BD38='Методика оценки (Отч.)'!$J$11,'Методика оценки (Отч.)'!$E$11,IF('ИД Шатой'!BD38='Методика оценки (Отч.)'!$J$12,'Методика оценки (Отч.)'!$E$12,IF('ИД Шатой'!BD38='Методика оценки (Отч.)'!$J$13,'Методика оценки (Отч.)'!$E$13,"ошибка")))))*$C$48</f>
        <v>0.75</v>
      </c>
      <c r="BE48" s="58">
        <f>IF('ИД Шатой'!BE38='Методика оценки (Отч.)'!$J$9,'Методика оценки (Отч.)'!$E$9,IF('ИД Шатой'!BE38='Методика оценки (Отч.)'!$J$10,'Методика оценки (Отч.)'!$E$10,IF('ИД Шатой'!BE38='Методика оценки (Отч.)'!$J$11,'Методика оценки (Отч.)'!$E$11,IF('ИД Шатой'!BE38='Методика оценки (Отч.)'!$J$12,'Методика оценки (Отч.)'!$E$12,IF('ИД Шатой'!BE38='Методика оценки (Отч.)'!$J$13,'Методика оценки (Отч.)'!$E$13,"ошибка")))))*$C$48</f>
        <v>0.5625</v>
      </c>
      <c r="BF48" s="58">
        <f>IF('ИД Шатой'!BF38='Методика оценки (Отч.)'!$J$9,'Методика оценки (Отч.)'!$E$9,IF('ИД Шатой'!BF38='Методика оценки (Отч.)'!$J$10,'Методика оценки (Отч.)'!$E$10,IF('ИД Шатой'!BF38='Методика оценки (Отч.)'!$J$11,'Методика оценки (Отч.)'!$E$11,IF('ИД Шатой'!BF38='Методика оценки (Отч.)'!$J$12,'Методика оценки (Отч.)'!$E$12,IF('ИД Шатой'!BF38='Методика оценки (Отч.)'!$J$13,'Методика оценки (Отч.)'!$E$13,"ошибка")))))*$C$48</f>
        <v>0</v>
      </c>
      <c r="BG48" s="58">
        <f>IF('ИД Шатой'!BG38='Методика оценки (Отч.)'!$J$9,'Методика оценки (Отч.)'!$E$9,IF('ИД Шатой'!BG38='Методика оценки (Отч.)'!$J$10,'Методика оценки (Отч.)'!$E$10,IF('ИД Шатой'!BG38='Методика оценки (Отч.)'!$J$11,'Методика оценки (Отч.)'!$E$11,IF('ИД Шатой'!BG38='Методика оценки (Отч.)'!$J$12,'Методика оценки (Отч.)'!$E$12,IF('ИД Шатой'!BG38='Методика оценки (Отч.)'!$J$13,'Методика оценки (Отч.)'!$E$13,"ошибка")))))*$C$48</f>
        <v>0</v>
      </c>
      <c r="BH48" s="58">
        <f>IF('ИД Шатой'!BH38='Методика оценки (Отч.)'!$J$9,'Методика оценки (Отч.)'!$E$9,IF('ИД Шатой'!BH38='Методика оценки (Отч.)'!$J$10,'Методика оценки (Отч.)'!$E$10,IF('ИД Шатой'!BH38='Методика оценки (Отч.)'!$J$11,'Методика оценки (Отч.)'!$E$11,IF('ИД Шатой'!BH38='Методика оценки (Отч.)'!$J$12,'Методика оценки (Отч.)'!$E$12,IF('ИД Шатой'!BH38='Методика оценки (Отч.)'!$J$13,'Методика оценки (Отч.)'!$E$13,"ошибка")))))*$C$48</f>
        <v>0</v>
      </c>
      <c r="BI48" s="58">
        <f>IF('ИД Шатой'!BI38='Методика оценки (Отч.)'!$J$9,'Методика оценки (Отч.)'!$E$9,IF('ИД Шатой'!BI38='Методика оценки (Отч.)'!$J$10,'Методика оценки (Отч.)'!$E$10,IF('ИД Шатой'!BI38='Методика оценки (Отч.)'!$J$11,'Методика оценки (Отч.)'!$E$11,IF('ИД Шатой'!BI38='Методика оценки (Отч.)'!$J$12,'Методика оценки (Отч.)'!$E$12,IF('ИД Шатой'!BI38='Методика оценки (Отч.)'!$J$13,'Методика оценки (Отч.)'!$E$13,"ошибка")))))*$C$48</f>
        <v>0</v>
      </c>
      <c r="BJ48" s="58">
        <f>IF('ИД Шатой'!BJ38='Методика оценки (Отч.)'!$J$9,'Методика оценки (Отч.)'!$E$9,IF('ИД Шатой'!BJ38='Методика оценки (Отч.)'!$J$10,'Методика оценки (Отч.)'!$E$10,IF('ИД Шатой'!BJ38='Методика оценки (Отч.)'!$J$11,'Методика оценки (Отч.)'!$E$11,IF('ИД Шатой'!BJ38='Методика оценки (Отч.)'!$J$12,'Методика оценки (Отч.)'!$E$12,IF('ИД Шатой'!BJ38='Методика оценки (Отч.)'!$J$13,'Методика оценки (Отч.)'!$E$13,"ошибка")))))*$C$48</f>
        <v>0.75</v>
      </c>
      <c r="BK48" s="58">
        <f>IF('ИД Шатой'!BK38='Методика оценки (Отч.)'!$J$9,'Методика оценки (Отч.)'!$E$9,IF('ИД Шатой'!BK38='Методика оценки (Отч.)'!$J$10,'Методика оценки (Отч.)'!$E$10,IF('ИД Шатой'!BK38='Методика оценки (Отч.)'!$J$11,'Методика оценки (Отч.)'!$E$11,IF('ИД Шатой'!BK38='Методика оценки (Отч.)'!$J$12,'Методика оценки (Отч.)'!$E$12,IF('ИД Шатой'!BK38='Методика оценки (Отч.)'!$J$13,'Методика оценки (Отч.)'!$E$13,"ошибка")))))*$C$48</f>
        <v>0.5625</v>
      </c>
      <c r="BL48" s="58">
        <f>IF('ИД Шатой'!BL38='Методика оценки (Отч.)'!$J$9,'Методика оценки (Отч.)'!$E$9,IF('ИД Шатой'!BL38='Методика оценки (Отч.)'!$J$10,'Методика оценки (Отч.)'!$E$10,IF('ИД Шатой'!BL38='Методика оценки (Отч.)'!$J$11,'Методика оценки (Отч.)'!$E$11,IF('ИД Шатой'!BL38='Методика оценки (Отч.)'!$J$12,'Методика оценки (Отч.)'!$E$12,IF('ИД Шатой'!BL38='Методика оценки (Отч.)'!$J$13,'Методика оценки (Отч.)'!$E$13,"ошибка")))))*$C$48</f>
        <v>0.375</v>
      </c>
      <c r="BM48" s="58">
        <f>IF('ИД Шатой'!BM38='Методика оценки (Отч.)'!$J$9,'Методика оценки (Отч.)'!$E$9,IF('ИД Шатой'!BM38='Методика оценки (Отч.)'!$J$10,'Методика оценки (Отч.)'!$E$10,IF('ИД Шатой'!BM38='Методика оценки (Отч.)'!$J$11,'Методика оценки (Отч.)'!$E$11,IF('ИД Шатой'!BM38='Методика оценки (Отч.)'!$J$12,'Методика оценки (Отч.)'!$E$12,IF('ИД Шатой'!BM38='Методика оценки (Отч.)'!$J$13,'Методика оценки (Отч.)'!$E$13,"ошибка")))))*$C$48</f>
        <v>0</v>
      </c>
      <c r="BN48" s="58">
        <f>IF('ИД Шатой'!BN38='Методика оценки (Отч.)'!$J$9,'Методика оценки (Отч.)'!$E$9,IF('ИД Шатой'!BN38='Методика оценки (Отч.)'!$J$10,'Методика оценки (Отч.)'!$E$10,IF('ИД Шатой'!BN38='Методика оценки (Отч.)'!$J$11,'Методика оценки (Отч.)'!$E$11,IF('ИД Шатой'!BN38='Методика оценки (Отч.)'!$J$12,'Методика оценки (Отч.)'!$E$12,IF('ИД Шатой'!BN38='Методика оценки (Отч.)'!$J$13,'Методика оценки (Отч.)'!$E$13,"ошибка")))))*$C$48</f>
        <v>0</v>
      </c>
      <c r="BO48" s="58">
        <f>IF('ИД Шатой'!BO38='Методика оценки (Отч.)'!$J$9,'Методика оценки (Отч.)'!$E$9,IF('ИД Шатой'!BO38='Методика оценки (Отч.)'!$J$10,'Методика оценки (Отч.)'!$E$10,IF('ИД Шатой'!BO38='Методика оценки (Отч.)'!$J$11,'Методика оценки (Отч.)'!$E$11,IF('ИД Шатой'!BO38='Методика оценки (Отч.)'!$J$12,'Методика оценки (Отч.)'!$E$12,IF('ИД Шатой'!BO38='Методика оценки (Отч.)'!$J$13,'Методика оценки (Отч.)'!$E$13,"ошибка")))))*$C$48</f>
        <v>0.5625</v>
      </c>
      <c r="BP48" s="58">
        <f>IF('ИД Шатой'!BP38='Методика оценки (Отч.)'!$J$9,'Методика оценки (Отч.)'!$E$9,IF('ИД Шатой'!BP38='Методика оценки (Отч.)'!$J$10,'Методика оценки (Отч.)'!$E$10,IF('ИД Шатой'!BP38='Методика оценки (Отч.)'!$J$11,'Методика оценки (Отч.)'!$E$11,IF('ИД Шатой'!BP38='Методика оценки (Отч.)'!$J$12,'Методика оценки (Отч.)'!$E$12,IF('ИД Шатой'!BP38='Методика оценки (Отч.)'!$J$13,'Методика оценки (Отч.)'!$E$13,"ошибка")))))*$C$48</f>
        <v>0</v>
      </c>
      <c r="BQ48" s="58">
        <f t="shared" si="2"/>
        <v>0.28988636363636366</v>
      </c>
    </row>
    <row r="49" spans="1:69" x14ac:dyDescent="0.25">
      <c r="A49" s="67" t="str">
        <f>'Методика оценки (Отч.)'!A215</f>
        <v>N4.1.9.</v>
      </c>
      <c r="B49" s="67" t="str">
        <f>'Методика оценки (Отч.)'!C215</f>
        <v>Оснащение прогулочной площадки</v>
      </c>
      <c r="C49" s="121">
        <f>'Методика оценки (Отч.)'!D215*C40</f>
        <v>7.4999999999999997E-3</v>
      </c>
      <c r="D49" s="58">
        <f>IF('ИД Шатой'!D39='Методика оценки (Отч.)'!$J$9,'Методика оценки (Отч.)'!$E$9,IF('ИД Шатой'!D39='Методика оценки (Отч.)'!$J$10,'Методика оценки (Отч.)'!$E$10,IF('ИД Шатой'!D39='Методика оценки (Отч.)'!$J$11,'Методика оценки (Отч.)'!$E$11,IF('ИД Шатой'!D39='Методика оценки (Отч.)'!$J$12,'Методика оценки (Отч.)'!$E$12,IF('ИД Шатой'!D39='Методика оценки (Отч.)'!$J$13,'Методика оценки (Отч.)'!$E$13,"ошибка")))))*$C$49</f>
        <v>0.5625</v>
      </c>
      <c r="E49" s="58">
        <f>IF('ИД Шатой'!E39='Методика оценки (Отч.)'!$J$9,'Методика оценки (Отч.)'!$E$9,IF('ИД Шатой'!E39='Методика оценки (Отч.)'!$J$10,'Методика оценки (Отч.)'!$E$10,IF('ИД Шатой'!E39='Методика оценки (Отч.)'!$J$11,'Методика оценки (Отч.)'!$E$11,IF('ИД Шатой'!E39='Методика оценки (Отч.)'!$J$12,'Методика оценки (Отч.)'!$E$12,IF('ИД Шатой'!E39='Методика оценки (Отч.)'!$J$13,'Методика оценки (Отч.)'!$E$13,"ошибка")))))*$C$49</f>
        <v>0</v>
      </c>
      <c r="F49" s="58">
        <f>IF('ИД Шатой'!F39='Методика оценки (Отч.)'!$J$9,'Методика оценки (Отч.)'!$E$9,IF('ИД Шатой'!F39='Методика оценки (Отч.)'!$J$10,'Методика оценки (Отч.)'!$E$10,IF('ИД Шатой'!F39='Методика оценки (Отч.)'!$J$11,'Методика оценки (Отч.)'!$E$11,IF('ИД Шатой'!F39='Методика оценки (Отч.)'!$J$12,'Методика оценки (Отч.)'!$E$12,IF('ИД Шатой'!F39='Методика оценки (Отч.)'!$J$13,'Методика оценки (Отч.)'!$E$13,"ошибка")))))*$C$49</f>
        <v>0</v>
      </c>
      <c r="G49" s="58">
        <f>IF('ИД Шатой'!G39='Методика оценки (Отч.)'!$J$9,'Методика оценки (Отч.)'!$E$9,IF('ИД Шатой'!G39='Методика оценки (Отч.)'!$J$10,'Методика оценки (Отч.)'!$E$10,IF('ИД Шатой'!G39='Методика оценки (Отч.)'!$J$11,'Методика оценки (Отч.)'!$E$11,IF('ИД Шатой'!G39='Методика оценки (Отч.)'!$J$12,'Методика оценки (Отч.)'!$E$12,IF('ИД Шатой'!G39='Методика оценки (Отч.)'!$J$13,'Методика оценки (Отч.)'!$E$13,"ошибка")))))*$C$49</f>
        <v>0.75</v>
      </c>
      <c r="H49" s="58">
        <f>IF('ИД Шатой'!H39='Методика оценки (Отч.)'!$J$9,'Методика оценки (Отч.)'!$E$9,IF('ИД Шатой'!H39='Методика оценки (Отч.)'!$J$10,'Методика оценки (Отч.)'!$E$10,IF('ИД Шатой'!H39='Методика оценки (Отч.)'!$J$11,'Методика оценки (Отч.)'!$E$11,IF('ИД Шатой'!H39='Методика оценки (Отч.)'!$J$12,'Методика оценки (Отч.)'!$E$12,IF('ИД Шатой'!H39='Методика оценки (Отч.)'!$J$13,'Методика оценки (Отч.)'!$E$13,"ошибка")))))*$C$49</f>
        <v>0.75</v>
      </c>
      <c r="I49" s="58">
        <f>IF('ИД Шатой'!I39='Методика оценки (Отч.)'!$J$9,'Методика оценки (Отч.)'!$E$9,IF('ИД Шатой'!I39='Методика оценки (Отч.)'!$J$10,'Методика оценки (Отч.)'!$E$10,IF('ИД Шатой'!I39='Методика оценки (Отч.)'!$J$11,'Методика оценки (Отч.)'!$E$11,IF('ИД Шатой'!I39='Методика оценки (Отч.)'!$J$12,'Методика оценки (Отч.)'!$E$12,IF('ИД Шатой'!I39='Методика оценки (Отч.)'!$J$13,'Методика оценки (Отч.)'!$E$13,"ошибка")))))*$C$49</f>
        <v>0.375</v>
      </c>
      <c r="J49" s="58">
        <f>IF('ИД Шатой'!J39='Методика оценки (Отч.)'!$J$9,'Методика оценки (Отч.)'!$E$9,IF('ИД Шатой'!J39='Методика оценки (Отч.)'!$J$10,'Методика оценки (Отч.)'!$E$10,IF('ИД Шатой'!J39='Методика оценки (Отч.)'!$J$11,'Методика оценки (Отч.)'!$E$11,IF('ИД Шатой'!J39='Методика оценки (Отч.)'!$J$12,'Методика оценки (Отч.)'!$E$12,IF('ИД Шатой'!J39='Методика оценки (Отч.)'!$J$13,'Методика оценки (Отч.)'!$E$13,"ошибка")))))*$C$49</f>
        <v>0.5625</v>
      </c>
      <c r="K49" s="58">
        <f>IF('ИД Шатой'!K39='Методика оценки (Отч.)'!$J$9,'Методика оценки (Отч.)'!$E$9,IF('ИД Шатой'!K39='Методика оценки (Отч.)'!$J$10,'Методика оценки (Отч.)'!$E$10,IF('ИД Шатой'!K39='Методика оценки (Отч.)'!$J$11,'Методика оценки (Отч.)'!$E$11,IF('ИД Шатой'!K39='Методика оценки (Отч.)'!$J$12,'Методика оценки (Отч.)'!$E$12,IF('ИД Шатой'!K39='Методика оценки (Отч.)'!$J$13,'Методика оценки (Отч.)'!$E$13,"ошибка")))))*$C$49</f>
        <v>0.75</v>
      </c>
      <c r="L49" s="58">
        <f>IF('ИД Шатой'!L39='Методика оценки (Отч.)'!$J$9,'Методика оценки (Отч.)'!$E$9,IF('ИД Шатой'!L39='Методика оценки (Отч.)'!$J$10,'Методика оценки (Отч.)'!$E$10,IF('ИД Шатой'!L39='Методика оценки (Отч.)'!$J$11,'Методика оценки (Отч.)'!$E$11,IF('ИД Шатой'!L39='Методика оценки (Отч.)'!$J$12,'Методика оценки (Отч.)'!$E$12,IF('ИД Шатой'!L39='Методика оценки (Отч.)'!$J$13,'Методика оценки (Отч.)'!$E$13,"ошибка")))))*$C$49</f>
        <v>0.75</v>
      </c>
      <c r="M49" s="58">
        <f>IF('ИД Шатой'!M39='Методика оценки (Отч.)'!$J$9,'Методика оценки (Отч.)'!$E$9,IF('ИД Шатой'!M39='Методика оценки (Отч.)'!$J$10,'Методика оценки (Отч.)'!$E$10,IF('ИД Шатой'!M39='Методика оценки (Отч.)'!$J$11,'Методика оценки (Отч.)'!$E$11,IF('ИД Шатой'!M39='Методика оценки (Отч.)'!$J$12,'Методика оценки (Отч.)'!$E$12,IF('ИД Шатой'!M39='Методика оценки (Отч.)'!$J$13,'Методика оценки (Отч.)'!$E$13,"ошибка")))))*$C$49</f>
        <v>0.75</v>
      </c>
      <c r="N49" s="58">
        <f>IF('ИД Шатой'!N39='Методика оценки (Отч.)'!$J$9,'Методика оценки (Отч.)'!$E$9,IF('ИД Шатой'!N39='Методика оценки (Отч.)'!$J$10,'Методика оценки (Отч.)'!$E$10,IF('ИД Шатой'!N39='Методика оценки (Отч.)'!$J$11,'Методика оценки (Отч.)'!$E$11,IF('ИД Шатой'!N39='Методика оценки (Отч.)'!$J$12,'Методика оценки (Отч.)'!$E$12,IF('ИД Шатой'!N39='Методика оценки (Отч.)'!$J$13,'Методика оценки (Отч.)'!$E$13,"ошибка")))))*$C$49</f>
        <v>0.5625</v>
      </c>
      <c r="O49" s="58">
        <f>IF('ИД Шатой'!O39='Методика оценки (Отч.)'!$J$9,'Методика оценки (Отч.)'!$E$9,IF('ИД Шатой'!O39='Методика оценки (Отч.)'!$J$10,'Методика оценки (Отч.)'!$E$10,IF('ИД Шатой'!O39='Методика оценки (Отч.)'!$J$11,'Методика оценки (Отч.)'!$E$11,IF('ИД Шатой'!O39='Методика оценки (Отч.)'!$J$12,'Методика оценки (Отч.)'!$E$12,IF('ИД Шатой'!O39='Методика оценки (Отч.)'!$J$13,'Методика оценки (Отч.)'!$E$13,"ошибка")))))*$C$49</f>
        <v>0</v>
      </c>
      <c r="P49" s="58">
        <f>IF('ИД Шатой'!P39='Методика оценки (Отч.)'!$J$9,'Методика оценки (Отч.)'!$E$9,IF('ИД Шатой'!P39='Методика оценки (Отч.)'!$J$10,'Методика оценки (Отч.)'!$E$10,IF('ИД Шатой'!P39='Методика оценки (Отч.)'!$J$11,'Методика оценки (Отч.)'!$E$11,IF('ИД Шатой'!P39='Методика оценки (Отч.)'!$J$12,'Методика оценки (Отч.)'!$E$12,IF('ИД Шатой'!P39='Методика оценки (Отч.)'!$J$13,'Методика оценки (Отч.)'!$E$13,"ошибка")))))*$C$49</f>
        <v>0.5625</v>
      </c>
      <c r="Q49" s="58">
        <f>IF('ИД Шатой'!Q39='Методика оценки (Отч.)'!$J$9,'Методика оценки (Отч.)'!$E$9,IF('ИД Шатой'!Q39='Методика оценки (Отч.)'!$J$10,'Методика оценки (Отч.)'!$E$10,IF('ИД Шатой'!Q39='Методика оценки (Отч.)'!$J$11,'Методика оценки (Отч.)'!$E$11,IF('ИД Шатой'!Q39='Методика оценки (Отч.)'!$J$12,'Методика оценки (Отч.)'!$E$12,IF('ИД Шатой'!Q39='Методика оценки (Отч.)'!$J$13,'Методика оценки (Отч.)'!$E$13,"ошибка")))))*$C$49</f>
        <v>0.75</v>
      </c>
      <c r="R49" s="58">
        <f>IF('ИД Шатой'!R39='Методика оценки (Отч.)'!$J$9,'Методика оценки (Отч.)'!$E$9,IF('ИД Шатой'!R39='Методика оценки (Отч.)'!$J$10,'Методика оценки (Отч.)'!$E$10,IF('ИД Шатой'!R39='Методика оценки (Отч.)'!$J$11,'Методика оценки (Отч.)'!$E$11,IF('ИД Шатой'!R39='Методика оценки (Отч.)'!$J$12,'Методика оценки (Отч.)'!$E$12,IF('ИД Шатой'!R39='Методика оценки (Отч.)'!$J$13,'Методика оценки (Отч.)'!$E$13,"ошибка")))))*$C$49</f>
        <v>0.375</v>
      </c>
      <c r="S49" s="58">
        <f>IF('ИД Шатой'!S39='Методика оценки (Отч.)'!$J$9,'Методика оценки (Отч.)'!$E$9,IF('ИД Шатой'!S39='Методика оценки (Отч.)'!$J$10,'Методика оценки (Отч.)'!$E$10,IF('ИД Шатой'!S39='Методика оценки (Отч.)'!$J$11,'Методика оценки (Отч.)'!$E$11,IF('ИД Шатой'!S39='Методика оценки (Отч.)'!$J$12,'Методика оценки (Отч.)'!$E$12,IF('ИД Шатой'!S39='Методика оценки (Отч.)'!$J$13,'Методика оценки (Отч.)'!$E$13,"ошибка")))))*$C$49</f>
        <v>0.5625</v>
      </c>
      <c r="T49" s="58">
        <f>IF('ИД Шатой'!T39='Методика оценки (Отч.)'!$J$9,'Методика оценки (Отч.)'!$E$9,IF('ИД Шатой'!T39='Методика оценки (Отч.)'!$J$10,'Методика оценки (Отч.)'!$E$10,IF('ИД Шатой'!T39='Методика оценки (Отч.)'!$J$11,'Методика оценки (Отч.)'!$E$11,IF('ИД Шатой'!T39='Методика оценки (Отч.)'!$J$12,'Методика оценки (Отч.)'!$E$12,IF('ИД Шатой'!T39='Методика оценки (Отч.)'!$J$13,'Методика оценки (Отч.)'!$E$13,"ошибка")))))*$C$49</f>
        <v>0</v>
      </c>
      <c r="U49" s="58">
        <f>IF('ИД Шатой'!U39='Методика оценки (Отч.)'!$J$9,'Методика оценки (Отч.)'!$E$9,IF('ИД Шатой'!U39='Методика оценки (Отч.)'!$J$10,'Методика оценки (Отч.)'!$E$10,IF('ИД Шатой'!U39='Методика оценки (Отч.)'!$J$11,'Методика оценки (Отч.)'!$E$11,IF('ИД Шатой'!U39='Методика оценки (Отч.)'!$J$12,'Методика оценки (Отч.)'!$E$12,IF('ИД Шатой'!U39='Методика оценки (Отч.)'!$J$13,'Методика оценки (Отч.)'!$E$13,"ошибка")))))*$C$49</f>
        <v>0.5625</v>
      </c>
      <c r="V49" s="58">
        <f>IF('ИД Шатой'!V39='Методика оценки (Отч.)'!$J$9,'Методика оценки (Отч.)'!$E$9,IF('ИД Шатой'!V39='Методика оценки (Отч.)'!$J$10,'Методика оценки (Отч.)'!$E$10,IF('ИД Шатой'!V39='Методика оценки (Отч.)'!$J$11,'Методика оценки (Отч.)'!$E$11,IF('ИД Шатой'!V39='Методика оценки (Отч.)'!$J$12,'Методика оценки (Отч.)'!$E$12,IF('ИД Шатой'!V39='Методика оценки (Отч.)'!$J$13,'Методика оценки (Отч.)'!$E$13,"ошибка")))))*$C$49</f>
        <v>0.5625</v>
      </c>
      <c r="W49" s="58">
        <f>IF('ИД Шатой'!W39='Методика оценки (Отч.)'!$J$9,'Методика оценки (Отч.)'!$E$9,IF('ИД Шатой'!W39='Методика оценки (Отч.)'!$J$10,'Методика оценки (Отч.)'!$E$10,IF('ИД Шатой'!W39='Методика оценки (Отч.)'!$J$11,'Методика оценки (Отч.)'!$E$11,IF('ИД Шатой'!W39='Методика оценки (Отч.)'!$J$12,'Методика оценки (Отч.)'!$E$12,IF('ИД Шатой'!W39='Методика оценки (Отч.)'!$J$13,'Методика оценки (Отч.)'!$E$13,"ошибка")))))*$C$49</f>
        <v>0.75</v>
      </c>
      <c r="X49" s="58">
        <f>IF('ИД Шатой'!X39='Методика оценки (Отч.)'!$J$9,'Методика оценки (Отч.)'!$E$9,IF('ИД Шатой'!X39='Методика оценки (Отч.)'!$J$10,'Методика оценки (Отч.)'!$E$10,IF('ИД Шатой'!X39='Методика оценки (Отч.)'!$J$11,'Методика оценки (Отч.)'!$E$11,IF('ИД Шатой'!X39='Методика оценки (Отч.)'!$J$12,'Методика оценки (Отч.)'!$E$12,IF('ИД Шатой'!X39='Методика оценки (Отч.)'!$J$13,'Методика оценки (Отч.)'!$E$13,"ошибка")))))*$C$49</f>
        <v>0.75</v>
      </c>
      <c r="Y49" s="58">
        <f>IF('ИД Шатой'!Y39='Методика оценки (Отч.)'!$J$9,'Методика оценки (Отч.)'!$E$9,IF('ИД Шатой'!Y39='Методика оценки (Отч.)'!$J$10,'Методика оценки (Отч.)'!$E$10,IF('ИД Шатой'!Y39='Методика оценки (Отч.)'!$J$11,'Методика оценки (Отч.)'!$E$11,IF('ИД Шатой'!Y39='Методика оценки (Отч.)'!$J$12,'Методика оценки (Отч.)'!$E$12,IF('ИД Шатой'!Y39='Методика оценки (Отч.)'!$J$13,'Методика оценки (Отч.)'!$E$13,"ошибка")))))*$C$49</f>
        <v>0.75</v>
      </c>
      <c r="Z49" s="58">
        <f>IF('ИД Шатой'!Z39='Методика оценки (Отч.)'!$J$9,'Методика оценки (Отч.)'!$E$9,IF('ИД Шатой'!Z39='Методика оценки (Отч.)'!$J$10,'Методика оценки (Отч.)'!$E$10,IF('ИД Шатой'!Z39='Методика оценки (Отч.)'!$J$11,'Методика оценки (Отч.)'!$E$11,IF('ИД Шатой'!Z39='Методика оценки (Отч.)'!$J$12,'Методика оценки (Отч.)'!$E$12,IF('ИД Шатой'!Z39='Методика оценки (Отч.)'!$J$13,'Методика оценки (Отч.)'!$E$13,"ошибка")))))*$C$49</f>
        <v>0.75</v>
      </c>
      <c r="AA49" s="58">
        <f>IF('ИД Шатой'!AA39='Методика оценки (Отч.)'!$J$9,'Методика оценки (Отч.)'!$E$9,IF('ИД Шатой'!AA39='Методика оценки (Отч.)'!$J$10,'Методика оценки (Отч.)'!$E$10,IF('ИД Шатой'!AA39='Методика оценки (Отч.)'!$J$11,'Методика оценки (Отч.)'!$E$11,IF('ИД Шатой'!AA39='Методика оценки (Отч.)'!$J$12,'Методика оценки (Отч.)'!$E$12,IF('ИД Шатой'!AA39='Методика оценки (Отч.)'!$J$13,'Методика оценки (Отч.)'!$E$13,"ошибка")))))*$C$49</f>
        <v>0.75</v>
      </c>
      <c r="AB49" s="58">
        <f>IF('ИД Шатой'!AB39='Методика оценки (Отч.)'!$J$9,'Методика оценки (Отч.)'!$E$9,IF('ИД Шатой'!AB39='Методика оценки (Отч.)'!$J$10,'Методика оценки (Отч.)'!$E$10,IF('ИД Шатой'!AB39='Методика оценки (Отч.)'!$J$11,'Методика оценки (Отч.)'!$E$11,IF('ИД Шатой'!AB39='Методика оценки (Отч.)'!$J$12,'Методика оценки (Отч.)'!$E$12,IF('ИД Шатой'!AB39='Методика оценки (Отч.)'!$J$13,'Методика оценки (Отч.)'!$E$13,"ошибка")))))*$C$49</f>
        <v>0.375</v>
      </c>
      <c r="AC49" s="58">
        <f>IF('ИД Шатой'!AC39='Методика оценки (Отч.)'!$J$9,'Методика оценки (Отч.)'!$E$9,IF('ИД Шатой'!AC39='Методика оценки (Отч.)'!$J$10,'Методика оценки (Отч.)'!$E$10,IF('ИД Шатой'!AC39='Методика оценки (Отч.)'!$J$11,'Методика оценки (Отч.)'!$E$11,IF('ИД Шатой'!AC39='Методика оценки (Отч.)'!$J$12,'Методика оценки (Отч.)'!$E$12,IF('ИД Шатой'!AC39='Методика оценки (Отч.)'!$J$13,'Методика оценки (Отч.)'!$E$13,"ошибка")))))*$C$49</f>
        <v>0.75</v>
      </c>
      <c r="AD49" s="58">
        <f>IF('ИД Шатой'!AD39='Методика оценки (Отч.)'!$J$9,'Методика оценки (Отч.)'!$E$9,IF('ИД Шатой'!AD39='Методика оценки (Отч.)'!$J$10,'Методика оценки (Отч.)'!$E$10,IF('ИД Шатой'!AD39='Методика оценки (Отч.)'!$J$11,'Методика оценки (Отч.)'!$E$11,IF('ИД Шатой'!AD39='Методика оценки (Отч.)'!$J$12,'Методика оценки (Отч.)'!$E$12,IF('ИД Шатой'!AD39='Методика оценки (Отч.)'!$J$13,'Методика оценки (Отч.)'!$E$13,"ошибка")))))*$C$49</f>
        <v>0.375</v>
      </c>
      <c r="AE49" s="58">
        <f>IF('ИД Шатой'!AE39='Методика оценки (Отч.)'!$J$9,'Методика оценки (Отч.)'!$E$9,IF('ИД Шатой'!AE39='Методика оценки (Отч.)'!$J$10,'Методика оценки (Отч.)'!$E$10,IF('ИД Шатой'!AE39='Методика оценки (Отч.)'!$J$11,'Методика оценки (Отч.)'!$E$11,IF('ИД Шатой'!AE39='Методика оценки (Отч.)'!$J$12,'Методика оценки (Отч.)'!$E$12,IF('ИД Шатой'!AE39='Методика оценки (Отч.)'!$J$13,'Методика оценки (Отч.)'!$E$13,"ошибка")))))*$C$49</f>
        <v>0.75</v>
      </c>
      <c r="AF49" s="58">
        <f>IF('ИД Шатой'!AF39='Методика оценки (Отч.)'!$J$9,'Методика оценки (Отч.)'!$E$9,IF('ИД Шатой'!AF39='Методика оценки (Отч.)'!$J$10,'Методика оценки (Отч.)'!$E$10,IF('ИД Шатой'!AF39='Методика оценки (Отч.)'!$J$11,'Методика оценки (Отч.)'!$E$11,IF('ИД Шатой'!AF39='Методика оценки (Отч.)'!$J$12,'Методика оценки (Отч.)'!$E$12,IF('ИД Шатой'!AF39='Методика оценки (Отч.)'!$J$13,'Методика оценки (Отч.)'!$E$13,"ошибка")))))*$C$49</f>
        <v>0</v>
      </c>
      <c r="AG49" s="58">
        <f>IF('ИД Шатой'!AG39='Методика оценки (Отч.)'!$J$9,'Методика оценки (Отч.)'!$E$9,IF('ИД Шатой'!AG39='Методика оценки (Отч.)'!$J$10,'Методика оценки (Отч.)'!$E$10,IF('ИД Шатой'!AG39='Методика оценки (Отч.)'!$J$11,'Методика оценки (Отч.)'!$E$11,IF('ИД Шатой'!AG39='Методика оценки (Отч.)'!$J$12,'Методика оценки (Отч.)'!$E$12,IF('ИД Шатой'!AG39='Методика оценки (Отч.)'!$J$13,'Методика оценки (Отч.)'!$E$13,"ошибка")))))*$C$49</f>
        <v>0.5625</v>
      </c>
      <c r="AH49" s="58">
        <f>IF('ИД Шатой'!AH39='Методика оценки (Отч.)'!$J$9,'Методика оценки (Отч.)'!$E$9,IF('ИД Шатой'!AH39='Методика оценки (Отч.)'!$J$10,'Методика оценки (Отч.)'!$E$10,IF('ИД Шатой'!AH39='Методика оценки (Отч.)'!$J$11,'Методика оценки (Отч.)'!$E$11,IF('ИД Шатой'!AH39='Методика оценки (Отч.)'!$J$12,'Методика оценки (Отч.)'!$E$12,IF('ИД Шатой'!AH39='Методика оценки (Отч.)'!$J$13,'Методика оценки (Отч.)'!$E$13,"ошибка")))))*$C$49</f>
        <v>0.5625</v>
      </c>
      <c r="AI49" s="58">
        <f>IF('ИД Шатой'!AI39='Методика оценки (Отч.)'!$J$9,'Методика оценки (Отч.)'!$E$9,IF('ИД Шатой'!AI39='Методика оценки (Отч.)'!$J$10,'Методика оценки (Отч.)'!$E$10,IF('ИД Шатой'!AI39='Методика оценки (Отч.)'!$J$11,'Методика оценки (Отч.)'!$E$11,IF('ИД Шатой'!AI39='Методика оценки (Отч.)'!$J$12,'Методика оценки (Отч.)'!$E$12,IF('ИД Шатой'!AI39='Методика оценки (Отч.)'!$J$13,'Методика оценки (Отч.)'!$E$13,"ошибка")))))*$C$49</f>
        <v>0.5625</v>
      </c>
      <c r="AJ49" s="58">
        <f>IF('ИД Шатой'!AJ39='Методика оценки (Отч.)'!$J$9,'Методика оценки (Отч.)'!$E$9,IF('ИД Шатой'!AJ39='Методика оценки (Отч.)'!$J$10,'Методика оценки (Отч.)'!$E$10,IF('ИД Шатой'!AJ39='Методика оценки (Отч.)'!$J$11,'Методика оценки (Отч.)'!$E$11,IF('ИД Шатой'!AJ39='Методика оценки (Отч.)'!$J$12,'Методика оценки (Отч.)'!$E$12,IF('ИД Шатой'!AJ39='Методика оценки (Отч.)'!$J$13,'Методика оценки (Отч.)'!$E$13,"ошибка")))))*$C$49</f>
        <v>0.5625</v>
      </c>
      <c r="AK49" s="58">
        <f>IF('ИД Шатой'!AK39='Методика оценки (Отч.)'!$J$9,'Методика оценки (Отч.)'!$E$9,IF('ИД Шатой'!AK39='Методика оценки (Отч.)'!$J$10,'Методика оценки (Отч.)'!$E$10,IF('ИД Шатой'!AK39='Методика оценки (Отч.)'!$J$11,'Методика оценки (Отч.)'!$E$11,IF('ИД Шатой'!AK39='Методика оценки (Отч.)'!$J$12,'Методика оценки (Отч.)'!$E$12,IF('ИД Шатой'!AK39='Методика оценки (Отч.)'!$J$13,'Методика оценки (Отч.)'!$E$13,"ошибка")))))*$C$49</f>
        <v>0.5625</v>
      </c>
      <c r="AL49" s="58">
        <f>IF('ИД Шатой'!AL39='Методика оценки (Отч.)'!$J$9,'Методика оценки (Отч.)'!$E$9,IF('ИД Шатой'!AL39='Методика оценки (Отч.)'!$J$10,'Методика оценки (Отч.)'!$E$10,IF('ИД Шатой'!AL39='Методика оценки (Отч.)'!$J$11,'Методика оценки (Отч.)'!$E$11,IF('ИД Шатой'!AL39='Методика оценки (Отч.)'!$J$12,'Методика оценки (Отч.)'!$E$12,IF('ИД Шатой'!AL39='Методика оценки (Отч.)'!$J$13,'Методика оценки (Отч.)'!$E$13,"ошибка")))))*$C$49</f>
        <v>0</v>
      </c>
      <c r="AM49" s="58">
        <f>IF('ИД Шатой'!AM39='Методика оценки (Отч.)'!$J$9,'Методика оценки (Отч.)'!$E$9,IF('ИД Шатой'!AM39='Методика оценки (Отч.)'!$J$10,'Методика оценки (Отч.)'!$E$10,IF('ИД Шатой'!AM39='Методика оценки (Отч.)'!$J$11,'Методика оценки (Отч.)'!$E$11,IF('ИД Шатой'!AM39='Методика оценки (Отч.)'!$J$12,'Методика оценки (Отч.)'!$E$12,IF('ИД Шатой'!AM39='Методика оценки (Отч.)'!$J$13,'Методика оценки (Отч.)'!$E$13,"ошибка")))))*$C$49</f>
        <v>0.375</v>
      </c>
      <c r="AN49" s="58">
        <f>IF('ИД Шатой'!AN39='Методика оценки (Отч.)'!$J$9,'Методика оценки (Отч.)'!$E$9,IF('ИД Шатой'!AN39='Методика оценки (Отч.)'!$J$10,'Методика оценки (Отч.)'!$E$10,IF('ИД Шатой'!AN39='Методика оценки (Отч.)'!$J$11,'Методика оценки (Отч.)'!$E$11,IF('ИД Шатой'!AN39='Методика оценки (Отч.)'!$J$12,'Методика оценки (Отч.)'!$E$12,IF('ИД Шатой'!AN39='Методика оценки (Отч.)'!$J$13,'Методика оценки (Отч.)'!$E$13,"ошибка")))))*$C$49</f>
        <v>0.75</v>
      </c>
      <c r="AO49" s="58">
        <f>IF('ИД Шатой'!AO39='Методика оценки (Отч.)'!$J$9,'Методика оценки (Отч.)'!$E$9,IF('ИД Шатой'!AO39='Методика оценки (Отч.)'!$J$10,'Методика оценки (Отч.)'!$E$10,IF('ИД Шатой'!AO39='Методика оценки (Отч.)'!$J$11,'Методика оценки (Отч.)'!$E$11,IF('ИД Шатой'!AO39='Методика оценки (Отч.)'!$J$12,'Методика оценки (Отч.)'!$E$12,IF('ИД Шатой'!AO39='Методика оценки (Отч.)'!$J$13,'Методика оценки (Отч.)'!$E$13,"ошибка")))))*$C$49</f>
        <v>0.75</v>
      </c>
      <c r="AP49" s="58">
        <f>IF('ИД Шатой'!AP39='Методика оценки (Отч.)'!$J$9,'Методика оценки (Отч.)'!$E$9,IF('ИД Шатой'!AP39='Методика оценки (Отч.)'!$J$10,'Методика оценки (Отч.)'!$E$10,IF('ИД Шатой'!AP39='Методика оценки (Отч.)'!$J$11,'Методика оценки (Отч.)'!$E$11,IF('ИД Шатой'!AP39='Методика оценки (Отч.)'!$J$12,'Методика оценки (Отч.)'!$E$12,IF('ИД Шатой'!AP39='Методика оценки (Отч.)'!$J$13,'Методика оценки (Отч.)'!$E$13,"ошибка")))))*$C$49</f>
        <v>0.5625</v>
      </c>
      <c r="AQ49" s="58">
        <f>IF('ИД Шатой'!AQ39='Методика оценки (Отч.)'!$J$9,'Методика оценки (Отч.)'!$E$9,IF('ИД Шатой'!AQ39='Методика оценки (Отч.)'!$J$10,'Методика оценки (Отч.)'!$E$10,IF('ИД Шатой'!AQ39='Методика оценки (Отч.)'!$J$11,'Методика оценки (Отч.)'!$E$11,IF('ИД Шатой'!AQ39='Методика оценки (Отч.)'!$J$12,'Методика оценки (Отч.)'!$E$12,IF('ИД Шатой'!AQ39='Методика оценки (Отч.)'!$J$13,'Методика оценки (Отч.)'!$E$13,"ошибка")))))*$C$49</f>
        <v>0.75</v>
      </c>
      <c r="AR49" s="58">
        <f>IF('ИД Шатой'!AR39='Методика оценки (Отч.)'!$J$9,'Методика оценки (Отч.)'!$E$9,IF('ИД Шатой'!AR39='Методика оценки (Отч.)'!$J$10,'Методика оценки (Отч.)'!$E$10,IF('ИД Шатой'!AR39='Методика оценки (Отч.)'!$J$11,'Методика оценки (Отч.)'!$E$11,IF('ИД Шатой'!AR39='Методика оценки (Отч.)'!$J$12,'Методика оценки (Отч.)'!$E$12,IF('ИД Шатой'!AR39='Методика оценки (Отч.)'!$J$13,'Методика оценки (Отч.)'!$E$13,"ошибка")))))*$C$49</f>
        <v>0.5625</v>
      </c>
      <c r="AS49" s="58">
        <f>IF('ИД Шатой'!AS39='Методика оценки (Отч.)'!$J$9,'Методика оценки (Отч.)'!$E$9,IF('ИД Шатой'!AS39='Методика оценки (Отч.)'!$J$10,'Методика оценки (Отч.)'!$E$10,IF('ИД Шатой'!AS39='Методика оценки (Отч.)'!$J$11,'Методика оценки (Отч.)'!$E$11,IF('ИД Шатой'!AS39='Методика оценки (Отч.)'!$J$12,'Методика оценки (Отч.)'!$E$12,IF('ИД Шатой'!AS39='Методика оценки (Отч.)'!$J$13,'Методика оценки (Отч.)'!$E$13,"ошибка")))))*$C$49</f>
        <v>0.75</v>
      </c>
      <c r="AT49" s="58">
        <f>IF('ИД Шатой'!AT39='Методика оценки (Отч.)'!$J$9,'Методика оценки (Отч.)'!$E$9,IF('ИД Шатой'!AT39='Методика оценки (Отч.)'!$J$10,'Методика оценки (Отч.)'!$E$10,IF('ИД Шатой'!AT39='Методика оценки (Отч.)'!$J$11,'Методика оценки (Отч.)'!$E$11,IF('ИД Шатой'!AT39='Методика оценки (Отч.)'!$J$12,'Методика оценки (Отч.)'!$E$12,IF('ИД Шатой'!AT39='Методика оценки (Отч.)'!$J$13,'Методика оценки (Отч.)'!$E$13,"ошибка")))))*$C$49</f>
        <v>0.5625</v>
      </c>
      <c r="AU49" s="58">
        <f>IF('ИД Шатой'!AU39='Методика оценки (Отч.)'!$J$9,'Методика оценки (Отч.)'!$E$9,IF('ИД Шатой'!AU39='Методика оценки (Отч.)'!$J$10,'Методика оценки (Отч.)'!$E$10,IF('ИД Шатой'!AU39='Методика оценки (Отч.)'!$J$11,'Методика оценки (Отч.)'!$E$11,IF('ИД Шатой'!AU39='Методика оценки (Отч.)'!$J$12,'Методика оценки (Отч.)'!$E$12,IF('ИД Шатой'!AU39='Методика оценки (Отч.)'!$J$13,'Методика оценки (Отч.)'!$E$13,"ошибка")))))*$C$49</f>
        <v>0.75</v>
      </c>
      <c r="AV49" s="58">
        <f>IF('ИД Шатой'!AV39='Методика оценки (Отч.)'!$J$9,'Методика оценки (Отч.)'!$E$9,IF('ИД Шатой'!AV39='Методика оценки (Отч.)'!$J$10,'Методика оценки (Отч.)'!$E$10,IF('ИД Шатой'!AV39='Методика оценки (Отч.)'!$J$11,'Методика оценки (Отч.)'!$E$11,IF('ИД Шатой'!AV39='Методика оценки (Отч.)'!$J$12,'Методика оценки (Отч.)'!$E$12,IF('ИД Шатой'!AV39='Методика оценки (Отч.)'!$J$13,'Методика оценки (Отч.)'!$E$13,"ошибка")))))*$C$49</f>
        <v>0</v>
      </c>
      <c r="AW49" s="58">
        <f>IF('ИД Шатой'!AW39='Методика оценки (Отч.)'!$J$9,'Методика оценки (Отч.)'!$E$9,IF('ИД Шатой'!AW39='Методика оценки (Отч.)'!$J$10,'Методика оценки (Отч.)'!$E$10,IF('ИД Шатой'!AW39='Методика оценки (Отч.)'!$J$11,'Методика оценки (Отч.)'!$E$11,IF('ИД Шатой'!AW39='Методика оценки (Отч.)'!$J$12,'Методика оценки (Отч.)'!$E$12,IF('ИД Шатой'!AW39='Методика оценки (Отч.)'!$J$13,'Методика оценки (Отч.)'!$E$13,"ошибка")))))*$C$49</f>
        <v>0.75</v>
      </c>
      <c r="AX49" s="58">
        <f>IF('ИД Шатой'!AX39='Методика оценки (Отч.)'!$J$9,'Методика оценки (Отч.)'!$E$9,IF('ИД Шатой'!AX39='Методика оценки (Отч.)'!$J$10,'Методика оценки (Отч.)'!$E$10,IF('ИД Шатой'!AX39='Методика оценки (Отч.)'!$J$11,'Методика оценки (Отч.)'!$E$11,IF('ИД Шатой'!AX39='Методика оценки (Отч.)'!$J$12,'Методика оценки (Отч.)'!$E$12,IF('ИД Шатой'!AX39='Методика оценки (Отч.)'!$J$13,'Методика оценки (Отч.)'!$E$13,"ошибка")))))*$C$49</f>
        <v>0.375</v>
      </c>
      <c r="AY49" s="58">
        <f>IF('ИД Шатой'!AY39='Методика оценки (Отч.)'!$J$9,'Методика оценки (Отч.)'!$E$9,IF('ИД Шатой'!AY39='Методика оценки (Отч.)'!$J$10,'Методика оценки (Отч.)'!$E$10,IF('ИД Шатой'!AY39='Методика оценки (Отч.)'!$J$11,'Методика оценки (Отч.)'!$E$11,IF('ИД Шатой'!AY39='Методика оценки (Отч.)'!$J$12,'Методика оценки (Отч.)'!$E$12,IF('ИД Шатой'!AY39='Методика оценки (Отч.)'!$J$13,'Методика оценки (Отч.)'!$E$13,"ошибка")))))*$C$49</f>
        <v>0.375</v>
      </c>
      <c r="AZ49" s="58">
        <f>IF('ИД Шатой'!AZ39='Методика оценки (Отч.)'!$J$9,'Методика оценки (Отч.)'!$E$9,IF('ИД Шатой'!AZ39='Методика оценки (Отч.)'!$J$10,'Методика оценки (Отч.)'!$E$10,IF('ИД Шатой'!AZ39='Методика оценки (Отч.)'!$J$11,'Методика оценки (Отч.)'!$E$11,IF('ИД Шатой'!AZ39='Методика оценки (Отч.)'!$J$12,'Методика оценки (Отч.)'!$E$12,IF('ИД Шатой'!AZ39='Методика оценки (Отч.)'!$J$13,'Методика оценки (Отч.)'!$E$13,"ошибка")))))*$C$49</f>
        <v>0.5625</v>
      </c>
      <c r="BA49" s="58">
        <f>IF('ИД Шатой'!BA39='Методика оценки (Отч.)'!$J$9,'Методика оценки (Отч.)'!$E$9,IF('ИД Шатой'!BA39='Методика оценки (Отч.)'!$J$10,'Методика оценки (Отч.)'!$E$10,IF('ИД Шатой'!BA39='Методика оценки (Отч.)'!$J$11,'Методика оценки (Отч.)'!$E$11,IF('ИД Шатой'!BA39='Методика оценки (Отч.)'!$J$12,'Методика оценки (Отч.)'!$E$12,IF('ИД Шатой'!BA39='Методика оценки (Отч.)'!$J$13,'Методика оценки (Отч.)'!$E$13,"ошибка")))))*$C$49</f>
        <v>0.5625</v>
      </c>
      <c r="BB49" s="58">
        <f>IF('ИД Шатой'!BB39='Методика оценки (Отч.)'!$J$9,'Методика оценки (Отч.)'!$E$9,IF('ИД Шатой'!BB39='Методика оценки (Отч.)'!$J$10,'Методика оценки (Отч.)'!$E$10,IF('ИД Шатой'!BB39='Методика оценки (Отч.)'!$J$11,'Методика оценки (Отч.)'!$E$11,IF('ИД Шатой'!BB39='Методика оценки (Отч.)'!$J$12,'Методика оценки (Отч.)'!$E$12,IF('ИД Шатой'!BB39='Методика оценки (Отч.)'!$J$13,'Методика оценки (Отч.)'!$E$13,"ошибка")))))*$C$49</f>
        <v>0</v>
      </c>
      <c r="BC49" s="58">
        <f>IF('ИД Шатой'!BC39='Методика оценки (Отч.)'!$J$9,'Методика оценки (Отч.)'!$E$9,IF('ИД Шатой'!BC39='Методика оценки (Отч.)'!$J$10,'Методика оценки (Отч.)'!$E$10,IF('ИД Шатой'!BC39='Методика оценки (Отч.)'!$J$11,'Методика оценки (Отч.)'!$E$11,IF('ИД Шатой'!BC39='Методика оценки (Отч.)'!$J$12,'Методика оценки (Отч.)'!$E$12,IF('ИД Шатой'!BC39='Методика оценки (Отч.)'!$J$13,'Методика оценки (Отч.)'!$E$13,"ошибка")))))*$C$49</f>
        <v>0.75</v>
      </c>
      <c r="BD49" s="58">
        <f>IF('ИД Шатой'!BD39='Методика оценки (Отч.)'!$J$9,'Методика оценки (Отч.)'!$E$9,IF('ИД Шатой'!BD39='Методика оценки (Отч.)'!$J$10,'Методика оценки (Отч.)'!$E$10,IF('ИД Шатой'!BD39='Методика оценки (Отч.)'!$J$11,'Методика оценки (Отч.)'!$E$11,IF('ИД Шатой'!BD39='Методика оценки (Отч.)'!$J$12,'Методика оценки (Отч.)'!$E$12,IF('ИД Шатой'!BD39='Методика оценки (Отч.)'!$J$13,'Методика оценки (Отч.)'!$E$13,"ошибка")))))*$C$49</f>
        <v>0.75</v>
      </c>
      <c r="BE49" s="58">
        <f>IF('ИД Шатой'!BE39='Методика оценки (Отч.)'!$J$9,'Методика оценки (Отч.)'!$E$9,IF('ИД Шатой'!BE39='Методика оценки (Отч.)'!$J$10,'Методика оценки (Отч.)'!$E$10,IF('ИД Шатой'!BE39='Методика оценки (Отч.)'!$J$11,'Методика оценки (Отч.)'!$E$11,IF('ИД Шатой'!BE39='Методика оценки (Отч.)'!$J$12,'Методика оценки (Отч.)'!$E$12,IF('ИД Шатой'!BE39='Методика оценки (Отч.)'!$J$13,'Методика оценки (Отч.)'!$E$13,"ошибка")))))*$C$49</f>
        <v>0.75</v>
      </c>
      <c r="BF49" s="58">
        <f>IF('ИД Шатой'!BF39='Методика оценки (Отч.)'!$J$9,'Методика оценки (Отч.)'!$E$9,IF('ИД Шатой'!BF39='Методика оценки (Отч.)'!$J$10,'Методика оценки (Отч.)'!$E$10,IF('ИД Шатой'!BF39='Методика оценки (Отч.)'!$J$11,'Методика оценки (Отч.)'!$E$11,IF('ИД Шатой'!BF39='Методика оценки (Отч.)'!$J$12,'Методика оценки (Отч.)'!$E$12,IF('ИД Шатой'!BF39='Методика оценки (Отч.)'!$J$13,'Методика оценки (Отч.)'!$E$13,"ошибка")))))*$C$49</f>
        <v>0.5625</v>
      </c>
      <c r="BG49" s="58">
        <f>IF('ИД Шатой'!BG39='Методика оценки (Отч.)'!$J$9,'Методика оценки (Отч.)'!$E$9,IF('ИД Шатой'!BG39='Методика оценки (Отч.)'!$J$10,'Методика оценки (Отч.)'!$E$10,IF('ИД Шатой'!BG39='Методика оценки (Отч.)'!$J$11,'Методика оценки (Отч.)'!$E$11,IF('ИД Шатой'!BG39='Методика оценки (Отч.)'!$J$12,'Методика оценки (Отч.)'!$E$12,IF('ИД Шатой'!BG39='Методика оценки (Отч.)'!$J$13,'Методика оценки (Отч.)'!$E$13,"ошибка")))))*$C$49</f>
        <v>0.5625</v>
      </c>
      <c r="BH49" s="58">
        <f>IF('ИД Шатой'!BH39='Методика оценки (Отч.)'!$J$9,'Методика оценки (Отч.)'!$E$9,IF('ИД Шатой'!BH39='Методика оценки (Отч.)'!$J$10,'Методика оценки (Отч.)'!$E$10,IF('ИД Шатой'!BH39='Методика оценки (Отч.)'!$J$11,'Методика оценки (Отч.)'!$E$11,IF('ИД Шатой'!BH39='Методика оценки (Отч.)'!$J$12,'Методика оценки (Отч.)'!$E$12,IF('ИД Шатой'!BH39='Методика оценки (Отч.)'!$J$13,'Методика оценки (Отч.)'!$E$13,"ошибка")))))*$C$49</f>
        <v>0</v>
      </c>
      <c r="BI49" s="58">
        <f>IF('ИД Шатой'!BI39='Методика оценки (Отч.)'!$J$9,'Методика оценки (Отч.)'!$E$9,IF('ИД Шатой'!BI39='Методика оценки (Отч.)'!$J$10,'Методика оценки (Отч.)'!$E$10,IF('ИД Шатой'!BI39='Методика оценки (Отч.)'!$J$11,'Методика оценки (Отч.)'!$E$11,IF('ИД Шатой'!BI39='Методика оценки (Отч.)'!$J$12,'Методика оценки (Отч.)'!$E$12,IF('ИД Шатой'!BI39='Методика оценки (Отч.)'!$J$13,'Методика оценки (Отч.)'!$E$13,"ошибка")))))*$C$49</f>
        <v>0</v>
      </c>
      <c r="BJ49" s="58">
        <f>IF('ИД Шатой'!BJ39='Методика оценки (Отч.)'!$J$9,'Методика оценки (Отч.)'!$E$9,IF('ИД Шатой'!BJ39='Методика оценки (Отч.)'!$J$10,'Методика оценки (Отч.)'!$E$10,IF('ИД Шатой'!BJ39='Методика оценки (Отч.)'!$J$11,'Методика оценки (Отч.)'!$E$11,IF('ИД Шатой'!BJ39='Методика оценки (Отч.)'!$J$12,'Методика оценки (Отч.)'!$E$12,IF('ИД Шатой'!BJ39='Методика оценки (Отч.)'!$J$13,'Методика оценки (Отч.)'!$E$13,"ошибка")))))*$C$49</f>
        <v>0.75</v>
      </c>
      <c r="BK49" s="58">
        <f>IF('ИД Шатой'!BK39='Методика оценки (Отч.)'!$J$9,'Методика оценки (Отч.)'!$E$9,IF('ИД Шатой'!BK39='Методика оценки (Отч.)'!$J$10,'Методика оценки (Отч.)'!$E$10,IF('ИД Шатой'!BK39='Методика оценки (Отч.)'!$J$11,'Методика оценки (Отч.)'!$E$11,IF('ИД Шатой'!BK39='Методика оценки (Отч.)'!$J$12,'Методика оценки (Отч.)'!$E$12,IF('ИД Шатой'!BK39='Методика оценки (Отч.)'!$J$13,'Методика оценки (Отч.)'!$E$13,"ошибка")))))*$C$49</f>
        <v>0.5625</v>
      </c>
      <c r="BL49" s="58">
        <f>IF('ИД Шатой'!BL39='Методика оценки (Отч.)'!$J$9,'Методика оценки (Отч.)'!$E$9,IF('ИД Шатой'!BL39='Методика оценки (Отч.)'!$J$10,'Методика оценки (Отч.)'!$E$10,IF('ИД Шатой'!BL39='Методика оценки (Отч.)'!$J$11,'Методика оценки (Отч.)'!$E$11,IF('ИД Шатой'!BL39='Методика оценки (Отч.)'!$J$12,'Методика оценки (Отч.)'!$E$12,IF('ИД Шатой'!BL39='Методика оценки (Отч.)'!$J$13,'Методика оценки (Отч.)'!$E$13,"ошибка")))))*$C$49</f>
        <v>0.375</v>
      </c>
      <c r="BM49" s="58">
        <f>IF('ИД Шатой'!BM39='Методика оценки (Отч.)'!$J$9,'Методика оценки (Отч.)'!$E$9,IF('ИД Шатой'!BM39='Методика оценки (Отч.)'!$J$10,'Методика оценки (Отч.)'!$E$10,IF('ИД Шатой'!BM39='Методика оценки (Отч.)'!$J$11,'Методика оценки (Отч.)'!$E$11,IF('ИД Шатой'!BM39='Методика оценки (Отч.)'!$J$12,'Методика оценки (Отч.)'!$E$12,IF('ИД Шатой'!BM39='Методика оценки (Отч.)'!$J$13,'Методика оценки (Отч.)'!$E$13,"ошибка")))))*$C$49</f>
        <v>0.75</v>
      </c>
      <c r="BN49" s="58">
        <f>IF('ИД Шатой'!BN39='Методика оценки (Отч.)'!$J$9,'Методика оценки (Отч.)'!$E$9,IF('ИД Шатой'!BN39='Методика оценки (Отч.)'!$J$10,'Методика оценки (Отч.)'!$E$10,IF('ИД Шатой'!BN39='Методика оценки (Отч.)'!$J$11,'Методика оценки (Отч.)'!$E$11,IF('ИД Шатой'!BN39='Методика оценки (Отч.)'!$J$12,'Методика оценки (Отч.)'!$E$12,IF('ИД Шатой'!BN39='Методика оценки (Отч.)'!$J$13,'Методика оценки (Отч.)'!$E$13,"ошибка")))))*$C$49</f>
        <v>0.5625</v>
      </c>
      <c r="BO49" s="58">
        <f>IF('ИД Шатой'!BO39='Методика оценки (Отч.)'!$J$9,'Методика оценки (Отч.)'!$E$9,IF('ИД Шатой'!BO39='Методика оценки (Отч.)'!$J$10,'Методика оценки (Отч.)'!$E$10,IF('ИД Шатой'!BO39='Методика оценки (Отч.)'!$J$11,'Методика оценки (Отч.)'!$E$11,IF('ИД Шатой'!BO39='Методика оценки (Отч.)'!$J$12,'Методика оценки (Отч.)'!$E$12,IF('ИД Шатой'!BO39='Методика оценки (Отч.)'!$J$13,'Методика оценки (Отч.)'!$E$13,"ошибка")))))*$C$49</f>
        <v>0.75</v>
      </c>
      <c r="BP49" s="58">
        <f>IF('ИД Шатой'!BP39='Методика оценки (Отч.)'!$J$9,'Методика оценки (Отч.)'!$E$9,IF('ИД Шатой'!BP39='Методика оценки (Отч.)'!$J$10,'Методика оценки (Отч.)'!$E$10,IF('ИД Шатой'!BP39='Методика оценки (Отч.)'!$J$11,'Методика оценки (Отч.)'!$E$11,IF('ИД Шатой'!BP39='Методика оценки (Отч.)'!$J$12,'Методика оценки (Отч.)'!$E$12,IF('ИД Шатой'!BP39='Методика оценки (Отч.)'!$J$13,'Методика оценки (Отч.)'!$E$13,"ошибка")))))*$C$49</f>
        <v>0.5625</v>
      </c>
      <c r="BQ49" s="58">
        <f t="shared" si="2"/>
        <v>0.51715909090909096</v>
      </c>
    </row>
    <row r="50" spans="1:69" x14ac:dyDescent="0.25">
      <c r="A50" s="53" t="str">
        <f>'Методика оценки (Отч.)'!A221</f>
        <v>N4.2.</v>
      </c>
      <c r="B50" s="53" t="str">
        <f>'Методика оценки (Отч.)'!C221</f>
        <v>Состояние имущества детского сада</v>
      </c>
      <c r="C50" s="120">
        <f>'Методика оценки (Отч.)'!D221*C39</f>
        <v>7.4999999999999997E-2</v>
      </c>
      <c r="D50" s="60">
        <f>SUM(D51:D53)</f>
        <v>6.2437500000000004</v>
      </c>
      <c r="E50" s="60">
        <f t="shared" ref="E50:BP50" si="12">SUM(E51:E53)</f>
        <v>5.6193750000000007</v>
      </c>
      <c r="F50" s="60">
        <f t="shared" si="12"/>
        <v>3.7462499999999999</v>
      </c>
      <c r="G50" s="60">
        <f t="shared" si="12"/>
        <v>6.8681250000000009</v>
      </c>
      <c r="H50" s="60">
        <f t="shared" si="12"/>
        <v>7.4924999999999997</v>
      </c>
      <c r="I50" s="60">
        <f t="shared" si="12"/>
        <v>2.4975000000000001</v>
      </c>
      <c r="J50" s="60">
        <f t="shared" si="12"/>
        <v>5.6193750000000007</v>
      </c>
      <c r="K50" s="60">
        <f t="shared" si="12"/>
        <v>4.9950000000000001</v>
      </c>
      <c r="L50" s="60">
        <f t="shared" si="12"/>
        <v>7.4924999999999997</v>
      </c>
      <c r="M50" s="60">
        <f t="shared" si="12"/>
        <v>5.6193750000000007</v>
      </c>
      <c r="N50" s="60">
        <f t="shared" si="12"/>
        <v>1.8731250000000002</v>
      </c>
      <c r="O50" s="60">
        <f t="shared" si="12"/>
        <v>5.6193750000000007</v>
      </c>
      <c r="P50" s="60">
        <f t="shared" si="12"/>
        <v>6.8681250000000009</v>
      </c>
      <c r="Q50" s="60">
        <f t="shared" si="12"/>
        <v>7.4924999999999997</v>
      </c>
      <c r="R50" s="60">
        <f t="shared" si="12"/>
        <v>4.9950000000000001</v>
      </c>
      <c r="S50" s="60">
        <f t="shared" si="12"/>
        <v>7.4924999999999997</v>
      </c>
      <c r="T50" s="60">
        <f t="shared" si="12"/>
        <v>3.7462499999999999</v>
      </c>
      <c r="U50" s="60">
        <f t="shared" si="12"/>
        <v>6.2437500000000004</v>
      </c>
      <c r="V50" s="60">
        <f t="shared" si="12"/>
        <v>7.4924999999999997</v>
      </c>
      <c r="W50" s="60">
        <f t="shared" si="12"/>
        <v>6.8681250000000009</v>
      </c>
      <c r="X50" s="60">
        <f t="shared" si="12"/>
        <v>7.4924999999999997</v>
      </c>
      <c r="Y50" s="60">
        <f t="shared" si="12"/>
        <v>6.8681250000000009</v>
      </c>
      <c r="Z50" s="60">
        <f t="shared" si="12"/>
        <v>6.8681250000000009</v>
      </c>
      <c r="AA50" s="60">
        <f t="shared" si="12"/>
        <v>7.4924999999999997</v>
      </c>
      <c r="AB50" s="60">
        <f t="shared" si="12"/>
        <v>6.8681250000000009</v>
      </c>
      <c r="AC50" s="60">
        <f t="shared" si="12"/>
        <v>6.8681250000000009</v>
      </c>
      <c r="AD50" s="60">
        <f t="shared" si="12"/>
        <v>5.6193750000000007</v>
      </c>
      <c r="AE50" s="60">
        <f t="shared" si="12"/>
        <v>7.4924999999999997</v>
      </c>
      <c r="AF50" s="60">
        <f t="shared" si="12"/>
        <v>5.6193750000000007</v>
      </c>
      <c r="AG50" s="60">
        <f t="shared" si="12"/>
        <v>4.3706250000000004</v>
      </c>
      <c r="AH50" s="60">
        <f t="shared" si="12"/>
        <v>5.6193750000000007</v>
      </c>
      <c r="AI50" s="60">
        <f t="shared" si="12"/>
        <v>5.6193750000000007</v>
      </c>
      <c r="AJ50" s="60">
        <f t="shared" si="12"/>
        <v>4.9950000000000001</v>
      </c>
      <c r="AK50" s="60">
        <f t="shared" si="12"/>
        <v>7.4924999999999997</v>
      </c>
      <c r="AL50" s="60">
        <f t="shared" si="12"/>
        <v>4.9950000000000001</v>
      </c>
      <c r="AM50" s="60">
        <f t="shared" si="12"/>
        <v>4.9950000000000001</v>
      </c>
      <c r="AN50" s="60">
        <f t="shared" si="12"/>
        <v>7.4924999999999997</v>
      </c>
      <c r="AO50" s="60">
        <f t="shared" si="12"/>
        <v>7.4924999999999997</v>
      </c>
      <c r="AP50" s="60">
        <f t="shared" si="12"/>
        <v>5.6193750000000007</v>
      </c>
      <c r="AQ50" s="60">
        <f t="shared" si="12"/>
        <v>6.2437500000000004</v>
      </c>
      <c r="AR50" s="60">
        <f t="shared" si="12"/>
        <v>4.3706250000000004</v>
      </c>
      <c r="AS50" s="60">
        <f t="shared" si="12"/>
        <v>5.6193750000000007</v>
      </c>
      <c r="AT50" s="60">
        <f t="shared" si="12"/>
        <v>3.7462499999999999</v>
      </c>
      <c r="AU50" s="60">
        <f t="shared" si="12"/>
        <v>3.7462500000000003</v>
      </c>
      <c r="AV50" s="60">
        <f t="shared" si="12"/>
        <v>3.7462499999999999</v>
      </c>
      <c r="AW50" s="60">
        <f t="shared" si="12"/>
        <v>7.4924999999999997</v>
      </c>
      <c r="AX50" s="60">
        <f t="shared" si="12"/>
        <v>4.9950000000000001</v>
      </c>
      <c r="AY50" s="60">
        <f t="shared" si="12"/>
        <v>3.7462499999999999</v>
      </c>
      <c r="AZ50" s="60">
        <f t="shared" si="12"/>
        <v>6.2437500000000004</v>
      </c>
      <c r="BA50" s="60">
        <f t="shared" si="12"/>
        <v>6.8681250000000009</v>
      </c>
      <c r="BB50" s="60">
        <f t="shared" si="12"/>
        <v>4.3706250000000004</v>
      </c>
      <c r="BC50" s="60">
        <f t="shared" si="12"/>
        <v>7.4924999999999997</v>
      </c>
      <c r="BD50" s="60">
        <f t="shared" si="12"/>
        <v>6.2437500000000004</v>
      </c>
      <c r="BE50" s="60">
        <f t="shared" si="12"/>
        <v>7.4924999999999997</v>
      </c>
      <c r="BF50" s="60">
        <f t="shared" si="12"/>
        <v>4.3706250000000004</v>
      </c>
      <c r="BG50" s="60">
        <f t="shared" si="12"/>
        <v>5.6193750000000007</v>
      </c>
      <c r="BH50" s="60">
        <f t="shared" si="12"/>
        <v>1.8731250000000002</v>
      </c>
      <c r="BI50" s="60">
        <f t="shared" si="12"/>
        <v>1.8731250000000002</v>
      </c>
      <c r="BJ50" s="60">
        <f t="shared" si="12"/>
        <v>7.4924999999999997</v>
      </c>
      <c r="BK50" s="60">
        <f t="shared" si="12"/>
        <v>5.6193750000000007</v>
      </c>
      <c r="BL50" s="60">
        <f t="shared" si="12"/>
        <v>4.9950000000000001</v>
      </c>
      <c r="BM50" s="60">
        <f t="shared" si="12"/>
        <v>4.9950000000000001</v>
      </c>
      <c r="BN50" s="60">
        <f t="shared" si="12"/>
        <v>5.6193750000000007</v>
      </c>
      <c r="BO50" s="60">
        <f t="shared" si="12"/>
        <v>6.8681250000000009</v>
      </c>
      <c r="BP50" s="60">
        <f t="shared" si="12"/>
        <v>4.9950000000000001</v>
      </c>
      <c r="BQ50" s="60">
        <f t="shared" si="2"/>
        <v>5.6299715909090908</v>
      </c>
    </row>
    <row r="51" spans="1:69" x14ac:dyDescent="0.25">
      <c r="A51" s="67" t="str">
        <f>'Методика оценки (Отч.)'!A222</f>
        <v>N4.2.1.</v>
      </c>
      <c r="B51" s="67" t="str">
        <f>'Методика оценки (Отч.)'!C222</f>
        <v>Состояние здания детского сада</v>
      </c>
      <c r="C51" s="122">
        <f>'Методика оценки (Отч.)'!D222*C50</f>
        <v>2.4975000000000001E-2</v>
      </c>
      <c r="D51" s="58">
        <f>IF('ИД Шатой'!D40='Методика оценки (Отч.)'!$J$9,'Методика оценки (Отч.)'!$E$9,IF('ИД Шатой'!D40='Методика оценки (Отч.)'!$J$10,'Методика оценки (Отч.)'!$E$10,IF('ИД Шатой'!D40='Методика оценки (Отч.)'!$J$11,'Методика оценки (Отч.)'!$E$11,IF('ИД Шатой'!D40='Методика оценки (Отч.)'!$J$12,'Методика оценки (Отч.)'!$E$12,IF('ИД Шатой'!D40='Методика оценки (Отч.)'!$J$13,'Методика оценки (Отч.)'!$E$13,"ошибка")))))*$C$51</f>
        <v>2.4975000000000001</v>
      </c>
      <c r="E51" s="58">
        <f>IF('ИД Шатой'!E40='Методика оценки (Отч.)'!$J$9,'Методика оценки (Отч.)'!$E$9,IF('ИД Шатой'!E40='Методика оценки (Отч.)'!$J$10,'Методика оценки (Отч.)'!$E$10,IF('ИД Шатой'!E40='Методика оценки (Отч.)'!$J$11,'Методика оценки (Отч.)'!$E$11,IF('ИД Шатой'!E40='Методика оценки (Отч.)'!$J$12,'Методика оценки (Отч.)'!$E$12,IF('ИД Шатой'!E40='Методика оценки (Отч.)'!$J$13,'Методика оценки (Отч.)'!$E$13,"ошибка")))))*$C$51</f>
        <v>1.8731250000000002</v>
      </c>
      <c r="F51" s="58">
        <f>IF('ИД Шатой'!F40='Методика оценки (Отч.)'!$J$9,'Методика оценки (Отч.)'!$E$9,IF('ИД Шатой'!F40='Методика оценки (Отч.)'!$J$10,'Методика оценки (Отч.)'!$E$10,IF('ИД Шатой'!F40='Методика оценки (Отч.)'!$J$11,'Методика оценки (Отч.)'!$E$11,IF('ИД Шатой'!F40='Методика оценки (Отч.)'!$J$12,'Методика оценки (Отч.)'!$E$12,IF('ИД Шатой'!F40='Методика оценки (Отч.)'!$J$13,'Методика оценки (Отч.)'!$E$13,"ошибка")))))*$C$51</f>
        <v>1.24875</v>
      </c>
      <c r="G51" s="58">
        <f>IF('ИД Шатой'!G40='Методика оценки (Отч.)'!$J$9,'Методика оценки (Отч.)'!$E$9,IF('ИД Шатой'!G40='Методика оценки (Отч.)'!$J$10,'Методика оценки (Отч.)'!$E$10,IF('ИД Шатой'!G40='Методика оценки (Отч.)'!$J$11,'Методика оценки (Отч.)'!$E$11,IF('ИД Шатой'!G40='Методика оценки (Отч.)'!$J$12,'Методика оценки (Отч.)'!$E$12,IF('ИД Шатой'!G40='Методика оценки (Отч.)'!$J$13,'Методика оценки (Отч.)'!$E$13,"ошибка")))))*$C$51</f>
        <v>1.8731250000000002</v>
      </c>
      <c r="H51" s="58">
        <f>IF('ИД Шатой'!H40='Методика оценки (Отч.)'!$J$9,'Методика оценки (Отч.)'!$E$9,IF('ИД Шатой'!H40='Методика оценки (Отч.)'!$J$10,'Методика оценки (Отч.)'!$E$10,IF('ИД Шатой'!H40='Методика оценки (Отч.)'!$J$11,'Методика оценки (Отч.)'!$E$11,IF('ИД Шатой'!H40='Методика оценки (Отч.)'!$J$12,'Методика оценки (Отч.)'!$E$12,IF('ИД Шатой'!H40='Методика оценки (Отч.)'!$J$13,'Методика оценки (Отч.)'!$E$13,"ошибка")))))*$C$51</f>
        <v>2.4975000000000001</v>
      </c>
      <c r="I51" s="58">
        <f>IF('ИД Шатой'!I40='Методика оценки (Отч.)'!$J$9,'Методика оценки (Отч.)'!$E$9,IF('ИД Шатой'!I40='Методика оценки (Отч.)'!$J$10,'Методика оценки (Отч.)'!$E$10,IF('ИД Шатой'!I40='Методика оценки (Отч.)'!$J$11,'Методика оценки (Отч.)'!$E$11,IF('ИД Шатой'!I40='Методика оценки (Отч.)'!$J$12,'Методика оценки (Отч.)'!$E$12,IF('ИД Шатой'!I40='Методика оценки (Отч.)'!$J$13,'Методика оценки (Отч.)'!$E$13,"ошибка")))))*$C$51</f>
        <v>0</v>
      </c>
      <c r="J51" s="58">
        <f>IF('ИД Шатой'!J40='Методика оценки (Отч.)'!$J$9,'Методика оценки (Отч.)'!$E$9,IF('ИД Шатой'!J40='Методика оценки (Отч.)'!$J$10,'Методика оценки (Отч.)'!$E$10,IF('ИД Шатой'!J40='Методика оценки (Отч.)'!$J$11,'Методика оценки (Отч.)'!$E$11,IF('ИД Шатой'!J40='Методика оценки (Отч.)'!$J$12,'Методика оценки (Отч.)'!$E$12,IF('ИД Шатой'!J40='Методика оценки (Отч.)'!$J$13,'Методика оценки (Отч.)'!$E$13,"ошибка")))))*$C$51</f>
        <v>1.8731250000000002</v>
      </c>
      <c r="K51" s="58">
        <f>IF('ИД Шатой'!K40='Методика оценки (Отч.)'!$J$9,'Методика оценки (Отч.)'!$E$9,IF('ИД Шатой'!K40='Методика оценки (Отч.)'!$J$10,'Методика оценки (Отч.)'!$E$10,IF('ИД Шатой'!K40='Методика оценки (Отч.)'!$J$11,'Методика оценки (Отч.)'!$E$11,IF('ИД Шатой'!K40='Методика оценки (Отч.)'!$J$12,'Методика оценки (Отч.)'!$E$12,IF('ИД Шатой'!K40='Методика оценки (Отч.)'!$J$13,'Методика оценки (Отч.)'!$E$13,"ошибка")))))*$C$51</f>
        <v>2.4975000000000001</v>
      </c>
      <c r="L51" s="58">
        <f>IF('ИД Шатой'!L40='Методика оценки (Отч.)'!$J$9,'Методика оценки (Отч.)'!$E$9,IF('ИД Шатой'!L40='Методика оценки (Отч.)'!$J$10,'Методика оценки (Отч.)'!$E$10,IF('ИД Шатой'!L40='Методика оценки (Отч.)'!$J$11,'Методика оценки (Отч.)'!$E$11,IF('ИД Шатой'!L40='Методика оценки (Отч.)'!$J$12,'Методика оценки (Отч.)'!$E$12,IF('ИД Шатой'!L40='Методика оценки (Отч.)'!$J$13,'Методика оценки (Отч.)'!$E$13,"ошибка")))))*$C$51</f>
        <v>2.4975000000000001</v>
      </c>
      <c r="M51" s="58">
        <f>IF('ИД Шатой'!M40='Методика оценки (Отч.)'!$J$9,'Методика оценки (Отч.)'!$E$9,IF('ИД Шатой'!M40='Методика оценки (Отч.)'!$J$10,'Методика оценки (Отч.)'!$E$10,IF('ИД Шатой'!M40='Методика оценки (Отч.)'!$J$11,'Методика оценки (Отч.)'!$E$11,IF('ИД Шатой'!M40='Методика оценки (Отч.)'!$J$12,'Методика оценки (Отч.)'!$E$12,IF('ИД Шатой'!M40='Методика оценки (Отч.)'!$J$13,'Методика оценки (Отч.)'!$E$13,"ошибка")))))*$C$51</f>
        <v>1.8731250000000002</v>
      </c>
      <c r="N51" s="58">
        <f>IF('ИД Шатой'!N40='Методика оценки (Отч.)'!$J$9,'Методика оценки (Отч.)'!$E$9,IF('ИД Шатой'!N40='Методика оценки (Отч.)'!$J$10,'Методика оценки (Отч.)'!$E$10,IF('ИД Шатой'!N40='Методика оценки (Отч.)'!$J$11,'Методика оценки (Отч.)'!$E$11,IF('ИД Шатой'!N40='Методика оценки (Отч.)'!$J$12,'Методика оценки (Отч.)'!$E$12,IF('ИД Шатой'!N40='Методика оценки (Отч.)'!$J$13,'Методика оценки (Отч.)'!$E$13,"ошибка")))))*$C$51</f>
        <v>1.8731250000000002</v>
      </c>
      <c r="O51" s="58">
        <f>IF('ИД Шатой'!O40='Методика оценки (Отч.)'!$J$9,'Методика оценки (Отч.)'!$E$9,IF('ИД Шатой'!O40='Методика оценки (Отч.)'!$J$10,'Методика оценки (Отч.)'!$E$10,IF('ИД Шатой'!O40='Методика оценки (Отч.)'!$J$11,'Методика оценки (Отч.)'!$E$11,IF('ИД Шатой'!O40='Методика оценки (Отч.)'!$J$12,'Методика оценки (Отч.)'!$E$12,IF('ИД Шатой'!O40='Методика оценки (Отч.)'!$J$13,'Методика оценки (Отч.)'!$E$13,"ошибка")))))*$C$51</f>
        <v>1.8731250000000002</v>
      </c>
      <c r="P51" s="58">
        <f>IF('ИД Шатой'!P40='Методика оценки (Отч.)'!$J$9,'Методика оценки (Отч.)'!$E$9,IF('ИД Шатой'!P40='Методика оценки (Отч.)'!$J$10,'Методика оценки (Отч.)'!$E$10,IF('ИД Шатой'!P40='Методика оценки (Отч.)'!$J$11,'Методика оценки (Отч.)'!$E$11,IF('ИД Шатой'!P40='Методика оценки (Отч.)'!$J$12,'Методика оценки (Отч.)'!$E$12,IF('ИД Шатой'!P40='Методика оценки (Отч.)'!$J$13,'Методика оценки (Отч.)'!$E$13,"ошибка")))))*$C$51</f>
        <v>1.8731250000000002</v>
      </c>
      <c r="Q51" s="58">
        <f>IF('ИД Шатой'!Q40='Методика оценки (Отч.)'!$J$9,'Методика оценки (Отч.)'!$E$9,IF('ИД Шатой'!Q40='Методика оценки (Отч.)'!$J$10,'Методика оценки (Отч.)'!$E$10,IF('ИД Шатой'!Q40='Методика оценки (Отч.)'!$J$11,'Методика оценки (Отч.)'!$E$11,IF('ИД Шатой'!Q40='Методика оценки (Отч.)'!$J$12,'Методика оценки (Отч.)'!$E$12,IF('ИД Шатой'!Q40='Методика оценки (Отч.)'!$J$13,'Методика оценки (Отч.)'!$E$13,"ошибка")))))*$C$51</f>
        <v>2.4975000000000001</v>
      </c>
      <c r="R51" s="58">
        <f>IF('ИД Шатой'!R40='Методика оценки (Отч.)'!$J$9,'Методика оценки (Отч.)'!$E$9,IF('ИД Шатой'!R40='Методика оценки (Отч.)'!$J$10,'Методика оценки (Отч.)'!$E$10,IF('ИД Шатой'!R40='Методика оценки (Отч.)'!$J$11,'Методика оценки (Отч.)'!$E$11,IF('ИД Шатой'!R40='Методика оценки (Отч.)'!$J$12,'Методика оценки (Отч.)'!$E$12,IF('ИД Шатой'!R40='Методика оценки (Отч.)'!$J$13,'Методика оценки (Отч.)'!$E$13,"ошибка")))))*$C$51</f>
        <v>1.24875</v>
      </c>
      <c r="S51" s="58">
        <f>IF('ИД Шатой'!S40='Методика оценки (Отч.)'!$J$9,'Методика оценки (Отч.)'!$E$9,IF('ИД Шатой'!S40='Методика оценки (Отч.)'!$J$10,'Методика оценки (Отч.)'!$E$10,IF('ИД Шатой'!S40='Методика оценки (Отч.)'!$J$11,'Методика оценки (Отч.)'!$E$11,IF('ИД Шатой'!S40='Методика оценки (Отч.)'!$J$12,'Методика оценки (Отч.)'!$E$12,IF('ИД Шатой'!S40='Методика оценки (Отч.)'!$J$13,'Методика оценки (Отч.)'!$E$13,"ошибка")))))*$C$51</f>
        <v>2.4975000000000001</v>
      </c>
      <c r="T51" s="58">
        <f>IF('ИД Шатой'!T40='Методика оценки (Отч.)'!$J$9,'Методика оценки (Отч.)'!$E$9,IF('ИД Шатой'!T40='Методика оценки (Отч.)'!$J$10,'Методика оценки (Отч.)'!$E$10,IF('ИД Шатой'!T40='Методика оценки (Отч.)'!$J$11,'Методика оценки (Отч.)'!$E$11,IF('ИД Шатой'!T40='Методика оценки (Отч.)'!$J$12,'Методика оценки (Отч.)'!$E$12,IF('ИД Шатой'!T40='Методика оценки (Отч.)'!$J$13,'Методика оценки (Отч.)'!$E$13,"ошибка")))))*$C$51</f>
        <v>1.24875</v>
      </c>
      <c r="U51" s="58">
        <f>IF('ИД Шатой'!U40='Методика оценки (Отч.)'!$J$9,'Методика оценки (Отч.)'!$E$9,IF('ИД Шатой'!U40='Методика оценки (Отч.)'!$J$10,'Методика оценки (Отч.)'!$E$10,IF('ИД Шатой'!U40='Методика оценки (Отч.)'!$J$11,'Методика оценки (Отч.)'!$E$11,IF('ИД Шатой'!U40='Методика оценки (Отч.)'!$J$12,'Методика оценки (Отч.)'!$E$12,IF('ИД Шатой'!U40='Методика оценки (Отч.)'!$J$13,'Методика оценки (Отч.)'!$E$13,"ошибка")))))*$C$51</f>
        <v>2.4975000000000001</v>
      </c>
      <c r="V51" s="58">
        <f>IF('ИД Шатой'!V40='Методика оценки (Отч.)'!$J$9,'Методика оценки (Отч.)'!$E$9,IF('ИД Шатой'!V40='Методика оценки (Отч.)'!$J$10,'Методика оценки (Отч.)'!$E$10,IF('ИД Шатой'!V40='Методика оценки (Отч.)'!$J$11,'Методика оценки (Отч.)'!$E$11,IF('ИД Шатой'!V40='Методика оценки (Отч.)'!$J$12,'Методика оценки (Отч.)'!$E$12,IF('ИД Шатой'!V40='Методика оценки (Отч.)'!$J$13,'Методика оценки (Отч.)'!$E$13,"ошибка")))))*$C$51</f>
        <v>2.4975000000000001</v>
      </c>
      <c r="W51" s="58">
        <f>IF('ИД Шатой'!W40='Методика оценки (Отч.)'!$J$9,'Методика оценки (Отч.)'!$E$9,IF('ИД Шатой'!W40='Методика оценки (Отч.)'!$J$10,'Методика оценки (Отч.)'!$E$10,IF('ИД Шатой'!W40='Методика оценки (Отч.)'!$J$11,'Методика оценки (Отч.)'!$E$11,IF('ИД Шатой'!W40='Методика оценки (Отч.)'!$J$12,'Методика оценки (Отч.)'!$E$12,IF('ИД Шатой'!W40='Методика оценки (Отч.)'!$J$13,'Методика оценки (Отч.)'!$E$13,"ошибка")))))*$C$51</f>
        <v>2.4975000000000001</v>
      </c>
      <c r="X51" s="58">
        <f>IF('ИД Шатой'!X40='Методика оценки (Отч.)'!$J$9,'Методика оценки (Отч.)'!$E$9,IF('ИД Шатой'!X40='Методика оценки (Отч.)'!$J$10,'Методика оценки (Отч.)'!$E$10,IF('ИД Шатой'!X40='Методика оценки (Отч.)'!$J$11,'Методика оценки (Отч.)'!$E$11,IF('ИД Шатой'!X40='Методика оценки (Отч.)'!$J$12,'Методика оценки (Отч.)'!$E$12,IF('ИД Шатой'!X40='Методика оценки (Отч.)'!$J$13,'Методика оценки (Отч.)'!$E$13,"ошибка")))))*$C$51</f>
        <v>2.4975000000000001</v>
      </c>
      <c r="Y51" s="58">
        <f>IF('ИД Шатой'!Y40='Методика оценки (Отч.)'!$J$9,'Методика оценки (Отч.)'!$E$9,IF('ИД Шатой'!Y40='Методика оценки (Отч.)'!$J$10,'Методика оценки (Отч.)'!$E$10,IF('ИД Шатой'!Y40='Методика оценки (Отч.)'!$J$11,'Методика оценки (Отч.)'!$E$11,IF('ИД Шатой'!Y40='Методика оценки (Отч.)'!$J$12,'Методика оценки (Отч.)'!$E$12,IF('ИД Шатой'!Y40='Методика оценки (Отч.)'!$J$13,'Методика оценки (Отч.)'!$E$13,"ошибка")))))*$C$51</f>
        <v>1.8731250000000002</v>
      </c>
      <c r="Z51" s="58">
        <f>IF('ИД Шатой'!Z40='Методика оценки (Отч.)'!$J$9,'Методика оценки (Отч.)'!$E$9,IF('ИД Шатой'!Z40='Методика оценки (Отч.)'!$J$10,'Методика оценки (Отч.)'!$E$10,IF('ИД Шатой'!Z40='Методика оценки (Отч.)'!$J$11,'Методика оценки (Отч.)'!$E$11,IF('ИД Шатой'!Z40='Методика оценки (Отч.)'!$J$12,'Методика оценки (Отч.)'!$E$12,IF('ИД Шатой'!Z40='Методика оценки (Отч.)'!$J$13,'Методика оценки (Отч.)'!$E$13,"ошибка")))))*$C$51</f>
        <v>2.4975000000000001</v>
      </c>
      <c r="AA51" s="58">
        <f>IF('ИД Шатой'!AA40='Методика оценки (Отч.)'!$J$9,'Методика оценки (Отч.)'!$E$9,IF('ИД Шатой'!AA40='Методика оценки (Отч.)'!$J$10,'Методика оценки (Отч.)'!$E$10,IF('ИД Шатой'!AA40='Методика оценки (Отч.)'!$J$11,'Методика оценки (Отч.)'!$E$11,IF('ИД Шатой'!AA40='Методика оценки (Отч.)'!$J$12,'Методика оценки (Отч.)'!$E$12,IF('ИД Шатой'!AA40='Методика оценки (Отч.)'!$J$13,'Методика оценки (Отч.)'!$E$13,"ошибка")))))*$C$51</f>
        <v>2.4975000000000001</v>
      </c>
      <c r="AB51" s="58">
        <f>IF('ИД Шатой'!AB40='Методика оценки (Отч.)'!$J$9,'Методика оценки (Отч.)'!$E$9,IF('ИД Шатой'!AB40='Методика оценки (Отч.)'!$J$10,'Методика оценки (Отч.)'!$E$10,IF('ИД Шатой'!AB40='Методика оценки (Отч.)'!$J$11,'Методика оценки (Отч.)'!$E$11,IF('ИД Шатой'!AB40='Методика оценки (Отч.)'!$J$12,'Методика оценки (Отч.)'!$E$12,IF('ИД Шатой'!AB40='Методика оценки (Отч.)'!$J$13,'Методика оценки (Отч.)'!$E$13,"ошибка")))))*$C$51</f>
        <v>1.8731250000000002</v>
      </c>
      <c r="AC51" s="58">
        <f>IF('ИД Шатой'!AC40='Методика оценки (Отч.)'!$J$9,'Методика оценки (Отч.)'!$E$9,IF('ИД Шатой'!AC40='Методика оценки (Отч.)'!$J$10,'Методика оценки (Отч.)'!$E$10,IF('ИД Шатой'!AC40='Методика оценки (Отч.)'!$J$11,'Методика оценки (Отч.)'!$E$11,IF('ИД Шатой'!AC40='Методика оценки (Отч.)'!$J$12,'Методика оценки (Отч.)'!$E$12,IF('ИД Шатой'!AC40='Методика оценки (Отч.)'!$J$13,'Методика оценки (Отч.)'!$E$13,"ошибка")))))*$C$51</f>
        <v>2.4975000000000001</v>
      </c>
      <c r="AD51" s="58">
        <f>IF('ИД Шатой'!AD40='Методика оценки (Отч.)'!$J$9,'Методика оценки (Отч.)'!$E$9,IF('ИД Шатой'!AD40='Методика оценки (Отч.)'!$J$10,'Методика оценки (Отч.)'!$E$10,IF('ИД Шатой'!AD40='Методика оценки (Отч.)'!$J$11,'Методика оценки (Отч.)'!$E$11,IF('ИД Шатой'!AD40='Методика оценки (Отч.)'!$J$12,'Методика оценки (Отч.)'!$E$12,IF('ИД Шатой'!AD40='Методика оценки (Отч.)'!$J$13,'Методика оценки (Отч.)'!$E$13,"ошибка")))))*$C$51</f>
        <v>2.4975000000000001</v>
      </c>
      <c r="AE51" s="58">
        <f>IF('ИД Шатой'!AE40='Методика оценки (Отч.)'!$J$9,'Методика оценки (Отч.)'!$E$9,IF('ИД Шатой'!AE40='Методика оценки (Отч.)'!$J$10,'Методика оценки (Отч.)'!$E$10,IF('ИД Шатой'!AE40='Методика оценки (Отч.)'!$J$11,'Методика оценки (Отч.)'!$E$11,IF('ИД Шатой'!AE40='Методика оценки (Отч.)'!$J$12,'Методика оценки (Отч.)'!$E$12,IF('ИД Шатой'!AE40='Методика оценки (Отч.)'!$J$13,'Методика оценки (Отч.)'!$E$13,"ошибка")))))*$C$51</f>
        <v>2.4975000000000001</v>
      </c>
      <c r="AF51" s="58">
        <f>IF('ИД Шатой'!AF40='Методика оценки (Отч.)'!$J$9,'Методика оценки (Отч.)'!$E$9,IF('ИД Шатой'!AF40='Методика оценки (Отч.)'!$J$10,'Методика оценки (Отч.)'!$E$10,IF('ИД Шатой'!AF40='Методика оценки (Отч.)'!$J$11,'Методика оценки (Отч.)'!$E$11,IF('ИД Шатой'!AF40='Методика оценки (Отч.)'!$J$12,'Методика оценки (Отч.)'!$E$12,IF('ИД Шатой'!AF40='Методика оценки (Отч.)'!$J$13,'Методика оценки (Отч.)'!$E$13,"ошибка")))))*$C$51</f>
        <v>1.8731250000000002</v>
      </c>
      <c r="AG51" s="58">
        <f>IF('ИД Шатой'!AG40='Методика оценки (Отч.)'!$J$9,'Методика оценки (Отч.)'!$E$9,IF('ИД Шатой'!AG40='Методика оценки (Отч.)'!$J$10,'Методика оценки (Отч.)'!$E$10,IF('ИД Шатой'!AG40='Методика оценки (Отч.)'!$J$11,'Методика оценки (Отч.)'!$E$11,IF('ИД Шатой'!AG40='Методика оценки (Отч.)'!$J$12,'Методика оценки (Отч.)'!$E$12,IF('ИД Шатой'!AG40='Методика оценки (Отч.)'!$J$13,'Методика оценки (Отч.)'!$E$13,"ошибка")))))*$C$51</f>
        <v>1.24875</v>
      </c>
      <c r="AH51" s="58">
        <f>IF('ИД Шатой'!AH40='Методика оценки (Отч.)'!$J$9,'Методика оценки (Отч.)'!$E$9,IF('ИД Шатой'!AH40='Методика оценки (Отч.)'!$J$10,'Методика оценки (Отч.)'!$E$10,IF('ИД Шатой'!AH40='Методика оценки (Отч.)'!$J$11,'Методика оценки (Отч.)'!$E$11,IF('ИД Шатой'!AH40='Методика оценки (Отч.)'!$J$12,'Методика оценки (Отч.)'!$E$12,IF('ИД Шатой'!AH40='Методика оценки (Отч.)'!$J$13,'Методика оценки (Отч.)'!$E$13,"ошибка")))))*$C$51</f>
        <v>1.8731250000000002</v>
      </c>
      <c r="AI51" s="58">
        <f>IF('ИД Шатой'!AI40='Методика оценки (Отч.)'!$J$9,'Методика оценки (Отч.)'!$E$9,IF('ИД Шатой'!AI40='Методика оценки (Отч.)'!$J$10,'Методика оценки (Отч.)'!$E$10,IF('ИД Шатой'!AI40='Методика оценки (Отч.)'!$J$11,'Методика оценки (Отч.)'!$E$11,IF('ИД Шатой'!AI40='Методика оценки (Отч.)'!$J$12,'Методика оценки (Отч.)'!$E$12,IF('ИД Шатой'!AI40='Методика оценки (Отч.)'!$J$13,'Методика оценки (Отч.)'!$E$13,"ошибка")))))*$C$51</f>
        <v>1.8731250000000002</v>
      </c>
      <c r="AJ51" s="58">
        <f>IF('ИД Шатой'!AJ40='Методика оценки (Отч.)'!$J$9,'Методика оценки (Отч.)'!$E$9,IF('ИД Шатой'!AJ40='Методика оценки (Отч.)'!$J$10,'Методика оценки (Отч.)'!$E$10,IF('ИД Шатой'!AJ40='Методика оценки (Отч.)'!$J$11,'Методика оценки (Отч.)'!$E$11,IF('ИД Шатой'!AJ40='Методика оценки (Отч.)'!$J$12,'Методика оценки (Отч.)'!$E$12,IF('ИД Шатой'!AJ40='Методика оценки (Отч.)'!$J$13,'Методика оценки (Отч.)'!$E$13,"ошибка")))))*$C$51</f>
        <v>1.24875</v>
      </c>
      <c r="AK51" s="58">
        <f>IF('ИД Шатой'!AK40='Методика оценки (Отч.)'!$J$9,'Методика оценки (Отч.)'!$E$9,IF('ИД Шатой'!AK40='Методика оценки (Отч.)'!$J$10,'Методика оценки (Отч.)'!$E$10,IF('ИД Шатой'!AK40='Методика оценки (Отч.)'!$J$11,'Методика оценки (Отч.)'!$E$11,IF('ИД Шатой'!AK40='Методика оценки (Отч.)'!$J$12,'Методика оценки (Отч.)'!$E$12,IF('ИД Шатой'!AK40='Методика оценки (Отч.)'!$J$13,'Методика оценки (Отч.)'!$E$13,"ошибка")))))*$C$51</f>
        <v>2.4975000000000001</v>
      </c>
      <c r="AL51" s="58">
        <f>IF('ИД Шатой'!AL40='Методика оценки (Отч.)'!$J$9,'Методика оценки (Отч.)'!$E$9,IF('ИД Шатой'!AL40='Методика оценки (Отч.)'!$J$10,'Методика оценки (Отч.)'!$E$10,IF('ИД Шатой'!AL40='Методика оценки (Отч.)'!$J$11,'Методика оценки (Отч.)'!$E$11,IF('ИД Шатой'!AL40='Методика оценки (Отч.)'!$J$12,'Методика оценки (Отч.)'!$E$12,IF('ИД Шатой'!AL40='Методика оценки (Отч.)'!$J$13,'Методика оценки (Отч.)'!$E$13,"ошибка")))))*$C$51</f>
        <v>1.8731250000000002</v>
      </c>
      <c r="AM51" s="58">
        <f>IF('ИД Шатой'!AM40='Методика оценки (Отч.)'!$J$9,'Методика оценки (Отч.)'!$E$9,IF('ИД Шатой'!AM40='Методика оценки (Отч.)'!$J$10,'Методика оценки (Отч.)'!$E$10,IF('ИД Шатой'!AM40='Методика оценки (Отч.)'!$J$11,'Методика оценки (Отч.)'!$E$11,IF('ИД Шатой'!AM40='Методика оценки (Отч.)'!$J$12,'Методика оценки (Отч.)'!$E$12,IF('ИД Шатой'!AM40='Методика оценки (Отч.)'!$J$13,'Методика оценки (Отч.)'!$E$13,"ошибка")))))*$C$51</f>
        <v>1.24875</v>
      </c>
      <c r="AN51" s="58">
        <f>IF('ИД Шатой'!AN40='Методика оценки (Отч.)'!$J$9,'Методика оценки (Отч.)'!$E$9,IF('ИД Шатой'!AN40='Методика оценки (Отч.)'!$J$10,'Методика оценки (Отч.)'!$E$10,IF('ИД Шатой'!AN40='Методика оценки (Отч.)'!$J$11,'Методика оценки (Отч.)'!$E$11,IF('ИД Шатой'!AN40='Методика оценки (Отч.)'!$J$12,'Методика оценки (Отч.)'!$E$12,IF('ИД Шатой'!AN40='Методика оценки (Отч.)'!$J$13,'Методика оценки (Отч.)'!$E$13,"ошибка")))))*$C$51</f>
        <v>2.4975000000000001</v>
      </c>
      <c r="AO51" s="58">
        <f>IF('ИД Шатой'!AO40='Методика оценки (Отч.)'!$J$9,'Методика оценки (Отч.)'!$E$9,IF('ИД Шатой'!AO40='Методика оценки (Отч.)'!$J$10,'Методика оценки (Отч.)'!$E$10,IF('ИД Шатой'!AO40='Методика оценки (Отч.)'!$J$11,'Методика оценки (Отч.)'!$E$11,IF('ИД Шатой'!AO40='Методика оценки (Отч.)'!$J$12,'Методика оценки (Отч.)'!$E$12,IF('ИД Шатой'!AO40='Методика оценки (Отч.)'!$J$13,'Методика оценки (Отч.)'!$E$13,"ошибка")))))*$C$51</f>
        <v>2.4975000000000001</v>
      </c>
      <c r="AP51" s="58">
        <f>IF('ИД Шатой'!AP40='Методика оценки (Отч.)'!$J$9,'Методика оценки (Отч.)'!$E$9,IF('ИД Шатой'!AP40='Методика оценки (Отч.)'!$J$10,'Методика оценки (Отч.)'!$E$10,IF('ИД Шатой'!AP40='Методика оценки (Отч.)'!$J$11,'Методика оценки (Отч.)'!$E$11,IF('ИД Шатой'!AP40='Методика оценки (Отч.)'!$J$12,'Методика оценки (Отч.)'!$E$12,IF('ИД Шатой'!AP40='Методика оценки (Отч.)'!$J$13,'Методика оценки (Отч.)'!$E$13,"ошибка")))))*$C$51</f>
        <v>1.8731250000000002</v>
      </c>
      <c r="AQ51" s="58">
        <f>IF('ИД Шатой'!AQ40='Методика оценки (Отч.)'!$J$9,'Методика оценки (Отч.)'!$E$9,IF('ИД Шатой'!AQ40='Методика оценки (Отч.)'!$J$10,'Методика оценки (Отч.)'!$E$10,IF('ИД Шатой'!AQ40='Методика оценки (Отч.)'!$J$11,'Методика оценки (Отч.)'!$E$11,IF('ИД Шатой'!AQ40='Методика оценки (Отч.)'!$J$12,'Методика оценки (Отч.)'!$E$12,IF('ИД Шатой'!AQ40='Методика оценки (Отч.)'!$J$13,'Методика оценки (Отч.)'!$E$13,"ошибка")))))*$C$51</f>
        <v>2.4975000000000001</v>
      </c>
      <c r="AR51" s="58">
        <f>IF('ИД Шатой'!AR40='Методика оценки (Отч.)'!$J$9,'Методика оценки (Отч.)'!$E$9,IF('ИД Шатой'!AR40='Методика оценки (Отч.)'!$J$10,'Методика оценки (Отч.)'!$E$10,IF('ИД Шатой'!AR40='Методика оценки (Отч.)'!$J$11,'Методика оценки (Отч.)'!$E$11,IF('ИД Шатой'!AR40='Методика оценки (Отч.)'!$J$12,'Методика оценки (Отч.)'!$E$12,IF('ИД Шатой'!AR40='Методика оценки (Отч.)'!$J$13,'Методика оценки (Отч.)'!$E$13,"ошибка")))))*$C$51</f>
        <v>1.24875</v>
      </c>
      <c r="AS51" s="58">
        <f>IF('ИД Шатой'!AS40='Методика оценки (Отч.)'!$J$9,'Методика оценки (Отч.)'!$E$9,IF('ИД Шатой'!AS40='Методика оценки (Отч.)'!$J$10,'Методика оценки (Отч.)'!$E$10,IF('ИД Шатой'!AS40='Методика оценки (Отч.)'!$J$11,'Методика оценки (Отч.)'!$E$11,IF('ИД Шатой'!AS40='Методика оценки (Отч.)'!$J$12,'Методика оценки (Отч.)'!$E$12,IF('ИД Шатой'!AS40='Методика оценки (Отч.)'!$J$13,'Методика оценки (Отч.)'!$E$13,"ошибка")))))*$C$51</f>
        <v>1.8731250000000002</v>
      </c>
      <c r="AT51" s="58">
        <f>IF('ИД Шатой'!AT40='Методика оценки (Отч.)'!$J$9,'Методика оценки (Отч.)'!$E$9,IF('ИД Шатой'!AT40='Методика оценки (Отч.)'!$J$10,'Методика оценки (Отч.)'!$E$10,IF('ИД Шатой'!AT40='Методика оценки (Отч.)'!$J$11,'Методика оценки (Отч.)'!$E$11,IF('ИД Шатой'!AT40='Методика оценки (Отч.)'!$J$12,'Методика оценки (Отч.)'!$E$12,IF('ИД Шатой'!AT40='Методика оценки (Отч.)'!$J$13,'Методика оценки (Отч.)'!$E$13,"ошибка")))))*$C$51</f>
        <v>1.24875</v>
      </c>
      <c r="AU51" s="58">
        <f>IF('ИД Шатой'!AU40='Методика оценки (Отч.)'!$J$9,'Методика оценки (Отч.)'!$E$9,IF('ИД Шатой'!AU40='Методика оценки (Отч.)'!$J$10,'Методика оценки (Отч.)'!$E$10,IF('ИД Шатой'!AU40='Методика оценки (Отч.)'!$J$11,'Методика оценки (Отч.)'!$E$11,IF('ИД Шатой'!AU40='Методика оценки (Отч.)'!$J$12,'Методика оценки (Отч.)'!$E$12,IF('ИД Шатой'!AU40='Методика оценки (Отч.)'!$J$13,'Методика оценки (Отч.)'!$E$13,"ошибка")))))*$C$51</f>
        <v>1.8731250000000002</v>
      </c>
      <c r="AV51" s="58">
        <f>IF('ИД Шатой'!AV40='Методика оценки (Отч.)'!$J$9,'Методика оценки (Отч.)'!$E$9,IF('ИД Шатой'!AV40='Методика оценки (Отч.)'!$J$10,'Методика оценки (Отч.)'!$E$10,IF('ИД Шатой'!AV40='Методика оценки (Отч.)'!$J$11,'Методика оценки (Отч.)'!$E$11,IF('ИД Шатой'!AV40='Методика оценки (Отч.)'!$J$12,'Методика оценки (Отч.)'!$E$12,IF('ИД Шатой'!AV40='Методика оценки (Отч.)'!$J$13,'Методика оценки (Отч.)'!$E$13,"ошибка")))))*$C$51</f>
        <v>1.24875</v>
      </c>
      <c r="AW51" s="58">
        <f>IF('ИД Шатой'!AW40='Методика оценки (Отч.)'!$J$9,'Методика оценки (Отч.)'!$E$9,IF('ИД Шатой'!AW40='Методика оценки (Отч.)'!$J$10,'Методика оценки (Отч.)'!$E$10,IF('ИД Шатой'!AW40='Методика оценки (Отч.)'!$J$11,'Методика оценки (Отч.)'!$E$11,IF('ИД Шатой'!AW40='Методика оценки (Отч.)'!$J$12,'Методика оценки (Отч.)'!$E$12,IF('ИД Шатой'!AW40='Методика оценки (Отч.)'!$J$13,'Методика оценки (Отч.)'!$E$13,"ошибка")))))*$C$51</f>
        <v>2.4975000000000001</v>
      </c>
      <c r="AX51" s="58">
        <f>IF('ИД Шатой'!AX40='Методика оценки (Отч.)'!$J$9,'Методика оценки (Отч.)'!$E$9,IF('ИД Шатой'!AX40='Методика оценки (Отч.)'!$J$10,'Методика оценки (Отч.)'!$E$10,IF('ИД Шатой'!AX40='Методика оценки (Отч.)'!$J$11,'Методика оценки (Отч.)'!$E$11,IF('ИД Шатой'!AX40='Методика оценки (Отч.)'!$J$12,'Методика оценки (Отч.)'!$E$12,IF('ИД Шатой'!AX40='Методика оценки (Отч.)'!$J$13,'Методика оценки (Отч.)'!$E$13,"ошибка")))))*$C$51</f>
        <v>1.8731250000000002</v>
      </c>
      <c r="AY51" s="58">
        <f>IF('ИД Шатой'!AY40='Методика оценки (Отч.)'!$J$9,'Методика оценки (Отч.)'!$E$9,IF('ИД Шатой'!AY40='Методика оценки (Отч.)'!$J$10,'Методика оценки (Отч.)'!$E$10,IF('ИД Шатой'!AY40='Методика оценки (Отч.)'!$J$11,'Методика оценки (Отч.)'!$E$11,IF('ИД Шатой'!AY40='Методика оценки (Отч.)'!$J$12,'Методика оценки (Отч.)'!$E$12,IF('ИД Шатой'!AY40='Методика оценки (Отч.)'!$J$13,'Методика оценки (Отч.)'!$E$13,"ошибка")))))*$C$51</f>
        <v>1.24875</v>
      </c>
      <c r="AZ51" s="58">
        <f>IF('ИД Шатой'!AZ40='Методика оценки (Отч.)'!$J$9,'Методика оценки (Отч.)'!$E$9,IF('ИД Шатой'!AZ40='Методика оценки (Отч.)'!$J$10,'Методика оценки (Отч.)'!$E$10,IF('ИД Шатой'!AZ40='Методика оценки (Отч.)'!$J$11,'Методика оценки (Отч.)'!$E$11,IF('ИД Шатой'!AZ40='Методика оценки (Отч.)'!$J$12,'Методика оценки (Отч.)'!$E$12,IF('ИД Шатой'!AZ40='Методика оценки (Отч.)'!$J$13,'Методика оценки (Отч.)'!$E$13,"ошибка")))))*$C$51</f>
        <v>1.8731250000000002</v>
      </c>
      <c r="BA51" s="58">
        <f>IF('ИД Шатой'!BA40='Методика оценки (Отч.)'!$J$9,'Методика оценки (Отч.)'!$E$9,IF('ИД Шатой'!BA40='Методика оценки (Отч.)'!$J$10,'Методика оценки (Отч.)'!$E$10,IF('ИД Шатой'!BA40='Методика оценки (Отч.)'!$J$11,'Методика оценки (Отч.)'!$E$11,IF('ИД Шатой'!BA40='Методика оценки (Отч.)'!$J$12,'Методика оценки (Отч.)'!$E$12,IF('ИД Шатой'!BA40='Методика оценки (Отч.)'!$J$13,'Методика оценки (Отч.)'!$E$13,"ошибка")))))*$C$51</f>
        <v>1.8731250000000002</v>
      </c>
      <c r="BB51" s="58">
        <f>IF('ИД Шатой'!BB40='Методика оценки (Отч.)'!$J$9,'Методика оценки (Отч.)'!$E$9,IF('ИД Шатой'!BB40='Методика оценки (Отч.)'!$J$10,'Методика оценки (Отч.)'!$E$10,IF('ИД Шатой'!BB40='Методика оценки (Отч.)'!$J$11,'Методика оценки (Отч.)'!$E$11,IF('ИД Шатой'!BB40='Методика оценки (Отч.)'!$J$12,'Методика оценки (Отч.)'!$E$12,IF('ИД Шатой'!BB40='Методика оценки (Отч.)'!$J$13,'Методика оценки (Отч.)'!$E$13,"ошибка")))))*$C$51</f>
        <v>1.24875</v>
      </c>
      <c r="BC51" s="58">
        <f>IF('ИД Шатой'!BC40='Методика оценки (Отч.)'!$J$9,'Методика оценки (Отч.)'!$E$9,IF('ИД Шатой'!BC40='Методика оценки (Отч.)'!$J$10,'Методика оценки (Отч.)'!$E$10,IF('ИД Шатой'!BC40='Методика оценки (Отч.)'!$J$11,'Методика оценки (Отч.)'!$E$11,IF('ИД Шатой'!BC40='Методика оценки (Отч.)'!$J$12,'Методика оценки (Отч.)'!$E$12,IF('ИД Шатой'!BC40='Методика оценки (Отч.)'!$J$13,'Методика оценки (Отч.)'!$E$13,"ошибка")))))*$C$51</f>
        <v>2.4975000000000001</v>
      </c>
      <c r="BD51" s="58">
        <f>IF('ИД Шатой'!BD40='Методика оценки (Отч.)'!$J$9,'Методика оценки (Отч.)'!$E$9,IF('ИД Шатой'!BD40='Методика оценки (Отч.)'!$J$10,'Методика оценки (Отч.)'!$E$10,IF('ИД Шатой'!BD40='Методика оценки (Отч.)'!$J$11,'Методика оценки (Отч.)'!$E$11,IF('ИД Шатой'!BD40='Методика оценки (Отч.)'!$J$12,'Методика оценки (Отч.)'!$E$12,IF('ИД Шатой'!BD40='Методика оценки (Отч.)'!$J$13,'Методика оценки (Отч.)'!$E$13,"ошибка")))))*$C$51</f>
        <v>1.8731250000000002</v>
      </c>
      <c r="BE51" s="58">
        <f>IF('ИД Шатой'!BE40='Методика оценки (Отч.)'!$J$9,'Методика оценки (Отч.)'!$E$9,IF('ИД Шатой'!BE40='Методика оценки (Отч.)'!$J$10,'Методика оценки (Отч.)'!$E$10,IF('ИД Шатой'!BE40='Методика оценки (Отч.)'!$J$11,'Методика оценки (Отч.)'!$E$11,IF('ИД Шатой'!BE40='Методика оценки (Отч.)'!$J$12,'Методика оценки (Отч.)'!$E$12,IF('ИД Шатой'!BE40='Методика оценки (Отч.)'!$J$13,'Методика оценки (Отч.)'!$E$13,"ошибка")))))*$C$51</f>
        <v>2.4975000000000001</v>
      </c>
      <c r="BF51" s="58">
        <f>IF('ИД Шатой'!BF40='Методика оценки (Отч.)'!$J$9,'Методика оценки (Отч.)'!$E$9,IF('ИД Шатой'!BF40='Методика оценки (Отч.)'!$J$10,'Методика оценки (Отч.)'!$E$10,IF('ИД Шатой'!BF40='Методика оценки (Отч.)'!$J$11,'Методика оценки (Отч.)'!$E$11,IF('ИД Шатой'!BF40='Методика оценки (Отч.)'!$J$12,'Методика оценки (Отч.)'!$E$12,IF('ИД Шатой'!BF40='Методика оценки (Отч.)'!$J$13,'Методика оценки (Отч.)'!$E$13,"ошибка")))))*$C$51</f>
        <v>1.24875</v>
      </c>
      <c r="BG51" s="58">
        <f>IF('ИД Шатой'!BG40='Методика оценки (Отч.)'!$J$9,'Методика оценки (Отч.)'!$E$9,IF('ИД Шатой'!BG40='Методика оценки (Отч.)'!$J$10,'Методика оценки (Отч.)'!$E$10,IF('ИД Шатой'!BG40='Методика оценки (Отч.)'!$J$11,'Методика оценки (Отч.)'!$E$11,IF('ИД Шатой'!BG40='Методика оценки (Отч.)'!$J$12,'Методика оценки (Отч.)'!$E$12,IF('ИД Шатой'!BG40='Методика оценки (Отч.)'!$J$13,'Методика оценки (Отч.)'!$E$13,"ошибка")))))*$C$51</f>
        <v>1.8731250000000002</v>
      </c>
      <c r="BH51" s="58">
        <f>IF('ИД Шатой'!BH40='Методика оценки (Отч.)'!$J$9,'Методика оценки (Отч.)'!$E$9,IF('ИД Шатой'!BH40='Методика оценки (Отч.)'!$J$10,'Методика оценки (Отч.)'!$E$10,IF('ИД Шатой'!BH40='Методика оценки (Отч.)'!$J$11,'Методика оценки (Отч.)'!$E$11,IF('ИД Шатой'!BH40='Методика оценки (Отч.)'!$J$12,'Методика оценки (Отч.)'!$E$12,IF('ИД Шатой'!BH40='Методика оценки (Отч.)'!$J$13,'Методика оценки (Отч.)'!$E$13,"ошибка")))))*$C$51</f>
        <v>1.8731250000000002</v>
      </c>
      <c r="BI51" s="58">
        <f>IF('ИД Шатой'!BI40='Методика оценки (Отч.)'!$J$9,'Методика оценки (Отч.)'!$E$9,IF('ИД Шатой'!BI40='Методика оценки (Отч.)'!$J$10,'Методика оценки (Отч.)'!$E$10,IF('ИД Шатой'!BI40='Методика оценки (Отч.)'!$J$11,'Методика оценки (Отч.)'!$E$11,IF('ИД Шатой'!BI40='Методика оценки (Отч.)'!$J$12,'Методика оценки (Отч.)'!$E$12,IF('ИД Шатой'!BI40='Методика оценки (Отч.)'!$J$13,'Методика оценки (Отч.)'!$E$13,"ошибка")))))*$C$51</f>
        <v>0</v>
      </c>
      <c r="BJ51" s="58">
        <f>IF('ИД Шатой'!BJ40='Методика оценки (Отч.)'!$J$9,'Методика оценки (Отч.)'!$E$9,IF('ИД Шатой'!BJ40='Методика оценки (Отч.)'!$J$10,'Методика оценки (Отч.)'!$E$10,IF('ИД Шатой'!BJ40='Методика оценки (Отч.)'!$J$11,'Методика оценки (Отч.)'!$E$11,IF('ИД Шатой'!BJ40='Методика оценки (Отч.)'!$J$12,'Методика оценки (Отч.)'!$E$12,IF('ИД Шатой'!BJ40='Методика оценки (Отч.)'!$J$13,'Методика оценки (Отч.)'!$E$13,"ошибка")))))*$C$51</f>
        <v>2.4975000000000001</v>
      </c>
      <c r="BK51" s="58">
        <f>IF('ИД Шатой'!BK40='Методика оценки (Отч.)'!$J$9,'Методика оценки (Отч.)'!$E$9,IF('ИД Шатой'!BK40='Методика оценки (Отч.)'!$J$10,'Методика оценки (Отч.)'!$E$10,IF('ИД Шатой'!BK40='Методика оценки (Отч.)'!$J$11,'Методика оценки (Отч.)'!$E$11,IF('ИД Шатой'!BK40='Методика оценки (Отч.)'!$J$12,'Методика оценки (Отч.)'!$E$12,IF('ИД Шатой'!BK40='Методика оценки (Отч.)'!$J$13,'Методика оценки (Отч.)'!$E$13,"ошибка")))))*$C$51</f>
        <v>1.8731250000000002</v>
      </c>
      <c r="BL51" s="58">
        <f>IF('ИД Шатой'!BL40='Методика оценки (Отч.)'!$J$9,'Методика оценки (Отч.)'!$E$9,IF('ИД Шатой'!BL40='Методика оценки (Отч.)'!$J$10,'Методика оценки (Отч.)'!$E$10,IF('ИД Шатой'!BL40='Методика оценки (Отч.)'!$J$11,'Методика оценки (Отч.)'!$E$11,IF('ИД Шатой'!BL40='Методика оценки (Отч.)'!$J$12,'Методика оценки (Отч.)'!$E$12,IF('ИД Шатой'!BL40='Методика оценки (Отч.)'!$J$13,'Методика оценки (Отч.)'!$E$13,"ошибка")))))*$C$51</f>
        <v>1.8731250000000002</v>
      </c>
      <c r="BM51" s="58">
        <f>IF('ИД Шатой'!BM40='Методика оценки (Отч.)'!$J$9,'Методика оценки (Отч.)'!$E$9,IF('ИД Шатой'!BM40='Методика оценки (Отч.)'!$J$10,'Методика оценки (Отч.)'!$E$10,IF('ИД Шатой'!BM40='Методика оценки (Отч.)'!$J$11,'Методика оценки (Отч.)'!$E$11,IF('ИД Шатой'!BM40='Методика оценки (Отч.)'!$J$12,'Методика оценки (Отч.)'!$E$12,IF('ИД Шатой'!BM40='Методика оценки (Отч.)'!$J$13,'Методика оценки (Отч.)'!$E$13,"ошибка")))))*$C$51</f>
        <v>2.4975000000000001</v>
      </c>
      <c r="BN51" s="58">
        <f>IF('ИД Шатой'!BN40='Методика оценки (Отч.)'!$J$9,'Методика оценки (Отч.)'!$E$9,IF('ИД Шатой'!BN40='Методика оценки (Отч.)'!$J$10,'Методика оценки (Отч.)'!$E$10,IF('ИД Шатой'!BN40='Методика оценки (Отч.)'!$J$11,'Методика оценки (Отч.)'!$E$11,IF('ИД Шатой'!BN40='Методика оценки (Отч.)'!$J$12,'Методика оценки (Отч.)'!$E$12,IF('ИД Шатой'!BN40='Методика оценки (Отч.)'!$J$13,'Методика оценки (Отч.)'!$E$13,"ошибка")))))*$C$51</f>
        <v>1.8731250000000002</v>
      </c>
      <c r="BO51" s="58">
        <f>IF('ИД Шатой'!BO40='Методика оценки (Отч.)'!$J$9,'Методика оценки (Отч.)'!$E$9,IF('ИД Шатой'!BO40='Методика оценки (Отч.)'!$J$10,'Методика оценки (Отч.)'!$E$10,IF('ИД Шатой'!BO40='Методика оценки (Отч.)'!$J$11,'Методика оценки (Отч.)'!$E$11,IF('ИД Шатой'!BO40='Методика оценки (Отч.)'!$J$12,'Методика оценки (Отч.)'!$E$12,IF('ИД Шатой'!BO40='Методика оценки (Отч.)'!$J$13,'Методика оценки (Отч.)'!$E$13,"ошибка")))))*$C$51</f>
        <v>1.8731250000000002</v>
      </c>
      <c r="BP51" s="58">
        <f>IF('ИД Шатой'!BP40='Методика оценки (Отч.)'!$J$9,'Методика оценки (Отч.)'!$E$9,IF('ИД Шатой'!BP40='Методика оценки (Отч.)'!$J$10,'Методика оценки (Отч.)'!$E$10,IF('ИД Шатой'!BP40='Методика оценки (Отч.)'!$J$11,'Методика оценки (Отч.)'!$E$11,IF('ИД Шатой'!BP40='Методика оценки (Отч.)'!$J$12,'Методика оценки (Отч.)'!$E$12,IF('ИД Шатой'!BP40='Методика оценки (Отч.)'!$J$13,'Методика оценки (Отч.)'!$E$13,"ошибка")))))*$C$51</f>
        <v>1.8731250000000002</v>
      </c>
      <c r="BQ51" s="58">
        <f t="shared" si="2"/>
        <v>1.9018840909090922</v>
      </c>
    </row>
    <row r="52" spans="1:69" x14ac:dyDescent="0.25">
      <c r="A52" s="67" t="str">
        <f>'Методика оценки (Отч.)'!A228</f>
        <v>N4.2.2.</v>
      </c>
      <c r="B52" s="67" t="str">
        <f>'Методика оценки (Отч.)'!C228</f>
        <v>Состояние инженерно-коммунальных систем (отопление, водопровод и канализация, электроснабжение)</v>
      </c>
      <c r="C52" s="122">
        <f>'Методика оценки (Отч.)'!D228*C50</f>
        <v>2.4975000000000001E-2</v>
      </c>
      <c r="D52" s="58">
        <f>IF('ИД Шатой'!D41='Методика оценки (Отч.)'!$J$9,'Методика оценки (Отч.)'!$E$9,IF('ИД Шатой'!D41='Методика оценки (Отч.)'!$J$10,'Методика оценки (Отч.)'!$E$10,IF('ИД Шатой'!D41='Методика оценки (Отч.)'!$J$11,'Методика оценки (Отч.)'!$E$11,IF('ИД Шатой'!D41='Методика оценки (Отч.)'!$J$12,'Методика оценки (Отч.)'!$E$12,IF('ИД Шатой'!D41='Методика оценки (Отч.)'!$J$13,'Методика оценки (Отч.)'!$E$13,"ошибка")))))*$C$52</f>
        <v>1.8731250000000002</v>
      </c>
      <c r="E52" s="58">
        <f>IF('ИД Шатой'!E41='Методика оценки (Отч.)'!$J$9,'Методика оценки (Отч.)'!$E$9,IF('ИД Шатой'!E41='Методика оценки (Отч.)'!$J$10,'Методика оценки (Отч.)'!$E$10,IF('ИД Шатой'!E41='Методика оценки (Отч.)'!$J$11,'Методика оценки (Отч.)'!$E$11,IF('ИД Шатой'!E41='Методика оценки (Отч.)'!$J$12,'Методика оценки (Отч.)'!$E$12,IF('ИД Шатой'!E41='Методика оценки (Отч.)'!$J$13,'Методика оценки (Отч.)'!$E$13,"ошибка")))))*$C$52</f>
        <v>1.8731250000000002</v>
      </c>
      <c r="F52" s="58">
        <f>IF('ИД Шатой'!F41='Методика оценки (Отч.)'!$J$9,'Методика оценки (Отч.)'!$E$9,IF('ИД Шатой'!F41='Методика оценки (Отч.)'!$J$10,'Методика оценки (Отч.)'!$E$10,IF('ИД Шатой'!F41='Методика оценки (Отч.)'!$J$11,'Методика оценки (Отч.)'!$E$11,IF('ИД Шатой'!F41='Методика оценки (Отч.)'!$J$12,'Методика оценки (Отч.)'!$E$12,IF('ИД Шатой'!F41='Методика оценки (Отч.)'!$J$13,'Методика оценки (Отч.)'!$E$13,"ошибка")))))*$C$52</f>
        <v>1.24875</v>
      </c>
      <c r="G52" s="58">
        <f>IF('ИД Шатой'!G41='Методика оценки (Отч.)'!$J$9,'Методика оценки (Отч.)'!$E$9,IF('ИД Шатой'!G41='Методика оценки (Отч.)'!$J$10,'Методика оценки (Отч.)'!$E$10,IF('ИД Шатой'!G41='Методика оценки (Отч.)'!$J$11,'Методика оценки (Отч.)'!$E$11,IF('ИД Шатой'!G41='Методика оценки (Отч.)'!$J$12,'Методика оценки (Отч.)'!$E$12,IF('ИД Шатой'!G41='Методика оценки (Отч.)'!$J$13,'Методика оценки (Отч.)'!$E$13,"ошибка")))))*$C$52</f>
        <v>2.4975000000000001</v>
      </c>
      <c r="H52" s="58">
        <f>IF('ИД Шатой'!H41='Методика оценки (Отч.)'!$J$9,'Методика оценки (Отч.)'!$E$9,IF('ИД Шатой'!H41='Методика оценки (Отч.)'!$J$10,'Методика оценки (Отч.)'!$E$10,IF('ИД Шатой'!H41='Методика оценки (Отч.)'!$J$11,'Методика оценки (Отч.)'!$E$11,IF('ИД Шатой'!H41='Методика оценки (Отч.)'!$J$12,'Методика оценки (Отч.)'!$E$12,IF('ИД Шатой'!H41='Методика оценки (Отч.)'!$J$13,'Методика оценки (Отч.)'!$E$13,"ошибка")))))*$C$52</f>
        <v>2.4975000000000001</v>
      </c>
      <c r="I52" s="58">
        <f>IF('ИД Шатой'!I41='Методика оценки (Отч.)'!$J$9,'Методика оценки (Отч.)'!$E$9,IF('ИД Шатой'!I41='Методика оценки (Отч.)'!$J$10,'Методика оценки (Отч.)'!$E$10,IF('ИД Шатой'!I41='Методика оценки (Отч.)'!$J$11,'Методика оценки (Отч.)'!$E$11,IF('ИД Шатой'!I41='Методика оценки (Отч.)'!$J$12,'Методика оценки (Отч.)'!$E$12,IF('ИД Шатой'!I41='Методика оценки (Отч.)'!$J$13,'Методика оценки (Отч.)'!$E$13,"ошибка")))))*$C$52</f>
        <v>1.24875</v>
      </c>
      <c r="J52" s="58">
        <f>IF('ИД Шатой'!J41='Методика оценки (Отч.)'!$J$9,'Методика оценки (Отч.)'!$E$9,IF('ИД Шатой'!J41='Методика оценки (Отч.)'!$J$10,'Методика оценки (Отч.)'!$E$10,IF('ИД Шатой'!J41='Методика оценки (Отч.)'!$J$11,'Методика оценки (Отч.)'!$E$11,IF('ИД Шатой'!J41='Методика оценки (Отч.)'!$J$12,'Методика оценки (Отч.)'!$E$12,IF('ИД Шатой'!J41='Методика оценки (Отч.)'!$J$13,'Методика оценки (Отч.)'!$E$13,"ошибка")))))*$C$52</f>
        <v>1.8731250000000002</v>
      </c>
      <c r="K52" s="58">
        <f>IF('ИД Шатой'!K41='Методика оценки (Отч.)'!$J$9,'Методика оценки (Отч.)'!$E$9,IF('ИД Шатой'!K41='Методика оценки (Отч.)'!$J$10,'Методика оценки (Отч.)'!$E$10,IF('ИД Шатой'!K41='Методика оценки (Отч.)'!$J$11,'Методика оценки (Отч.)'!$E$11,IF('ИД Шатой'!K41='Методика оценки (Отч.)'!$J$12,'Методика оценки (Отч.)'!$E$12,IF('ИД Шатой'!K41='Методика оценки (Отч.)'!$J$13,'Методика оценки (Отч.)'!$E$13,"ошибка")))))*$C$52</f>
        <v>0</v>
      </c>
      <c r="L52" s="58">
        <f>IF('ИД Шатой'!L41='Методика оценки (Отч.)'!$J$9,'Методика оценки (Отч.)'!$E$9,IF('ИД Шатой'!L41='Методика оценки (Отч.)'!$J$10,'Методика оценки (Отч.)'!$E$10,IF('ИД Шатой'!L41='Методика оценки (Отч.)'!$J$11,'Методика оценки (Отч.)'!$E$11,IF('ИД Шатой'!L41='Методика оценки (Отч.)'!$J$12,'Методика оценки (Отч.)'!$E$12,IF('ИД Шатой'!L41='Методика оценки (Отч.)'!$J$13,'Методика оценки (Отч.)'!$E$13,"ошибка")))))*$C$52</f>
        <v>2.4975000000000001</v>
      </c>
      <c r="M52" s="58">
        <f>IF('ИД Шатой'!M41='Методика оценки (Отч.)'!$J$9,'Методика оценки (Отч.)'!$E$9,IF('ИД Шатой'!M41='Методика оценки (Отч.)'!$J$10,'Методика оценки (Отч.)'!$E$10,IF('ИД Шатой'!M41='Методика оценки (Отч.)'!$J$11,'Методика оценки (Отч.)'!$E$11,IF('ИД Шатой'!M41='Методика оценки (Отч.)'!$J$12,'Методика оценки (Отч.)'!$E$12,IF('ИД Шатой'!M41='Методика оценки (Отч.)'!$J$13,'Методика оценки (Отч.)'!$E$13,"ошибка")))))*$C$52</f>
        <v>1.8731250000000002</v>
      </c>
      <c r="N52" s="58">
        <f>IF('ИД Шатой'!N41='Методика оценки (Отч.)'!$J$9,'Методика оценки (Отч.)'!$E$9,IF('ИД Шатой'!N41='Методика оценки (Отч.)'!$J$10,'Методика оценки (Отч.)'!$E$10,IF('ИД Шатой'!N41='Методика оценки (Отч.)'!$J$11,'Методика оценки (Отч.)'!$E$11,IF('ИД Шатой'!N41='Методика оценки (Отч.)'!$J$12,'Методика оценки (Отч.)'!$E$12,IF('ИД Шатой'!N41='Методика оценки (Отч.)'!$J$13,'Методика оценки (Отч.)'!$E$13,"ошибка")))))*$C$52</f>
        <v>0</v>
      </c>
      <c r="O52" s="58">
        <f>IF('ИД Шатой'!O41='Методика оценки (Отч.)'!$J$9,'Методика оценки (Отч.)'!$E$9,IF('ИД Шатой'!O41='Методика оценки (Отч.)'!$J$10,'Методика оценки (Отч.)'!$E$10,IF('ИД Шатой'!O41='Методика оценки (Отч.)'!$J$11,'Методика оценки (Отч.)'!$E$11,IF('ИД Шатой'!O41='Методика оценки (Отч.)'!$J$12,'Методика оценки (Отч.)'!$E$12,IF('ИД Шатой'!O41='Методика оценки (Отч.)'!$J$13,'Методика оценки (Отч.)'!$E$13,"ошибка")))))*$C$52</f>
        <v>1.8731250000000002</v>
      </c>
      <c r="P52" s="58">
        <f>IF('ИД Шатой'!P41='Методика оценки (Отч.)'!$J$9,'Методика оценки (Отч.)'!$E$9,IF('ИД Шатой'!P41='Методика оценки (Отч.)'!$J$10,'Методика оценки (Отч.)'!$E$10,IF('ИД Шатой'!P41='Методика оценки (Отч.)'!$J$11,'Методика оценки (Отч.)'!$E$11,IF('ИД Шатой'!P41='Методика оценки (Отч.)'!$J$12,'Методика оценки (Отч.)'!$E$12,IF('ИД Шатой'!P41='Методика оценки (Отч.)'!$J$13,'Методика оценки (Отч.)'!$E$13,"ошибка")))))*$C$52</f>
        <v>2.4975000000000001</v>
      </c>
      <c r="Q52" s="58">
        <f>IF('ИД Шатой'!Q41='Методика оценки (Отч.)'!$J$9,'Методика оценки (Отч.)'!$E$9,IF('ИД Шатой'!Q41='Методика оценки (Отч.)'!$J$10,'Методика оценки (Отч.)'!$E$10,IF('ИД Шатой'!Q41='Методика оценки (Отч.)'!$J$11,'Методика оценки (Отч.)'!$E$11,IF('ИД Шатой'!Q41='Методика оценки (Отч.)'!$J$12,'Методика оценки (Отч.)'!$E$12,IF('ИД Шатой'!Q41='Методика оценки (Отч.)'!$J$13,'Методика оценки (Отч.)'!$E$13,"ошибка")))))*$C$52</f>
        <v>2.4975000000000001</v>
      </c>
      <c r="R52" s="58">
        <f>IF('ИД Шатой'!R41='Методика оценки (Отч.)'!$J$9,'Методика оценки (Отч.)'!$E$9,IF('ИД Шатой'!R41='Методика оценки (Отч.)'!$J$10,'Методика оценки (Отч.)'!$E$10,IF('ИД Шатой'!R41='Методика оценки (Отч.)'!$J$11,'Методика оценки (Отч.)'!$E$11,IF('ИД Шатой'!R41='Методика оценки (Отч.)'!$J$12,'Методика оценки (Отч.)'!$E$12,IF('ИД Шатой'!R41='Методика оценки (Отч.)'!$J$13,'Методика оценки (Отч.)'!$E$13,"ошибка")))))*$C$52</f>
        <v>1.24875</v>
      </c>
      <c r="S52" s="58">
        <f>IF('ИД Шатой'!S41='Методика оценки (Отч.)'!$J$9,'Методика оценки (Отч.)'!$E$9,IF('ИД Шатой'!S41='Методика оценки (Отч.)'!$J$10,'Методика оценки (Отч.)'!$E$10,IF('ИД Шатой'!S41='Методика оценки (Отч.)'!$J$11,'Методика оценки (Отч.)'!$E$11,IF('ИД Шатой'!S41='Методика оценки (Отч.)'!$J$12,'Методика оценки (Отч.)'!$E$12,IF('ИД Шатой'!S41='Методика оценки (Отч.)'!$J$13,'Методика оценки (Отч.)'!$E$13,"ошибка")))))*$C$52</f>
        <v>2.4975000000000001</v>
      </c>
      <c r="T52" s="58">
        <f>IF('ИД Шатой'!T41='Методика оценки (Отч.)'!$J$9,'Методика оценки (Отч.)'!$E$9,IF('ИД Шатой'!T41='Методика оценки (Отч.)'!$J$10,'Методика оценки (Отч.)'!$E$10,IF('ИД Шатой'!T41='Методика оценки (Отч.)'!$J$11,'Методика оценки (Отч.)'!$E$11,IF('ИД Шатой'!T41='Методика оценки (Отч.)'!$J$12,'Методика оценки (Отч.)'!$E$12,IF('ИД Шатой'!T41='Методика оценки (Отч.)'!$J$13,'Методика оценки (Отч.)'!$E$13,"ошибка")))))*$C$52</f>
        <v>1.24875</v>
      </c>
      <c r="U52" s="58">
        <f>IF('ИД Шатой'!U41='Методика оценки (Отч.)'!$J$9,'Методика оценки (Отч.)'!$E$9,IF('ИД Шатой'!U41='Методика оценки (Отч.)'!$J$10,'Методика оценки (Отч.)'!$E$10,IF('ИД Шатой'!U41='Методика оценки (Отч.)'!$J$11,'Методика оценки (Отч.)'!$E$11,IF('ИД Шатой'!U41='Методика оценки (Отч.)'!$J$12,'Методика оценки (Отч.)'!$E$12,IF('ИД Шатой'!U41='Методика оценки (Отч.)'!$J$13,'Методика оценки (Отч.)'!$E$13,"ошибка")))))*$C$52</f>
        <v>1.8731250000000002</v>
      </c>
      <c r="V52" s="58">
        <f>IF('ИД Шатой'!V41='Методика оценки (Отч.)'!$J$9,'Методика оценки (Отч.)'!$E$9,IF('ИД Шатой'!V41='Методика оценки (Отч.)'!$J$10,'Методика оценки (Отч.)'!$E$10,IF('ИД Шатой'!V41='Методика оценки (Отч.)'!$J$11,'Методика оценки (Отч.)'!$E$11,IF('ИД Шатой'!V41='Методика оценки (Отч.)'!$J$12,'Методика оценки (Отч.)'!$E$12,IF('ИД Шатой'!V41='Методика оценки (Отч.)'!$J$13,'Методика оценки (Отч.)'!$E$13,"ошибка")))))*$C$52</f>
        <v>2.4975000000000001</v>
      </c>
      <c r="W52" s="58">
        <f>IF('ИД Шатой'!W41='Методика оценки (Отч.)'!$J$9,'Методика оценки (Отч.)'!$E$9,IF('ИД Шатой'!W41='Методика оценки (Отч.)'!$J$10,'Методика оценки (Отч.)'!$E$10,IF('ИД Шатой'!W41='Методика оценки (Отч.)'!$J$11,'Методика оценки (Отч.)'!$E$11,IF('ИД Шатой'!W41='Методика оценки (Отч.)'!$J$12,'Методика оценки (Отч.)'!$E$12,IF('ИД Шатой'!W41='Методика оценки (Отч.)'!$J$13,'Методика оценки (Отч.)'!$E$13,"ошибка")))))*$C$52</f>
        <v>1.8731250000000002</v>
      </c>
      <c r="X52" s="58">
        <f>IF('ИД Шатой'!X41='Методика оценки (Отч.)'!$J$9,'Методика оценки (Отч.)'!$E$9,IF('ИД Шатой'!X41='Методика оценки (Отч.)'!$J$10,'Методика оценки (Отч.)'!$E$10,IF('ИД Шатой'!X41='Методика оценки (Отч.)'!$J$11,'Методика оценки (Отч.)'!$E$11,IF('ИД Шатой'!X41='Методика оценки (Отч.)'!$J$12,'Методика оценки (Отч.)'!$E$12,IF('ИД Шатой'!X41='Методика оценки (Отч.)'!$J$13,'Методика оценки (Отч.)'!$E$13,"ошибка")))))*$C$52</f>
        <v>2.4975000000000001</v>
      </c>
      <c r="Y52" s="58">
        <f>IF('ИД Шатой'!Y41='Методика оценки (Отч.)'!$J$9,'Методика оценки (Отч.)'!$E$9,IF('ИД Шатой'!Y41='Методика оценки (Отч.)'!$J$10,'Методика оценки (Отч.)'!$E$10,IF('ИД Шатой'!Y41='Методика оценки (Отч.)'!$J$11,'Методика оценки (Отч.)'!$E$11,IF('ИД Шатой'!Y41='Методика оценки (Отч.)'!$J$12,'Методика оценки (Отч.)'!$E$12,IF('ИД Шатой'!Y41='Методика оценки (Отч.)'!$J$13,'Методика оценки (Отч.)'!$E$13,"ошибка")))))*$C$52</f>
        <v>2.4975000000000001</v>
      </c>
      <c r="Z52" s="58">
        <f>IF('ИД Шатой'!Z41='Методика оценки (Отч.)'!$J$9,'Методика оценки (Отч.)'!$E$9,IF('ИД Шатой'!Z41='Методика оценки (Отч.)'!$J$10,'Методика оценки (Отч.)'!$E$10,IF('ИД Шатой'!Z41='Методика оценки (Отч.)'!$J$11,'Методика оценки (Отч.)'!$E$11,IF('ИД Шатой'!Z41='Методика оценки (Отч.)'!$J$12,'Методика оценки (Отч.)'!$E$12,IF('ИД Шатой'!Z41='Методика оценки (Отч.)'!$J$13,'Методика оценки (Отч.)'!$E$13,"ошибка")))))*$C$52</f>
        <v>1.8731250000000002</v>
      </c>
      <c r="AA52" s="58">
        <f>IF('ИД Шатой'!AA41='Методика оценки (Отч.)'!$J$9,'Методика оценки (Отч.)'!$E$9,IF('ИД Шатой'!AA41='Методика оценки (Отч.)'!$J$10,'Методика оценки (Отч.)'!$E$10,IF('ИД Шатой'!AA41='Методика оценки (Отч.)'!$J$11,'Методика оценки (Отч.)'!$E$11,IF('ИД Шатой'!AA41='Методика оценки (Отч.)'!$J$12,'Методика оценки (Отч.)'!$E$12,IF('ИД Шатой'!AA41='Методика оценки (Отч.)'!$J$13,'Методика оценки (Отч.)'!$E$13,"ошибка")))))*$C$52</f>
        <v>2.4975000000000001</v>
      </c>
      <c r="AB52" s="58">
        <f>IF('ИД Шатой'!AB41='Методика оценки (Отч.)'!$J$9,'Методика оценки (Отч.)'!$E$9,IF('ИД Шатой'!AB41='Методика оценки (Отч.)'!$J$10,'Методика оценки (Отч.)'!$E$10,IF('ИД Шатой'!AB41='Методика оценки (Отч.)'!$J$11,'Методика оценки (Отч.)'!$E$11,IF('ИД Шатой'!AB41='Методика оценки (Отч.)'!$J$12,'Методика оценки (Отч.)'!$E$12,IF('ИД Шатой'!AB41='Методика оценки (Отч.)'!$J$13,'Методика оценки (Отч.)'!$E$13,"ошибка")))))*$C$52</f>
        <v>2.4975000000000001</v>
      </c>
      <c r="AC52" s="58">
        <f>IF('ИД Шатой'!AC41='Методика оценки (Отч.)'!$J$9,'Методика оценки (Отч.)'!$E$9,IF('ИД Шатой'!AC41='Методика оценки (Отч.)'!$J$10,'Методика оценки (Отч.)'!$E$10,IF('ИД Шатой'!AC41='Методика оценки (Отч.)'!$J$11,'Методика оценки (Отч.)'!$E$11,IF('ИД Шатой'!AC41='Методика оценки (Отч.)'!$J$12,'Методика оценки (Отч.)'!$E$12,IF('ИД Шатой'!AC41='Методика оценки (Отч.)'!$J$13,'Методика оценки (Отч.)'!$E$13,"ошибка")))))*$C$52</f>
        <v>1.8731250000000002</v>
      </c>
      <c r="AD52" s="58">
        <f>IF('ИД Шатой'!AD41='Методика оценки (Отч.)'!$J$9,'Методика оценки (Отч.)'!$E$9,IF('ИД Шатой'!AD41='Методика оценки (Отч.)'!$J$10,'Методика оценки (Отч.)'!$E$10,IF('ИД Шатой'!AD41='Методика оценки (Отч.)'!$J$11,'Методика оценки (Отч.)'!$E$11,IF('ИД Шатой'!AD41='Методика оценки (Отч.)'!$J$12,'Методика оценки (Отч.)'!$E$12,IF('ИД Шатой'!AD41='Методика оценки (Отч.)'!$J$13,'Методика оценки (Отч.)'!$E$13,"ошибка")))))*$C$52</f>
        <v>1.8731250000000002</v>
      </c>
      <c r="AE52" s="58">
        <f>IF('ИД Шатой'!AE41='Методика оценки (Отч.)'!$J$9,'Методика оценки (Отч.)'!$E$9,IF('ИД Шатой'!AE41='Методика оценки (Отч.)'!$J$10,'Методика оценки (Отч.)'!$E$10,IF('ИД Шатой'!AE41='Методика оценки (Отч.)'!$J$11,'Методика оценки (Отч.)'!$E$11,IF('ИД Шатой'!AE41='Методика оценки (Отч.)'!$J$12,'Методика оценки (Отч.)'!$E$12,IF('ИД Шатой'!AE41='Методика оценки (Отч.)'!$J$13,'Методика оценки (Отч.)'!$E$13,"ошибка")))))*$C$52</f>
        <v>2.4975000000000001</v>
      </c>
      <c r="AF52" s="58">
        <f>IF('ИД Шатой'!AF41='Методика оценки (Отч.)'!$J$9,'Методика оценки (Отч.)'!$E$9,IF('ИД Шатой'!AF41='Методика оценки (Отч.)'!$J$10,'Методика оценки (Отч.)'!$E$10,IF('ИД Шатой'!AF41='Методика оценки (Отч.)'!$J$11,'Методика оценки (Отч.)'!$E$11,IF('ИД Шатой'!AF41='Методика оценки (Отч.)'!$J$12,'Методика оценки (Отч.)'!$E$12,IF('ИД Шатой'!AF41='Методика оценки (Отч.)'!$J$13,'Методика оценки (Отч.)'!$E$13,"ошибка")))))*$C$52</f>
        <v>1.8731250000000002</v>
      </c>
      <c r="AG52" s="58">
        <f>IF('ИД Шатой'!AG41='Методика оценки (Отч.)'!$J$9,'Методика оценки (Отч.)'!$E$9,IF('ИД Шатой'!AG41='Методика оценки (Отч.)'!$J$10,'Методика оценки (Отч.)'!$E$10,IF('ИД Шатой'!AG41='Методика оценки (Отч.)'!$J$11,'Методика оценки (Отч.)'!$E$11,IF('ИД Шатой'!AG41='Методика оценки (Отч.)'!$J$12,'Методика оценки (Отч.)'!$E$12,IF('ИД Шатой'!AG41='Методика оценки (Отч.)'!$J$13,'Методика оценки (Отч.)'!$E$13,"ошибка")))))*$C$52</f>
        <v>1.24875</v>
      </c>
      <c r="AH52" s="58">
        <f>IF('ИД Шатой'!AH41='Методика оценки (Отч.)'!$J$9,'Методика оценки (Отч.)'!$E$9,IF('ИД Шатой'!AH41='Методика оценки (Отч.)'!$J$10,'Методика оценки (Отч.)'!$E$10,IF('ИД Шатой'!AH41='Методика оценки (Отч.)'!$J$11,'Методика оценки (Отч.)'!$E$11,IF('ИД Шатой'!AH41='Методика оценки (Отч.)'!$J$12,'Методика оценки (Отч.)'!$E$12,IF('ИД Шатой'!AH41='Методика оценки (Отч.)'!$J$13,'Методика оценки (Отч.)'!$E$13,"ошибка")))))*$C$52</f>
        <v>1.8731250000000002</v>
      </c>
      <c r="AI52" s="58">
        <f>IF('ИД Шатой'!AI41='Методика оценки (Отч.)'!$J$9,'Методика оценки (Отч.)'!$E$9,IF('ИД Шатой'!AI41='Методика оценки (Отч.)'!$J$10,'Методика оценки (Отч.)'!$E$10,IF('ИД Шатой'!AI41='Методика оценки (Отч.)'!$J$11,'Методика оценки (Отч.)'!$E$11,IF('ИД Шатой'!AI41='Методика оценки (Отч.)'!$J$12,'Методика оценки (Отч.)'!$E$12,IF('ИД Шатой'!AI41='Методика оценки (Отч.)'!$J$13,'Методика оценки (Отч.)'!$E$13,"ошибка")))))*$C$52</f>
        <v>1.8731250000000002</v>
      </c>
      <c r="AJ52" s="58">
        <f>IF('ИД Шатой'!AJ41='Методика оценки (Отч.)'!$J$9,'Методика оценки (Отч.)'!$E$9,IF('ИД Шатой'!AJ41='Методика оценки (Отч.)'!$J$10,'Методика оценки (Отч.)'!$E$10,IF('ИД Шатой'!AJ41='Методика оценки (Отч.)'!$J$11,'Методика оценки (Отч.)'!$E$11,IF('ИД Шатой'!AJ41='Методика оценки (Отч.)'!$J$12,'Методика оценки (Отч.)'!$E$12,IF('ИД Шатой'!AJ41='Методика оценки (Отч.)'!$J$13,'Методика оценки (Отч.)'!$E$13,"ошибка")))))*$C$52</f>
        <v>1.8731250000000002</v>
      </c>
      <c r="AK52" s="58">
        <f>IF('ИД Шатой'!AK41='Методика оценки (Отч.)'!$J$9,'Методика оценки (Отч.)'!$E$9,IF('ИД Шатой'!AK41='Методика оценки (Отч.)'!$J$10,'Методика оценки (Отч.)'!$E$10,IF('ИД Шатой'!AK41='Методика оценки (Отч.)'!$J$11,'Методика оценки (Отч.)'!$E$11,IF('ИД Шатой'!AK41='Методика оценки (Отч.)'!$J$12,'Методика оценки (Отч.)'!$E$12,IF('ИД Шатой'!AK41='Методика оценки (Отч.)'!$J$13,'Методика оценки (Отч.)'!$E$13,"ошибка")))))*$C$52</f>
        <v>2.4975000000000001</v>
      </c>
      <c r="AL52" s="58">
        <f>IF('ИД Шатой'!AL41='Методика оценки (Отч.)'!$J$9,'Методика оценки (Отч.)'!$E$9,IF('ИД Шатой'!AL41='Методика оценки (Отч.)'!$J$10,'Методика оценки (Отч.)'!$E$10,IF('ИД Шатой'!AL41='Методика оценки (Отч.)'!$J$11,'Методика оценки (Отч.)'!$E$11,IF('ИД Шатой'!AL41='Методика оценки (Отч.)'!$J$12,'Методика оценки (Отч.)'!$E$12,IF('ИД Шатой'!AL41='Методика оценки (Отч.)'!$J$13,'Методика оценки (Отч.)'!$E$13,"ошибка")))))*$C$52</f>
        <v>1.8731250000000002</v>
      </c>
      <c r="AM52" s="58">
        <f>IF('ИД Шатой'!AM41='Методика оценки (Отч.)'!$J$9,'Методика оценки (Отч.)'!$E$9,IF('ИД Шатой'!AM41='Методика оценки (Отч.)'!$J$10,'Методика оценки (Отч.)'!$E$10,IF('ИД Шатой'!AM41='Методика оценки (Отч.)'!$J$11,'Методика оценки (Отч.)'!$E$11,IF('ИД Шатой'!AM41='Методика оценки (Отч.)'!$J$12,'Методика оценки (Отч.)'!$E$12,IF('ИД Шатой'!AM41='Методика оценки (Отч.)'!$J$13,'Методика оценки (Отч.)'!$E$13,"ошибка")))))*$C$52</f>
        <v>1.8731250000000002</v>
      </c>
      <c r="AN52" s="58">
        <f>IF('ИД Шатой'!AN41='Методика оценки (Отч.)'!$J$9,'Методика оценки (Отч.)'!$E$9,IF('ИД Шатой'!AN41='Методика оценки (Отч.)'!$J$10,'Методика оценки (Отч.)'!$E$10,IF('ИД Шатой'!AN41='Методика оценки (Отч.)'!$J$11,'Методика оценки (Отч.)'!$E$11,IF('ИД Шатой'!AN41='Методика оценки (Отч.)'!$J$12,'Методика оценки (Отч.)'!$E$12,IF('ИД Шатой'!AN41='Методика оценки (Отч.)'!$J$13,'Методика оценки (Отч.)'!$E$13,"ошибка")))))*$C$52</f>
        <v>2.4975000000000001</v>
      </c>
      <c r="AO52" s="58">
        <f>IF('ИД Шатой'!AO41='Методика оценки (Отч.)'!$J$9,'Методика оценки (Отч.)'!$E$9,IF('ИД Шатой'!AO41='Методика оценки (Отч.)'!$J$10,'Методика оценки (Отч.)'!$E$10,IF('ИД Шатой'!AO41='Методика оценки (Отч.)'!$J$11,'Методика оценки (Отч.)'!$E$11,IF('ИД Шатой'!AO41='Методика оценки (Отч.)'!$J$12,'Методика оценки (Отч.)'!$E$12,IF('ИД Шатой'!AO41='Методика оценки (Отч.)'!$J$13,'Методика оценки (Отч.)'!$E$13,"ошибка")))))*$C$52</f>
        <v>2.4975000000000001</v>
      </c>
      <c r="AP52" s="58">
        <f>IF('ИД Шатой'!AP41='Методика оценки (Отч.)'!$J$9,'Методика оценки (Отч.)'!$E$9,IF('ИД Шатой'!AP41='Методика оценки (Отч.)'!$J$10,'Методика оценки (Отч.)'!$E$10,IF('ИД Шатой'!AP41='Методика оценки (Отч.)'!$J$11,'Методика оценки (Отч.)'!$E$11,IF('ИД Шатой'!AP41='Методика оценки (Отч.)'!$J$12,'Методика оценки (Отч.)'!$E$12,IF('ИД Шатой'!AP41='Методика оценки (Отч.)'!$J$13,'Методика оценки (Отч.)'!$E$13,"ошибка")))))*$C$52</f>
        <v>1.8731250000000002</v>
      </c>
      <c r="AQ52" s="58">
        <f>IF('ИД Шатой'!AQ41='Методика оценки (Отч.)'!$J$9,'Методика оценки (Отч.)'!$E$9,IF('ИД Шатой'!AQ41='Методика оценки (Отч.)'!$J$10,'Методика оценки (Отч.)'!$E$10,IF('ИД Шатой'!AQ41='Методика оценки (Отч.)'!$J$11,'Методика оценки (Отч.)'!$E$11,IF('ИД Шатой'!AQ41='Методика оценки (Отч.)'!$J$12,'Методика оценки (Отч.)'!$E$12,IF('ИД Шатой'!AQ41='Методика оценки (Отч.)'!$J$13,'Методика оценки (Отч.)'!$E$13,"ошибка")))))*$C$52</f>
        <v>1.8731250000000002</v>
      </c>
      <c r="AR52" s="58">
        <f>IF('ИД Шатой'!AR41='Методика оценки (Отч.)'!$J$9,'Методика оценки (Отч.)'!$E$9,IF('ИД Шатой'!AR41='Методика оценки (Отч.)'!$J$10,'Методика оценки (Отч.)'!$E$10,IF('ИД Шатой'!AR41='Методика оценки (Отч.)'!$J$11,'Методика оценки (Отч.)'!$E$11,IF('ИД Шатой'!AR41='Методика оценки (Отч.)'!$J$12,'Методика оценки (Отч.)'!$E$12,IF('ИД Шатой'!AR41='Методика оценки (Отч.)'!$J$13,'Методика оценки (Отч.)'!$E$13,"ошибка")))))*$C$52</f>
        <v>1.24875</v>
      </c>
      <c r="AS52" s="58">
        <f>IF('ИД Шатой'!AS41='Методика оценки (Отч.)'!$J$9,'Методика оценки (Отч.)'!$E$9,IF('ИД Шатой'!AS41='Методика оценки (Отч.)'!$J$10,'Методика оценки (Отч.)'!$E$10,IF('ИД Шатой'!AS41='Методика оценки (Отч.)'!$J$11,'Методика оценки (Отч.)'!$E$11,IF('ИД Шатой'!AS41='Методика оценки (Отч.)'!$J$12,'Методика оценки (Отч.)'!$E$12,IF('ИД Шатой'!AS41='Методика оценки (Отч.)'!$J$13,'Методика оценки (Отч.)'!$E$13,"ошибка")))))*$C$52</f>
        <v>1.8731250000000002</v>
      </c>
      <c r="AT52" s="58">
        <f>IF('ИД Шатой'!AT41='Методика оценки (Отч.)'!$J$9,'Методика оценки (Отч.)'!$E$9,IF('ИД Шатой'!AT41='Методика оценки (Отч.)'!$J$10,'Методика оценки (Отч.)'!$E$10,IF('ИД Шатой'!AT41='Методика оценки (Отч.)'!$J$11,'Методика оценки (Отч.)'!$E$11,IF('ИД Шатой'!AT41='Методика оценки (Отч.)'!$J$12,'Методика оценки (Отч.)'!$E$12,IF('ИД Шатой'!AT41='Методика оценки (Отч.)'!$J$13,'Методика оценки (Отч.)'!$E$13,"ошибка")))))*$C$52</f>
        <v>0</v>
      </c>
      <c r="AU52" s="58">
        <f>IF('ИД Шатой'!AU41='Методика оценки (Отч.)'!$J$9,'Методика оценки (Отч.)'!$E$9,IF('ИД Шатой'!AU41='Методика оценки (Отч.)'!$J$10,'Методика оценки (Отч.)'!$E$10,IF('ИД Шатой'!AU41='Методика оценки (Отч.)'!$J$11,'Методика оценки (Отч.)'!$E$11,IF('ИД Шатой'!AU41='Методика оценки (Отч.)'!$J$12,'Методика оценки (Отч.)'!$E$12,IF('ИД Шатой'!AU41='Методика оценки (Отч.)'!$J$13,'Методика оценки (Отч.)'!$E$13,"ошибка")))))*$C$52</f>
        <v>0</v>
      </c>
      <c r="AV52" s="58">
        <f>IF('ИД Шатой'!AV41='Методика оценки (Отч.)'!$J$9,'Методика оценки (Отч.)'!$E$9,IF('ИД Шатой'!AV41='Методика оценки (Отч.)'!$J$10,'Методика оценки (Отч.)'!$E$10,IF('ИД Шатой'!AV41='Методика оценки (Отч.)'!$J$11,'Методика оценки (Отч.)'!$E$11,IF('ИД Шатой'!AV41='Методика оценки (Отч.)'!$J$12,'Методика оценки (Отч.)'!$E$12,IF('ИД Шатой'!AV41='Методика оценки (Отч.)'!$J$13,'Методика оценки (Отч.)'!$E$13,"ошибка")))))*$C$52</f>
        <v>1.24875</v>
      </c>
      <c r="AW52" s="58">
        <f>IF('ИД Шатой'!AW41='Методика оценки (Отч.)'!$J$9,'Методика оценки (Отч.)'!$E$9,IF('ИД Шатой'!AW41='Методика оценки (Отч.)'!$J$10,'Методика оценки (Отч.)'!$E$10,IF('ИД Шатой'!AW41='Методика оценки (Отч.)'!$J$11,'Методика оценки (Отч.)'!$E$11,IF('ИД Шатой'!AW41='Методика оценки (Отч.)'!$J$12,'Методика оценки (Отч.)'!$E$12,IF('ИД Шатой'!AW41='Методика оценки (Отч.)'!$J$13,'Методика оценки (Отч.)'!$E$13,"ошибка")))))*$C$52</f>
        <v>2.4975000000000001</v>
      </c>
      <c r="AX52" s="58">
        <f>IF('ИД Шатой'!AX41='Методика оценки (Отч.)'!$J$9,'Методика оценки (Отч.)'!$E$9,IF('ИД Шатой'!AX41='Методика оценки (Отч.)'!$J$10,'Методика оценки (Отч.)'!$E$10,IF('ИД Шатой'!AX41='Методика оценки (Отч.)'!$J$11,'Методика оценки (Отч.)'!$E$11,IF('ИД Шатой'!AX41='Методика оценки (Отч.)'!$J$12,'Методика оценки (Отч.)'!$E$12,IF('ИД Шатой'!AX41='Методика оценки (Отч.)'!$J$13,'Методика оценки (Отч.)'!$E$13,"ошибка")))))*$C$52</f>
        <v>1.8731250000000002</v>
      </c>
      <c r="AY52" s="58">
        <f>IF('ИД Шатой'!AY41='Методика оценки (Отч.)'!$J$9,'Методика оценки (Отч.)'!$E$9,IF('ИД Шатой'!AY41='Методика оценки (Отч.)'!$J$10,'Методика оценки (Отч.)'!$E$10,IF('ИД Шатой'!AY41='Методика оценки (Отч.)'!$J$11,'Методика оценки (Отч.)'!$E$11,IF('ИД Шатой'!AY41='Методика оценки (Отч.)'!$J$12,'Методика оценки (Отч.)'!$E$12,IF('ИД Шатой'!AY41='Методика оценки (Отч.)'!$J$13,'Методика оценки (Отч.)'!$E$13,"ошибка")))))*$C$52</f>
        <v>1.24875</v>
      </c>
      <c r="AZ52" s="58">
        <f>IF('ИД Шатой'!AZ41='Методика оценки (Отч.)'!$J$9,'Методика оценки (Отч.)'!$E$9,IF('ИД Шатой'!AZ41='Методика оценки (Отч.)'!$J$10,'Методика оценки (Отч.)'!$E$10,IF('ИД Шатой'!AZ41='Методика оценки (Отч.)'!$J$11,'Методика оценки (Отч.)'!$E$11,IF('ИД Шатой'!AZ41='Методика оценки (Отч.)'!$J$12,'Методика оценки (Отч.)'!$E$12,IF('ИД Шатой'!AZ41='Методика оценки (Отч.)'!$J$13,'Методика оценки (Отч.)'!$E$13,"ошибка")))))*$C$52</f>
        <v>1.8731250000000002</v>
      </c>
      <c r="BA52" s="58">
        <f>IF('ИД Шатой'!BA41='Методика оценки (Отч.)'!$J$9,'Методика оценки (Отч.)'!$E$9,IF('ИД Шатой'!BA41='Методика оценки (Отч.)'!$J$10,'Методика оценки (Отч.)'!$E$10,IF('ИД Шатой'!BA41='Методика оценки (Отч.)'!$J$11,'Методика оценки (Отч.)'!$E$11,IF('ИД Шатой'!BA41='Методика оценки (Отч.)'!$J$12,'Методика оценки (Отч.)'!$E$12,IF('ИД Шатой'!BA41='Методика оценки (Отч.)'!$J$13,'Методика оценки (Отч.)'!$E$13,"ошибка")))))*$C$52</f>
        <v>2.4975000000000001</v>
      </c>
      <c r="BB52" s="58">
        <f>IF('ИД Шатой'!BB41='Методика оценки (Отч.)'!$J$9,'Методика оценки (Отч.)'!$E$9,IF('ИД Шатой'!BB41='Методика оценки (Отч.)'!$J$10,'Методика оценки (Отч.)'!$E$10,IF('ИД Шатой'!BB41='Методика оценки (Отч.)'!$J$11,'Методика оценки (Отч.)'!$E$11,IF('ИД Шатой'!BB41='Методика оценки (Отч.)'!$J$12,'Методика оценки (Отч.)'!$E$12,IF('ИД Шатой'!BB41='Методика оценки (Отч.)'!$J$13,'Методика оценки (Отч.)'!$E$13,"ошибка")))))*$C$52</f>
        <v>1.8731250000000002</v>
      </c>
      <c r="BC52" s="58">
        <f>IF('ИД Шатой'!BC41='Методика оценки (Отч.)'!$J$9,'Методика оценки (Отч.)'!$E$9,IF('ИД Шатой'!BC41='Методика оценки (Отч.)'!$J$10,'Методика оценки (Отч.)'!$E$10,IF('ИД Шатой'!BC41='Методика оценки (Отч.)'!$J$11,'Методика оценки (Отч.)'!$E$11,IF('ИД Шатой'!BC41='Методика оценки (Отч.)'!$J$12,'Методика оценки (Отч.)'!$E$12,IF('ИД Шатой'!BC41='Методика оценки (Отч.)'!$J$13,'Методика оценки (Отч.)'!$E$13,"ошибка")))))*$C$52</f>
        <v>2.4975000000000001</v>
      </c>
      <c r="BD52" s="58">
        <f>IF('ИД Шатой'!BD41='Методика оценки (Отч.)'!$J$9,'Методика оценки (Отч.)'!$E$9,IF('ИД Шатой'!BD41='Методика оценки (Отч.)'!$J$10,'Методика оценки (Отч.)'!$E$10,IF('ИД Шатой'!BD41='Методика оценки (Отч.)'!$J$11,'Методика оценки (Отч.)'!$E$11,IF('ИД Шатой'!BD41='Методика оценки (Отч.)'!$J$12,'Методика оценки (Отч.)'!$E$12,IF('ИД Шатой'!BD41='Методика оценки (Отч.)'!$J$13,'Методика оценки (Отч.)'!$E$13,"ошибка")))))*$C$52</f>
        <v>2.4975000000000001</v>
      </c>
      <c r="BE52" s="58">
        <f>IF('ИД Шатой'!BE41='Методика оценки (Отч.)'!$J$9,'Методика оценки (Отч.)'!$E$9,IF('ИД Шатой'!BE41='Методика оценки (Отч.)'!$J$10,'Методика оценки (Отч.)'!$E$10,IF('ИД Шатой'!BE41='Методика оценки (Отч.)'!$J$11,'Методика оценки (Отч.)'!$E$11,IF('ИД Шатой'!BE41='Методика оценки (Отч.)'!$J$12,'Методика оценки (Отч.)'!$E$12,IF('ИД Шатой'!BE41='Методика оценки (Отч.)'!$J$13,'Методика оценки (Отч.)'!$E$13,"ошибка")))))*$C$52</f>
        <v>2.4975000000000001</v>
      </c>
      <c r="BF52" s="58">
        <f>IF('ИД Шатой'!BF41='Методика оценки (Отч.)'!$J$9,'Методика оценки (Отч.)'!$E$9,IF('ИД Шатой'!BF41='Методика оценки (Отч.)'!$J$10,'Методика оценки (Отч.)'!$E$10,IF('ИД Шатой'!BF41='Методика оценки (Отч.)'!$J$11,'Методика оценки (Отч.)'!$E$11,IF('ИД Шатой'!BF41='Методика оценки (Отч.)'!$J$12,'Методика оценки (Отч.)'!$E$12,IF('ИД Шатой'!BF41='Методика оценки (Отч.)'!$J$13,'Методика оценки (Отч.)'!$E$13,"ошибка")))))*$C$52</f>
        <v>1.24875</v>
      </c>
      <c r="BG52" s="58">
        <f>IF('ИД Шатой'!BG41='Методика оценки (Отч.)'!$J$9,'Методика оценки (Отч.)'!$E$9,IF('ИД Шатой'!BG41='Методика оценки (Отч.)'!$J$10,'Методика оценки (Отч.)'!$E$10,IF('ИД Шатой'!BG41='Методика оценки (Отч.)'!$J$11,'Методика оценки (Отч.)'!$E$11,IF('ИД Шатой'!BG41='Методика оценки (Отч.)'!$J$12,'Методика оценки (Отч.)'!$E$12,IF('ИД Шатой'!BG41='Методика оценки (Отч.)'!$J$13,'Методика оценки (Отч.)'!$E$13,"ошибка")))))*$C$52</f>
        <v>1.8731250000000002</v>
      </c>
      <c r="BH52" s="58">
        <f>IF('ИД Шатой'!BH41='Методика оценки (Отч.)'!$J$9,'Методика оценки (Отч.)'!$E$9,IF('ИД Шатой'!BH41='Методика оценки (Отч.)'!$J$10,'Методика оценки (Отч.)'!$E$10,IF('ИД Шатой'!BH41='Методика оценки (Отч.)'!$J$11,'Методика оценки (Отч.)'!$E$11,IF('ИД Шатой'!BH41='Методика оценки (Отч.)'!$J$12,'Методика оценки (Отч.)'!$E$12,IF('ИД Шатой'!BH41='Методика оценки (Отч.)'!$J$13,'Методика оценки (Отч.)'!$E$13,"ошибка")))))*$C$52</f>
        <v>0</v>
      </c>
      <c r="BI52" s="58">
        <f>IF('ИД Шатой'!BI41='Методика оценки (Отч.)'!$J$9,'Методика оценки (Отч.)'!$E$9,IF('ИД Шатой'!BI41='Методика оценки (Отч.)'!$J$10,'Методика оценки (Отч.)'!$E$10,IF('ИД Шатой'!BI41='Методика оценки (Отч.)'!$J$11,'Методика оценки (Отч.)'!$E$11,IF('ИД Шатой'!BI41='Методика оценки (Отч.)'!$J$12,'Методика оценки (Отч.)'!$E$12,IF('ИД Шатой'!BI41='Методика оценки (Отч.)'!$J$13,'Методика оценки (Отч.)'!$E$13,"ошибка")))))*$C$52</f>
        <v>0</v>
      </c>
      <c r="BJ52" s="58">
        <f>IF('ИД Шатой'!BJ41='Методика оценки (Отч.)'!$J$9,'Методика оценки (Отч.)'!$E$9,IF('ИД Шатой'!BJ41='Методика оценки (Отч.)'!$J$10,'Методика оценки (Отч.)'!$E$10,IF('ИД Шатой'!BJ41='Методика оценки (Отч.)'!$J$11,'Методика оценки (Отч.)'!$E$11,IF('ИД Шатой'!BJ41='Методика оценки (Отч.)'!$J$12,'Методика оценки (Отч.)'!$E$12,IF('ИД Шатой'!BJ41='Методика оценки (Отч.)'!$J$13,'Методика оценки (Отч.)'!$E$13,"ошибка")))))*$C$52</f>
        <v>2.4975000000000001</v>
      </c>
      <c r="BK52" s="58">
        <f>IF('ИД Шатой'!BK41='Методика оценки (Отч.)'!$J$9,'Методика оценки (Отч.)'!$E$9,IF('ИД Шатой'!BK41='Методика оценки (Отч.)'!$J$10,'Методика оценки (Отч.)'!$E$10,IF('ИД Шатой'!BK41='Методика оценки (Отч.)'!$J$11,'Методика оценки (Отч.)'!$E$11,IF('ИД Шатой'!BK41='Методика оценки (Отч.)'!$J$12,'Методика оценки (Отч.)'!$E$12,IF('ИД Шатой'!BK41='Методика оценки (Отч.)'!$J$13,'Методика оценки (Отч.)'!$E$13,"ошибка")))))*$C$52</f>
        <v>1.8731250000000002</v>
      </c>
      <c r="BL52" s="58">
        <f>IF('ИД Шатой'!BL41='Методика оценки (Отч.)'!$J$9,'Методика оценки (Отч.)'!$E$9,IF('ИД Шатой'!BL41='Методика оценки (Отч.)'!$J$10,'Методика оценки (Отч.)'!$E$10,IF('ИД Шатой'!BL41='Методика оценки (Отч.)'!$J$11,'Методика оценки (Отч.)'!$E$11,IF('ИД Шатой'!BL41='Методика оценки (Отч.)'!$J$12,'Методика оценки (Отч.)'!$E$12,IF('ИД Шатой'!BL41='Методика оценки (Отч.)'!$J$13,'Методика оценки (Отч.)'!$E$13,"ошибка")))))*$C$52</f>
        <v>1.8731250000000002</v>
      </c>
      <c r="BM52" s="58">
        <f>IF('ИД Шатой'!BM41='Методика оценки (Отч.)'!$J$9,'Методика оценки (Отч.)'!$E$9,IF('ИД Шатой'!BM41='Методика оценки (Отч.)'!$J$10,'Методика оценки (Отч.)'!$E$10,IF('ИД Шатой'!BM41='Методика оценки (Отч.)'!$J$11,'Методика оценки (Отч.)'!$E$11,IF('ИД Шатой'!BM41='Методика оценки (Отч.)'!$J$12,'Методика оценки (Отч.)'!$E$12,IF('ИД Шатой'!BM41='Методика оценки (Отч.)'!$J$13,'Методика оценки (Отч.)'!$E$13,"ошибка")))))*$C$52</f>
        <v>2.4975000000000001</v>
      </c>
      <c r="BN52" s="58">
        <f>IF('ИД Шатой'!BN41='Методика оценки (Отч.)'!$J$9,'Методика оценки (Отч.)'!$E$9,IF('ИД Шатой'!BN41='Методика оценки (Отч.)'!$J$10,'Методика оценки (Отч.)'!$E$10,IF('ИД Шатой'!BN41='Методика оценки (Отч.)'!$J$11,'Методика оценки (Отч.)'!$E$11,IF('ИД Шатой'!BN41='Методика оценки (Отч.)'!$J$12,'Методика оценки (Отч.)'!$E$12,IF('ИД Шатой'!BN41='Методика оценки (Отч.)'!$J$13,'Методика оценки (Отч.)'!$E$13,"ошибка")))))*$C$52</f>
        <v>1.8731250000000002</v>
      </c>
      <c r="BO52" s="58">
        <f>IF('ИД Шатой'!BO41='Методика оценки (Отч.)'!$J$9,'Методика оценки (Отч.)'!$E$9,IF('ИД Шатой'!BO41='Методика оценки (Отч.)'!$J$10,'Методика оценки (Отч.)'!$E$10,IF('ИД Шатой'!BO41='Методика оценки (Отч.)'!$J$11,'Методика оценки (Отч.)'!$E$11,IF('ИД Шатой'!BO41='Методика оценки (Отч.)'!$J$12,'Методика оценки (Отч.)'!$E$12,IF('ИД Шатой'!BO41='Методика оценки (Отч.)'!$J$13,'Методика оценки (Отч.)'!$E$13,"ошибка")))))*$C$52</f>
        <v>2.4975000000000001</v>
      </c>
      <c r="BP52" s="58">
        <f>IF('ИД Шатой'!BP41='Методика оценки (Отч.)'!$J$9,'Методика оценки (Отч.)'!$E$9,IF('ИД Шатой'!BP41='Методика оценки (Отч.)'!$J$10,'Методика оценки (Отч.)'!$E$10,IF('ИД Шатой'!BP41='Методика оценки (Отч.)'!$J$11,'Методика оценки (Отч.)'!$E$11,IF('ИД Шатой'!BP41='Методика оценки (Отч.)'!$J$12,'Методика оценки (Отч.)'!$E$12,IF('ИД Шатой'!BP41='Методика оценки (Отч.)'!$J$13,'Методика оценки (Отч.)'!$E$13,"ошибка")))))*$C$52</f>
        <v>1.8731250000000002</v>
      </c>
      <c r="BQ52" s="58">
        <f t="shared" si="2"/>
        <v>1.8072818181818193</v>
      </c>
    </row>
    <row r="53" spans="1:69" ht="30" x14ac:dyDescent="0.25">
      <c r="A53" s="67" t="str">
        <f>'Методика оценки (Отч.)'!A234</f>
        <v>N4.2.3.</v>
      </c>
      <c r="B53" s="67" t="str">
        <f>'Методика оценки (Отч.)'!C234</f>
        <v>Обеспеченность здания системами безопасности (видеонаблюдение, охранная и противопожарная сигнализации и др.)</v>
      </c>
      <c r="C53" s="122">
        <f>'Методика оценки (Отч.)'!D234*C50</f>
        <v>2.4975000000000001E-2</v>
      </c>
      <c r="D53" s="58">
        <f>IF('ИД Шатой'!D42='Методика оценки (Отч.)'!$J$9,'Методика оценки (Отч.)'!$E$9,IF('ИД Шатой'!D42='Методика оценки (Отч.)'!$J$10,'Методика оценки (Отч.)'!$E$10,IF('ИД Шатой'!D42='Методика оценки (Отч.)'!$J$11,'Методика оценки (Отч.)'!$E$11,IF('ИД Шатой'!D42='Методика оценки (Отч.)'!$J$12,'Методика оценки (Отч.)'!$E$12,IF('ИД Шатой'!D42='Методика оценки (Отч.)'!$J$13,'Методика оценки (Отч.)'!$E$13,"ошибка")))))*$C$53</f>
        <v>1.8731250000000002</v>
      </c>
      <c r="E53" s="58">
        <f>IF('ИД Шатой'!E42='Методика оценки (Отч.)'!$J$9,'Методика оценки (Отч.)'!$E$9,IF('ИД Шатой'!E42='Методика оценки (Отч.)'!$J$10,'Методика оценки (Отч.)'!$E$10,IF('ИД Шатой'!E42='Методика оценки (Отч.)'!$J$11,'Методика оценки (Отч.)'!$E$11,IF('ИД Шатой'!E42='Методика оценки (Отч.)'!$J$12,'Методика оценки (Отч.)'!$E$12,IF('ИД Шатой'!E42='Методика оценки (Отч.)'!$J$13,'Методика оценки (Отч.)'!$E$13,"ошибка")))))*$C$53</f>
        <v>1.8731250000000002</v>
      </c>
      <c r="F53" s="58">
        <f>IF('ИД Шатой'!F42='Методика оценки (Отч.)'!$J$9,'Методика оценки (Отч.)'!$E$9,IF('ИД Шатой'!F42='Методика оценки (Отч.)'!$J$10,'Методика оценки (Отч.)'!$E$10,IF('ИД Шатой'!F42='Методика оценки (Отч.)'!$J$11,'Методика оценки (Отч.)'!$E$11,IF('ИД Шатой'!F42='Методика оценки (Отч.)'!$J$12,'Методика оценки (Отч.)'!$E$12,IF('ИД Шатой'!F42='Методика оценки (Отч.)'!$J$13,'Методика оценки (Отч.)'!$E$13,"ошибка")))))*$C$53</f>
        <v>1.24875</v>
      </c>
      <c r="G53" s="58">
        <f>IF('ИД Шатой'!G42='Методика оценки (Отч.)'!$J$9,'Методика оценки (Отч.)'!$E$9,IF('ИД Шатой'!G42='Методика оценки (Отч.)'!$J$10,'Методика оценки (Отч.)'!$E$10,IF('ИД Шатой'!G42='Методика оценки (Отч.)'!$J$11,'Методика оценки (Отч.)'!$E$11,IF('ИД Шатой'!G42='Методика оценки (Отч.)'!$J$12,'Методика оценки (Отч.)'!$E$12,IF('ИД Шатой'!G42='Методика оценки (Отч.)'!$J$13,'Методика оценки (Отч.)'!$E$13,"ошибка")))))*$C$53</f>
        <v>2.4975000000000001</v>
      </c>
      <c r="H53" s="58">
        <f>IF('ИД Шатой'!H42='Методика оценки (Отч.)'!$J$9,'Методика оценки (Отч.)'!$E$9,IF('ИД Шатой'!H42='Методика оценки (Отч.)'!$J$10,'Методика оценки (Отч.)'!$E$10,IF('ИД Шатой'!H42='Методика оценки (Отч.)'!$J$11,'Методика оценки (Отч.)'!$E$11,IF('ИД Шатой'!H42='Методика оценки (Отч.)'!$J$12,'Методика оценки (Отч.)'!$E$12,IF('ИД Шатой'!H42='Методика оценки (Отч.)'!$J$13,'Методика оценки (Отч.)'!$E$13,"ошибка")))))*$C$53</f>
        <v>2.4975000000000001</v>
      </c>
      <c r="I53" s="58">
        <f>IF('ИД Шатой'!I42='Методика оценки (Отч.)'!$J$9,'Методика оценки (Отч.)'!$E$9,IF('ИД Шатой'!I42='Методика оценки (Отч.)'!$J$10,'Методика оценки (Отч.)'!$E$10,IF('ИД Шатой'!I42='Методика оценки (Отч.)'!$J$11,'Методика оценки (Отч.)'!$E$11,IF('ИД Шатой'!I42='Методика оценки (Отч.)'!$J$12,'Методика оценки (Отч.)'!$E$12,IF('ИД Шатой'!I42='Методика оценки (Отч.)'!$J$13,'Методика оценки (Отч.)'!$E$13,"ошибка")))))*$C$53</f>
        <v>1.24875</v>
      </c>
      <c r="J53" s="58">
        <f>IF('ИД Шатой'!J42='Методика оценки (Отч.)'!$J$9,'Методика оценки (Отч.)'!$E$9,IF('ИД Шатой'!J42='Методика оценки (Отч.)'!$J$10,'Методика оценки (Отч.)'!$E$10,IF('ИД Шатой'!J42='Методика оценки (Отч.)'!$J$11,'Методика оценки (Отч.)'!$E$11,IF('ИД Шатой'!J42='Методика оценки (Отч.)'!$J$12,'Методика оценки (Отч.)'!$E$12,IF('ИД Шатой'!J42='Методика оценки (Отч.)'!$J$13,'Методика оценки (Отч.)'!$E$13,"ошибка")))))*$C$53</f>
        <v>1.8731250000000002</v>
      </c>
      <c r="K53" s="58">
        <f>IF('ИД Шатой'!K42='Методика оценки (Отч.)'!$J$9,'Методика оценки (Отч.)'!$E$9,IF('ИД Шатой'!K42='Методика оценки (Отч.)'!$J$10,'Методика оценки (Отч.)'!$E$10,IF('ИД Шатой'!K42='Методика оценки (Отч.)'!$J$11,'Методика оценки (Отч.)'!$E$11,IF('ИД Шатой'!K42='Методика оценки (Отч.)'!$J$12,'Методика оценки (Отч.)'!$E$12,IF('ИД Шатой'!K42='Методика оценки (Отч.)'!$J$13,'Методика оценки (Отч.)'!$E$13,"ошибка")))))*$C$53</f>
        <v>2.4975000000000001</v>
      </c>
      <c r="L53" s="58">
        <f>IF('ИД Шатой'!L42='Методика оценки (Отч.)'!$J$9,'Методика оценки (Отч.)'!$E$9,IF('ИД Шатой'!L42='Методика оценки (Отч.)'!$J$10,'Методика оценки (Отч.)'!$E$10,IF('ИД Шатой'!L42='Методика оценки (Отч.)'!$J$11,'Методика оценки (Отч.)'!$E$11,IF('ИД Шатой'!L42='Методика оценки (Отч.)'!$J$12,'Методика оценки (Отч.)'!$E$12,IF('ИД Шатой'!L42='Методика оценки (Отч.)'!$J$13,'Методика оценки (Отч.)'!$E$13,"ошибка")))))*$C$53</f>
        <v>2.4975000000000001</v>
      </c>
      <c r="M53" s="58">
        <f>IF('ИД Шатой'!M42='Методика оценки (Отч.)'!$J$9,'Методика оценки (Отч.)'!$E$9,IF('ИД Шатой'!M42='Методика оценки (Отч.)'!$J$10,'Методика оценки (Отч.)'!$E$10,IF('ИД Шатой'!M42='Методика оценки (Отч.)'!$J$11,'Методика оценки (Отч.)'!$E$11,IF('ИД Шатой'!M42='Методика оценки (Отч.)'!$J$12,'Методика оценки (Отч.)'!$E$12,IF('ИД Шатой'!M42='Методика оценки (Отч.)'!$J$13,'Методика оценки (Отч.)'!$E$13,"ошибка")))))*$C$53</f>
        <v>1.8731250000000002</v>
      </c>
      <c r="N53" s="58">
        <f>IF('ИД Шатой'!N42='Методика оценки (Отч.)'!$J$9,'Методика оценки (Отч.)'!$E$9,IF('ИД Шатой'!N42='Методика оценки (Отч.)'!$J$10,'Методика оценки (Отч.)'!$E$10,IF('ИД Шатой'!N42='Методика оценки (Отч.)'!$J$11,'Методика оценки (Отч.)'!$E$11,IF('ИД Шатой'!N42='Методика оценки (Отч.)'!$J$12,'Методика оценки (Отч.)'!$E$12,IF('ИД Шатой'!N42='Методика оценки (Отч.)'!$J$13,'Методика оценки (Отч.)'!$E$13,"ошибка")))))*$C$53</f>
        <v>0</v>
      </c>
      <c r="O53" s="58">
        <f>IF('ИД Шатой'!O42='Методика оценки (Отч.)'!$J$9,'Методика оценки (Отч.)'!$E$9,IF('ИД Шатой'!O42='Методика оценки (Отч.)'!$J$10,'Методика оценки (Отч.)'!$E$10,IF('ИД Шатой'!O42='Методика оценки (Отч.)'!$J$11,'Методика оценки (Отч.)'!$E$11,IF('ИД Шатой'!O42='Методика оценки (Отч.)'!$J$12,'Методика оценки (Отч.)'!$E$12,IF('ИД Шатой'!O42='Методика оценки (Отч.)'!$J$13,'Методика оценки (Отч.)'!$E$13,"ошибка")))))*$C$53</f>
        <v>1.8731250000000002</v>
      </c>
      <c r="P53" s="58">
        <f>IF('ИД Шатой'!P42='Методика оценки (Отч.)'!$J$9,'Методика оценки (Отч.)'!$E$9,IF('ИД Шатой'!P42='Методика оценки (Отч.)'!$J$10,'Методика оценки (Отч.)'!$E$10,IF('ИД Шатой'!P42='Методика оценки (Отч.)'!$J$11,'Методика оценки (Отч.)'!$E$11,IF('ИД Шатой'!P42='Методика оценки (Отч.)'!$J$12,'Методика оценки (Отч.)'!$E$12,IF('ИД Шатой'!P42='Методика оценки (Отч.)'!$J$13,'Методика оценки (Отч.)'!$E$13,"ошибка")))))*$C$53</f>
        <v>2.4975000000000001</v>
      </c>
      <c r="Q53" s="58">
        <f>IF('ИД Шатой'!Q42='Методика оценки (Отч.)'!$J$9,'Методика оценки (Отч.)'!$E$9,IF('ИД Шатой'!Q42='Методика оценки (Отч.)'!$J$10,'Методика оценки (Отч.)'!$E$10,IF('ИД Шатой'!Q42='Методика оценки (Отч.)'!$J$11,'Методика оценки (Отч.)'!$E$11,IF('ИД Шатой'!Q42='Методика оценки (Отч.)'!$J$12,'Методика оценки (Отч.)'!$E$12,IF('ИД Шатой'!Q42='Методика оценки (Отч.)'!$J$13,'Методика оценки (Отч.)'!$E$13,"ошибка")))))*$C$53</f>
        <v>2.4975000000000001</v>
      </c>
      <c r="R53" s="58">
        <f>IF('ИД Шатой'!R42='Методика оценки (Отч.)'!$J$9,'Методика оценки (Отч.)'!$E$9,IF('ИД Шатой'!R42='Методика оценки (Отч.)'!$J$10,'Методика оценки (Отч.)'!$E$10,IF('ИД Шатой'!R42='Методика оценки (Отч.)'!$J$11,'Методика оценки (Отч.)'!$E$11,IF('ИД Шатой'!R42='Методика оценки (Отч.)'!$J$12,'Методика оценки (Отч.)'!$E$12,IF('ИД Шатой'!R42='Методика оценки (Отч.)'!$J$13,'Методика оценки (Отч.)'!$E$13,"ошибка")))))*$C$53</f>
        <v>2.4975000000000001</v>
      </c>
      <c r="S53" s="58">
        <f>IF('ИД Шатой'!S42='Методика оценки (Отч.)'!$J$9,'Методика оценки (Отч.)'!$E$9,IF('ИД Шатой'!S42='Методика оценки (Отч.)'!$J$10,'Методика оценки (Отч.)'!$E$10,IF('ИД Шатой'!S42='Методика оценки (Отч.)'!$J$11,'Методика оценки (Отч.)'!$E$11,IF('ИД Шатой'!S42='Методика оценки (Отч.)'!$J$12,'Методика оценки (Отч.)'!$E$12,IF('ИД Шатой'!S42='Методика оценки (Отч.)'!$J$13,'Методика оценки (Отч.)'!$E$13,"ошибка")))))*$C$53</f>
        <v>2.4975000000000001</v>
      </c>
      <c r="T53" s="58">
        <f>IF('ИД Шатой'!T42='Методика оценки (Отч.)'!$J$9,'Методика оценки (Отч.)'!$E$9,IF('ИД Шатой'!T42='Методика оценки (Отч.)'!$J$10,'Методика оценки (Отч.)'!$E$10,IF('ИД Шатой'!T42='Методика оценки (Отч.)'!$J$11,'Методика оценки (Отч.)'!$E$11,IF('ИД Шатой'!T42='Методика оценки (Отч.)'!$J$12,'Методика оценки (Отч.)'!$E$12,IF('ИД Шатой'!T42='Методика оценки (Отч.)'!$J$13,'Методика оценки (Отч.)'!$E$13,"ошибка")))))*$C$53</f>
        <v>1.24875</v>
      </c>
      <c r="U53" s="58">
        <f>IF('ИД Шатой'!U42='Методика оценки (Отч.)'!$J$9,'Методика оценки (Отч.)'!$E$9,IF('ИД Шатой'!U42='Методика оценки (Отч.)'!$J$10,'Методика оценки (Отч.)'!$E$10,IF('ИД Шатой'!U42='Методика оценки (Отч.)'!$J$11,'Методика оценки (Отч.)'!$E$11,IF('ИД Шатой'!U42='Методика оценки (Отч.)'!$J$12,'Методика оценки (Отч.)'!$E$12,IF('ИД Шатой'!U42='Методика оценки (Отч.)'!$J$13,'Методика оценки (Отч.)'!$E$13,"ошибка")))))*$C$53</f>
        <v>1.8731250000000002</v>
      </c>
      <c r="V53" s="58">
        <f>IF('ИД Шатой'!V42='Методика оценки (Отч.)'!$J$9,'Методика оценки (Отч.)'!$E$9,IF('ИД Шатой'!V42='Методика оценки (Отч.)'!$J$10,'Методика оценки (Отч.)'!$E$10,IF('ИД Шатой'!V42='Методика оценки (Отч.)'!$J$11,'Методика оценки (Отч.)'!$E$11,IF('ИД Шатой'!V42='Методика оценки (Отч.)'!$J$12,'Методика оценки (Отч.)'!$E$12,IF('ИД Шатой'!V42='Методика оценки (Отч.)'!$J$13,'Методика оценки (Отч.)'!$E$13,"ошибка")))))*$C$53</f>
        <v>2.4975000000000001</v>
      </c>
      <c r="W53" s="58">
        <f>IF('ИД Шатой'!W42='Методика оценки (Отч.)'!$J$9,'Методика оценки (Отч.)'!$E$9,IF('ИД Шатой'!W42='Методика оценки (Отч.)'!$J$10,'Методика оценки (Отч.)'!$E$10,IF('ИД Шатой'!W42='Методика оценки (Отч.)'!$J$11,'Методика оценки (Отч.)'!$E$11,IF('ИД Шатой'!W42='Методика оценки (Отч.)'!$J$12,'Методика оценки (Отч.)'!$E$12,IF('ИД Шатой'!W42='Методика оценки (Отч.)'!$J$13,'Методика оценки (Отч.)'!$E$13,"ошибка")))))*$C$53</f>
        <v>2.4975000000000001</v>
      </c>
      <c r="X53" s="58">
        <f>IF('ИД Шатой'!X42='Методика оценки (Отч.)'!$J$9,'Методика оценки (Отч.)'!$E$9,IF('ИД Шатой'!X42='Методика оценки (Отч.)'!$J$10,'Методика оценки (Отч.)'!$E$10,IF('ИД Шатой'!X42='Методика оценки (Отч.)'!$J$11,'Методика оценки (Отч.)'!$E$11,IF('ИД Шатой'!X42='Методика оценки (Отч.)'!$J$12,'Методика оценки (Отч.)'!$E$12,IF('ИД Шатой'!X42='Методика оценки (Отч.)'!$J$13,'Методика оценки (Отч.)'!$E$13,"ошибка")))))*$C$53</f>
        <v>2.4975000000000001</v>
      </c>
      <c r="Y53" s="58">
        <f>IF('ИД Шатой'!Y42='Методика оценки (Отч.)'!$J$9,'Методика оценки (Отч.)'!$E$9,IF('ИД Шатой'!Y42='Методика оценки (Отч.)'!$J$10,'Методика оценки (Отч.)'!$E$10,IF('ИД Шатой'!Y42='Методика оценки (Отч.)'!$J$11,'Методика оценки (Отч.)'!$E$11,IF('ИД Шатой'!Y42='Методика оценки (Отч.)'!$J$12,'Методика оценки (Отч.)'!$E$12,IF('ИД Шатой'!Y42='Методика оценки (Отч.)'!$J$13,'Методика оценки (Отч.)'!$E$13,"ошибка")))))*$C$53</f>
        <v>2.4975000000000001</v>
      </c>
      <c r="Z53" s="58">
        <f>IF('ИД Шатой'!Z42='Методика оценки (Отч.)'!$J$9,'Методика оценки (Отч.)'!$E$9,IF('ИД Шатой'!Z42='Методика оценки (Отч.)'!$J$10,'Методика оценки (Отч.)'!$E$10,IF('ИД Шатой'!Z42='Методика оценки (Отч.)'!$J$11,'Методика оценки (Отч.)'!$E$11,IF('ИД Шатой'!Z42='Методика оценки (Отч.)'!$J$12,'Методика оценки (Отч.)'!$E$12,IF('ИД Шатой'!Z42='Методика оценки (Отч.)'!$J$13,'Методика оценки (Отч.)'!$E$13,"ошибка")))))*$C$53</f>
        <v>2.4975000000000001</v>
      </c>
      <c r="AA53" s="58">
        <f>IF('ИД Шатой'!AA42='Методика оценки (Отч.)'!$J$9,'Методика оценки (Отч.)'!$E$9,IF('ИД Шатой'!AA42='Методика оценки (Отч.)'!$J$10,'Методика оценки (Отч.)'!$E$10,IF('ИД Шатой'!AA42='Методика оценки (Отч.)'!$J$11,'Методика оценки (Отч.)'!$E$11,IF('ИД Шатой'!AA42='Методика оценки (Отч.)'!$J$12,'Методика оценки (Отч.)'!$E$12,IF('ИД Шатой'!AA42='Методика оценки (Отч.)'!$J$13,'Методика оценки (Отч.)'!$E$13,"ошибка")))))*$C$53</f>
        <v>2.4975000000000001</v>
      </c>
      <c r="AB53" s="58">
        <f>IF('ИД Шатой'!AB42='Методика оценки (Отч.)'!$J$9,'Методика оценки (Отч.)'!$E$9,IF('ИД Шатой'!AB42='Методика оценки (Отч.)'!$J$10,'Методика оценки (Отч.)'!$E$10,IF('ИД Шатой'!AB42='Методика оценки (Отч.)'!$J$11,'Методика оценки (Отч.)'!$E$11,IF('ИД Шатой'!AB42='Методика оценки (Отч.)'!$J$12,'Методика оценки (Отч.)'!$E$12,IF('ИД Шатой'!AB42='Методика оценки (Отч.)'!$J$13,'Методика оценки (Отч.)'!$E$13,"ошибка")))))*$C$53</f>
        <v>2.4975000000000001</v>
      </c>
      <c r="AC53" s="58">
        <f>IF('ИД Шатой'!AC42='Методика оценки (Отч.)'!$J$9,'Методика оценки (Отч.)'!$E$9,IF('ИД Шатой'!AC42='Методика оценки (Отч.)'!$J$10,'Методика оценки (Отч.)'!$E$10,IF('ИД Шатой'!AC42='Методика оценки (Отч.)'!$J$11,'Методика оценки (Отч.)'!$E$11,IF('ИД Шатой'!AC42='Методика оценки (Отч.)'!$J$12,'Методика оценки (Отч.)'!$E$12,IF('ИД Шатой'!AC42='Методика оценки (Отч.)'!$J$13,'Методика оценки (Отч.)'!$E$13,"ошибка")))))*$C$53</f>
        <v>2.4975000000000001</v>
      </c>
      <c r="AD53" s="58">
        <f>IF('ИД Шатой'!AD42='Методика оценки (Отч.)'!$J$9,'Методика оценки (Отч.)'!$E$9,IF('ИД Шатой'!AD42='Методика оценки (Отч.)'!$J$10,'Методика оценки (Отч.)'!$E$10,IF('ИД Шатой'!AD42='Методика оценки (Отч.)'!$J$11,'Методика оценки (Отч.)'!$E$11,IF('ИД Шатой'!AD42='Методика оценки (Отч.)'!$J$12,'Методика оценки (Отч.)'!$E$12,IF('ИД Шатой'!AD42='Методика оценки (Отч.)'!$J$13,'Методика оценки (Отч.)'!$E$13,"ошибка")))))*$C$53</f>
        <v>1.24875</v>
      </c>
      <c r="AE53" s="58">
        <f>IF('ИД Шатой'!AE42='Методика оценки (Отч.)'!$J$9,'Методика оценки (Отч.)'!$E$9,IF('ИД Шатой'!AE42='Методика оценки (Отч.)'!$J$10,'Методика оценки (Отч.)'!$E$10,IF('ИД Шатой'!AE42='Методика оценки (Отч.)'!$J$11,'Методика оценки (Отч.)'!$E$11,IF('ИД Шатой'!AE42='Методика оценки (Отч.)'!$J$12,'Методика оценки (Отч.)'!$E$12,IF('ИД Шатой'!AE42='Методика оценки (Отч.)'!$J$13,'Методика оценки (Отч.)'!$E$13,"ошибка")))))*$C$53</f>
        <v>2.4975000000000001</v>
      </c>
      <c r="AF53" s="58">
        <f>IF('ИД Шатой'!AF42='Методика оценки (Отч.)'!$J$9,'Методика оценки (Отч.)'!$E$9,IF('ИД Шатой'!AF42='Методика оценки (Отч.)'!$J$10,'Методика оценки (Отч.)'!$E$10,IF('ИД Шатой'!AF42='Методика оценки (Отч.)'!$J$11,'Методика оценки (Отч.)'!$E$11,IF('ИД Шатой'!AF42='Методика оценки (Отч.)'!$J$12,'Методика оценки (Отч.)'!$E$12,IF('ИД Шатой'!AF42='Методика оценки (Отч.)'!$J$13,'Методика оценки (Отч.)'!$E$13,"ошибка")))))*$C$53</f>
        <v>1.8731250000000002</v>
      </c>
      <c r="AG53" s="58">
        <f>IF('ИД Шатой'!AG42='Методика оценки (Отч.)'!$J$9,'Методика оценки (Отч.)'!$E$9,IF('ИД Шатой'!AG42='Методика оценки (Отч.)'!$J$10,'Методика оценки (Отч.)'!$E$10,IF('ИД Шатой'!AG42='Методика оценки (Отч.)'!$J$11,'Методика оценки (Отч.)'!$E$11,IF('ИД Шатой'!AG42='Методика оценки (Отч.)'!$J$12,'Методика оценки (Отч.)'!$E$12,IF('ИД Шатой'!AG42='Методика оценки (Отч.)'!$J$13,'Методика оценки (Отч.)'!$E$13,"ошибка")))))*$C$53</f>
        <v>1.8731250000000002</v>
      </c>
      <c r="AH53" s="58">
        <f>IF('ИД Шатой'!AH42='Методика оценки (Отч.)'!$J$9,'Методика оценки (Отч.)'!$E$9,IF('ИД Шатой'!AH42='Методика оценки (Отч.)'!$J$10,'Методика оценки (Отч.)'!$E$10,IF('ИД Шатой'!AH42='Методика оценки (Отч.)'!$J$11,'Методика оценки (Отч.)'!$E$11,IF('ИД Шатой'!AH42='Методика оценки (Отч.)'!$J$12,'Методика оценки (Отч.)'!$E$12,IF('ИД Шатой'!AH42='Методика оценки (Отч.)'!$J$13,'Методика оценки (Отч.)'!$E$13,"ошибка")))))*$C$53</f>
        <v>1.8731250000000002</v>
      </c>
      <c r="AI53" s="58">
        <f>IF('ИД Шатой'!AI42='Методика оценки (Отч.)'!$J$9,'Методика оценки (Отч.)'!$E$9,IF('ИД Шатой'!AI42='Методика оценки (Отч.)'!$J$10,'Методика оценки (Отч.)'!$E$10,IF('ИД Шатой'!AI42='Методика оценки (Отч.)'!$J$11,'Методика оценки (Отч.)'!$E$11,IF('ИД Шатой'!AI42='Методика оценки (Отч.)'!$J$12,'Методика оценки (Отч.)'!$E$12,IF('ИД Шатой'!AI42='Методика оценки (Отч.)'!$J$13,'Методика оценки (Отч.)'!$E$13,"ошибка")))))*$C$53</f>
        <v>1.8731250000000002</v>
      </c>
      <c r="AJ53" s="58">
        <f>IF('ИД Шатой'!AJ42='Методика оценки (Отч.)'!$J$9,'Методика оценки (Отч.)'!$E$9,IF('ИД Шатой'!AJ42='Методика оценки (Отч.)'!$J$10,'Методика оценки (Отч.)'!$E$10,IF('ИД Шатой'!AJ42='Методика оценки (Отч.)'!$J$11,'Методика оценки (Отч.)'!$E$11,IF('ИД Шатой'!AJ42='Методика оценки (Отч.)'!$J$12,'Методика оценки (Отч.)'!$E$12,IF('ИД Шатой'!AJ42='Методика оценки (Отч.)'!$J$13,'Методика оценки (Отч.)'!$E$13,"ошибка")))))*$C$53</f>
        <v>1.8731250000000002</v>
      </c>
      <c r="AK53" s="58">
        <f>IF('ИД Шатой'!AK42='Методика оценки (Отч.)'!$J$9,'Методика оценки (Отч.)'!$E$9,IF('ИД Шатой'!AK42='Методика оценки (Отч.)'!$J$10,'Методика оценки (Отч.)'!$E$10,IF('ИД Шатой'!AK42='Методика оценки (Отч.)'!$J$11,'Методика оценки (Отч.)'!$E$11,IF('ИД Шатой'!AK42='Методика оценки (Отч.)'!$J$12,'Методика оценки (Отч.)'!$E$12,IF('ИД Шатой'!AK42='Методика оценки (Отч.)'!$J$13,'Методика оценки (Отч.)'!$E$13,"ошибка")))))*$C$53</f>
        <v>2.4975000000000001</v>
      </c>
      <c r="AL53" s="58">
        <f>IF('ИД Шатой'!AL42='Методика оценки (Отч.)'!$J$9,'Методика оценки (Отч.)'!$E$9,IF('ИД Шатой'!AL42='Методика оценки (Отч.)'!$J$10,'Методика оценки (Отч.)'!$E$10,IF('ИД Шатой'!AL42='Методика оценки (Отч.)'!$J$11,'Методика оценки (Отч.)'!$E$11,IF('ИД Шатой'!AL42='Методика оценки (Отч.)'!$J$12,'Методика оценки (Отч.)'!$E$12,IF('ИД Шатой'!AL42='Методика оценки (Отч.)'!$J$13,'Методика оценки (Отч.)'!$E$13,"ошибка")))))*$C$53</f>
        <v>1.24875</v>
      </c>
      <c r="AM53" s="58">
        <f>IF('ИД Шатой'!AM42='Методика оценки (Отч.)'!$J$9,'Методика оценки (Отч.)'!$E$9,IF('ИД Шатой'!AM42='Методика оценки (Отч.)'!$J$10,'Методика оценки (Отч.)'!$E$10,IF('ИД Шатой'!AM42='Методика оценки (Отч.)'!$J$11,'Методика оценки (Отч.)'!$E$11,IF('ИД Шатой'!AM42='Методика оценки (Отч.)'!$J$12,'Методика оценки (Отч.)'!$E$12,IF('ИД Шатой'!AM42='Методика оценки (Отч.)'!$J$13,'Методика оценки (Отч.)'!$E$13,"ошибка")))))*$C$53</f>
        <v>1.8731250000000002</v>
      </c>
      <c r="AN53" s="58">
        <f>IF('ИД Шатой'!AN42='Методика оценки (Отч.)'!$J$9,'Методика оценки (Отч.)'!$E$9,IF('ИД Шатой'!AN42='Методика оценки (Отч.)'!$J$10,'Методика оценки (Отч.)'!$E$10,IF('ИД Шатой'!AN42='Методика оценки (Отч.)'!$J$11,'Методика оценки (Отч.)'!$E$11,IF('ИД Шатой'!AN42='Методика оценки (Отч.)'!$J$12,'Методика оценки (Отч.)'!$E$12,IF('ИД Шатой'!AN42='Методика оценки (Отч.)'!$J$13,'Методика оценки (Отч.)'!$E$13,"ошибка")))))*$C$53</f>
        <v>2.4975000000000001</v>
      </c>
      <c r="AO53" s="58">
        <f>IF('ИД Шатой'!AO42='Методика оценки (Отч.)'!$J$9,'Методика оценки (Отч.)'!$E$9,IF('ИД Шатой'!AO42='Методика оценки (Отч.)'!$J$10,'Методика оценки (Отч.)'!$E$10,IF('ИД Шатой'!AO42='Методика оценки (Отч.)'!$J$11,'Методика оценки (Отч.)'!$E$11,IF('ИД Шатой'!AO42='Методика оценки (Отч.)'!$J$12,'Методика оценки (Отч.)'!$E$12,IF('ИД Шатой'!AO42='Методика оценки (Отч.)'!$J$13,'Методика оценки (Отч.)'!$E$13,"ошибка")))))*$C$53</f>
        <v>2.4975000000000001</v>
      </c>
      <c r="AP53" s="58">
        <f>IF('ИД Шатой'!AP42='Методика оценки (Отч.)'!$J$9,'Методика оценки (Отч.)'!$E$9,IF('ИД Шатой'!AP42='Методика оценки (Отч.)'!$J$10,'Методика оценки (Отч.)'!$E$10,IF('ИД Шатой'!AP42='Методика оценки (Отч.)'!$J$11,'Методика оценки (Отч.)'!$E$11,IF('ИД Шатой'!AP42='Методика оценки (Отч.)'!$J$12,'Методика оценки (Отч.)'!$E$12,IF('ИД Шатой'!AP42='Методика оценки (Отч.)'!$J$13,'Методика оценки (Отч.)'!$E$13,"ошибка")))))*$C$53</f>
        <v>1.8731250000000002</v>
      </c>
      <c r="AQ53" s="58">
        <f>IF('ИД Шатой'!AQ42='Методика оценки (Отч.)'!$J$9,'Методика оценки (Отч.)'!$E$9,IF('ИД Шатой'!AQ42='Методика оценки (Отч.)'!$J$10,'Методика оценки (Отч.)'!$E$10,IF('ИД Шатой'!AQ42='Методика оценки (Отч.)'!$J$11,'Методика оценки (Отч.)'!$E$11,IF('ИД Шатой'!AQ42='Методика оценки (Отч.)'!$J$12,'Методика оценки (Отч.)'!$E$12,IF('ИД Шатой'!AQ42='Методика оценки (Отч.)'!$J$13,'Методика оценки (Отч.)'!$E$13,"ошибка")))))*$C$53</f>
        <v>1.8731250000000002</v>
      </c>
      <c r="AR53" s="58">
        <f>IF('ИД Шатой'!AR42='Методика оценки (Отч.)'!$J$9,'Методика оценки (Отч.)'!$E$9,IF('ИД Шатой'!AR42='Методика оценки (Отч.)'!$J$10,'Методика оценки (Отч.)'!$E$10,IF('ИД Шатой'!AR42='Методика оценки (Отч.)'!$J$11,'Методика оценки (Отч.)'!$E$11,IF('ИД Шатой'!AR42='Методика оценки (Отч.)'!$J$12,'Методика оценки (Отч.)'!$E$12,IF('ИД Шатой'!AR42='Методика оценки (Отч.)'!$J$13,'Методика оценки (Отч.)'!$E$13,"ошибка")))))*$C$53</f>
        <v>1.8731250000000002</v>
      </c>
      <c r="AS53" s="58">
        <f>IF('ИД Шатой'!AS42='Методика оценки (Отч.)'!$J$9,'Методика оценки (Отч.)'!$E$9,IF('ИД Шатой'!AS42='Методика оценки (Отч.)'!$J$10,'Методика оценки (Отч.)'!$E$10,IF('ИД Шатой'!AS42='Методика оценки (Отч.)'!$J$11,'Методика оценки (Отч.)'!$E$11,IF('ИД Шатой'!AS42='Методика оценки (Отч.)'!$J$12,'Методика оценки (Отч.)'!$E$12,IF('ИД Шатой'!AS42='Методика оценки (Отч.)'!$J$13,'Методика оценки (Отч.)'!$E$13,"ошибка")))))*$C$53</f>
        <v>1.8731250000000002</v>
      </c>
      <c r="AT53" s="58">
        <f>IF('ИД Шатой'!AT42='Методика оценки (Отч.)'!$J$9,'Методика оценки (Отч.)'!$E$9,IF('ИД Шатой'!AT42='Методика оценки (Отч.)'!$J$10,'Методика оценки (Отч.)'!$E$10,IF('ИД Шатой'!AT42='Методика оценки (Отч.)'!$J$11,'Методика оценки (Отч.)'!$E$11,IF('ИД Шатой'!AT42='Методика оценки (Отч.)'!$J$12,'Методика оценки (Отч.)'!$E$12,IF('ИД Шатой'!AT42='Методика оценки (Отч.)'!$J$13,'Методика оценки (Отч.)'!$E$13,"ошибка")))))*$C$53</f>
        <v>2.4975000000000001</v>
      </c>
      <c r="AU53" s="58">
        <f>IF('ИД Шатой'!AU42='Методика оценки (Отч.)'!$J$9,'Методика оценки (Отч.)'!$E$9,IF('ИД Шатой'!AU42='Методика оценки (Отч.)'!$J$10,'Методика оценки (Отч.)'!$E$10,IF('ИД Шатой'!AU42='Методика оценки (Отч.)'!$J$11,'Методика оценки (Отч.)'!$E$11,IF('ИД Шатой'!AU42='Методика оценки (Отч.)'!$J$12,'Методика оценки (Отч.)'!$E$12,IF('ИД Шатой'!AU42='Методика оценки (Отч.)'!$J$13,'Методика оценки (Отч.)'!$E$13,"ошибка")))))*$C$53</f>
        <v>1.8731250000000002</v>
      </c>
      <c r="AV53" s="58">
        <f>IF('ИД Шатой'!AV42='Методика оценки (Отч.)'!$J$9,'Методика оценки (Отч.)'!$E$9,IF('ИД Шатой'!AV42='Методика оценки (Отч.)'!$J$10,'Методика оценки (Отч.)'!$E$10,IF('ИД Шатой'!AV42='Методика оценки (Отч.)'!$J$11,'Методика оценки (Отч.)'!$E$11,IF('ИД Шатой'!AV42='Методика оценки (Отч.)'!$J$12,'Методика оценки (Отч.)'!$E$12,IF('ИД Шатой'!AV42='Методика оценки (Отч.)'!$J$13,'Методика оценки (Отч.)'!$E$13,"ошибка")))))*$C$53</f>
        <v>1.24875</v>
      </c>
      <c r="AW53" s="58">
        <f>IF('ИД Шатой'!AW42='Методика оценки (Отч.)'!$J$9,'Методика оценки (Отч.)'!$E$9,IF('ИД Шатой'!AW42='Методика оценки (Отч.)'!$J$10,'Методика оценки (Отч.)'!$E$10,IF('ИД Шатой'!AW42='Методика оценки (Отч.)'!$J$11,'Методика оценки (Отч.)'!$E$11,IF('ИД Шатой'!AW42='Методика оценки (Отч.)'!$J$12,'Методика оценки (Отч.)'!$E$12,IF('ИД Шатой'!AW42='Методика оценки (Отч.)'!$J$13,'Методика оценки (Отч.)'!$E$13,"ошибка")))))*$C$53</f>
        <v>2.4975000000000001</v>
      </c>
      <c r="AX53" s="58">
        <f>IF('ИД Шатой'!AX42='Методика оценки (Отч.)'!$J$9,'Методика оценки (Отч.)'!$E$9,IF('ИД Шатой'!AX42='Методика оценки (Отч.)'!$J$10,'Методика оценки (Отч.)'!$E$10,IF('ИД Шатой'!AX42='Методика оценки (Отч.)'!$J$11,'Методика оценки (Отч.)'!$E$11,IF('ИД Шатой'!AX42='Методика оценки (Отч.)'!$J$12,'Методика оценки (Отч.)'!$E$12,IF('ИД Шатой'!AX42='Методика оценки (Отч.)'!$J$13,'Методика оценки (Отч.)'!$E$13,"ошибка")))))*$C$53</f>
        <v>1.24875</v>
      </c>
      <c r="AY53" s="58">
        <f>IF('ИД Шатой'!AY42='Методика оценки (Отч.)'!$J$9,'Методика оценки (Отч.)'!$E$9,IF('ИД Шатой'!AY42='Методика оценки (Отч.)'!$J$10,'Методика оценки (Отч.)'!$E$10,IF('ИД Шатой'!AY42='Методика оценки (Отч.)'!$J$11,'Методика оценки (Отч.)'!$E$11,IF('ИД Шатой'!AY42='Методика оценки (Отч.)'!$J$12,'Методика оценки (Отч.)'!$E$12,IF('ИД Шатой'!AY42='Методика оценки (Отч.)'!$J$13,'Методика оценки (Отч.)'!$E$13,"ошибка")))))*$C$53</f>
        <v>1.24875</v>
      </c>
      <c r="AZ53" s="58">
        <f>IF('ИД Шатой'!AZ42='Методика оценки (Отч.)'!$J$9,'Методика оценки (Отч.)'!$E$9,IF('ИД Шатой'!AZ42='Методика оценки (Отч.)'!$J$10,'Методика оценки (Отч.)'!$E$10,IF('ИД Шатой'!AZ42='Методика оценки (Отч.)'!$J$11,'Методика оценки (Отч.)'!$E$11,IF('ИД Шатой'!AZ42='Методика оценки (Отч.)'!$J$12,'Методика оценки (Отч.)'!$E$12,IF('ИД Шатой'!AZ42='Методика оценки (Отч.)'!$J$13,'Методика оценки (Отч.)'!$E$13,"ошибка")))))*$C$53</f>
        <v>2.4975000000000001</v>
      </c>
      <c r="BA53" s="58">
        <f>IF('ИД Шатой'!BA42='Методика оценки (Отч.)'!$J$9,'Методика оценки (Отч.)'!$E$9,IF('ИД Шатой'!BA42='Методика оценки (Отч.)'!$J$10,'Методика оценки (Отч.)'!$E$10,IF('ИД Шатой'!BA42='Методика оценки (Отч.)'!$J$11,'Методика оценки (Отч.)'!$E$11,IF('ИД Шатой'!BA42='Методика оценки (Отч.)'!$J$12,'Методика оценки (Отч.)'!$E$12,IF('ИД Шатой'!BA42='Методика оценки (Отч.)'!$J$13,'Методика оценки (Отч.)'!$E$13,"ошибка")))))*$C$53</f>
        <v>2.4975000000000001</v>
      </c>
      <c r="BB53" s="58">
        <f>IF('ИД Шатой'!BB42='Методика оценки (Отч.)'!$J$9,'Методика оценки (Отч.)'!$E$9,IF('ИД Шатой'!BB42='Методика оценки (Отч.)'!$J$10,'Методика оценки (Отч.)'!$E$10,IF('ИД Шатой'!BB42='Методика оценки (Отч.)'!$J$11,'Методика оценки (Отч.)'!$E$11,IF('ИД Шатой'!BB42='Методика оценки (Отч.)'!$J$12,'Методика оценки (Отч.)'!$E$12,IF('ИД Шатой'!BB42='Методика оценки (Отч.)'!$J$13,'Методика оценки (Отч.)'!$E$13,"ошибка")))))*$C$53</f>
        <v>1.24875</v>
      </c>
      <c r="BC53" s="58">
        <f>IF('ИД Шатой'!BC42='Методика оценки (Отч.)'!$J$9,'Методика оценки (Отч.)'!$E$9,IF('ИД Шатой'!BC42='Методика оценки (Отч.)'!$J$10,'Методика оценки (Отч.)'!$E$10,IF('ИД Шатой'!BC42='Методика оценки (Отч.)'!$J$11,'Методика оценки (Отч.)'!$E$11,IF('ИД Шатой'!BC42='Методика оценки (Отч.)'!$J$12,'Методика оценки (Отч.)'!$E$12,IF('ИД Шатой'!BC42='Методика оценки (Отч.)'!$J$13,'Методика оценки (Отч.)'!$E$13,"ошибка")))))*$C$53</f>
        <v>2.4975000000000001</v>
      </c>
      <c r="BD53" s="58">
        <f>IF('ИД Шатой'!BD42='Методика оценки (Отч.)'!$J$9,'Методика оценки (Отч.)'!$E$9,IF('ИД Шатой'!BD42='Методика оценки (Отч.)'!$J$10,'Методика оценки (Отч.)'!$E$10,IF('ИД Шатой'!BD42='Методика оценки (Отч.)'!$J$11,'Методика оценки (Отч.)'!$E$11,IF('ИД Шатой'!BD42='Методика оценки (Отч.)'!$J$12,'Методика оценки (Отч.)'!$E$12,IF('ИД Шатой'!BD42='Методика оценки (Отч.)'!$J$13,'Методика оценки (Отч.)'!$E$13,"ошибка")))))*$C$53</f>
        <v>1.8731250000000002</v>
      </c>
      <c r="BE53" s="58">
        <f>IF('ИД Шатой'!BE42='Методика оценки (Отч.)'!$J$9,'Методика оценки (Отч.)'!$E$9,IF('ИД Шатой'!BE42='Методика оценки (Отч.)'!$J$10,'Методика оценки (Отч.)'!$E$10,IF('ИД Шатой'!BE42='Методика оценки (Отч.)'!$J$11,'Методика оценки (Отч.)'!$E$11,IF('ИД Шатой'!BE42='Методика оценки (Отч.)'!$J$12,'Методика оценки (Отч.)'!$E$12,IF('ИД Шатой'!BE42='Методика оценки (Отч.)'!$J$13,'Методика оценки (Отч.)'!$E$13,"ошибка")))))*$C$53</f>
        <v>2.4975000000000001</v>
      </c>
      <c r="BF53" s="58">
        <f>IF('ИД Шатой'!BF42='Методика оценки (Отч.)'!$J$9,'Методика оценки (Отч.)'!$E$9,IF('ИД Шатой'!BF42='Методика оценки (Отч.)'!$J$10,'Методика оценки (Отч.)'!$E$10,IF('ИД Шатой'!BF42='Методика оценки (Отч.)'!$J$11,'Методика оценки (Отч.)'!$E$11,IF('ИД Шатой'!BF42='Методика оценки (Отч.)'!$J$12,'Методика оценки (Отч.)'!$E$12,IF('ИД Шатой'!BF42='Методика оценки (Отч.)'!$J$13,'Методика оценки (Отч.)'!$E$13,"ошибка")))))*$C$53</f>
        <v>1.8731250000000002</v>
      </c>
      <c r="BG53" s="58">
        <f>IF('ИД Шатой'!BG42='Методика оценки (Отч.)'!$J$9,'Методика оценки (Отч.)'!$E$9,IF('ИД Шатой'!BG42='Методика оценки (Отч.)'!$J$10,'Методика оценки (Отч.)'!$E$10,IF('ИД Шатой'!BG42='Методика оценки (Отч.)'!$J$11,'Методика оценки (Отч.)'!$E$11,IF('ИД Шатой'!BG42='Методика оценки (Отч.)'!$J$12,'Методика оценки (Отч.)'!$E$12,IF('ИД Шатой'!BG42='Методика оценки (Отч.)'!$J$13,'Методика оценки (Отч.)'!$E$13,"ошибка")))))*$C$53</f>
        <v>1.8731250000000002</v>
      </c>
      <c r="BH53" s="58">
        <f>IF('ИД Шатой'!BH42='Методика оценки (Отч.)'!$J$9,'Методика оценки (Отч.)'!$E$9,IF('ИД Шатой'!BH42='Методика оценки (Отч.)'!$J$10,'Методика оценки (Отч.)'!$E$10,IF('ИД Шатой'!BH42='Методика оценки (Отч.)'!$J$11,'Методика оценки (Отч.)'!$E$11,IF('ИД Шатой'!BH42='Методика оценки (Отч.)'!$J$12,'Методика оценки (Отч.)'!$E$12,IF('ИД Шатой'!BH42='Методика оценки (Отч.)'!$J$13,'Методика оценки (Отч.)'!$E$13,"ошибка")))))*$C$53</f>
        <v>0</v>
      </c>
      <c r="BI53" s="58">
        <f>IF('ИД Шатой'!BI42='Методика оценки (Отч.)'!$J$9,'Методика оценки (Отч.)'!$E$9,IF('ИД Шатой'!BI42='Методика оценки (Отч.)'!$J$10,'Методика оценки (Отч.)'!$E$10,IF('ИД Шатой'!BI42='Методика оценки (Отч.)'!$J$11,'Методика оценки (Отч.)'!$E$11,IF('ИД Шатой'!BI42='Методика оценки (Отч.)'!$J$12,'Методика оценки (Отч.)'!$E$12,IF('ИД Шатой'!BI42='Методика оценки (Отч.)'!$J$13,'Методика оценки (Отч.)'!$E$13,"ошибка")))))*$C$53</f>
        <v>1.8731250000000002</v>
      </c>
      <c r="BJ53" s="58">
        <f>IF('ИД Шатой'!BJ42='Методика оценки (Отч.)'!$J$9,'Методика оценки (Отч.)'!$E$9,IF('ИД Шатой'!BJ42='Методика оценки (Отч.)'!$J$10,'Методика оценки (Отч.)'!$E$10,IF('ИД Шатой'!BJ42='Методика оценки (Отч.)'!$J$11,'Методика оценки (Отч.)'!$E$11,IF('ИД Шатой'!BJ42='Методика оценки (Отч.)'!$J$12,'Методика оценки (Отч.)'!$E$12,IF('ИД Шатой'!BJ42='Методика оценки (Отч.)'!$J$13,'Методика оценки (Отч.)'!$E$13,"ошибка")))))*$C$53</f>
        <v>2.4975000000000001</v>
      </c>
      <c r="BK53" s="58">
        <f>IF('ИД Шатой'!BK42='Методика оценки (Отч.)'!$J$9,'Методика оценки (Отч.)'!$E$9,IF('ИД Шатой'!BK42='Методика оценки (Отч.)'!$J$10,'Методика оценки (Отч.)'!$E$10,IF('ИД Шатой'!BK42='Методика оценки (Отч.)'!$J$11,'Методика оценки (Отч.)'!$E$11,IF('ИД Шатой'!BK42='Методика оценки (Отч.)'!$J$12,'Методика оценки (Отч.)'!$E$12,IF('ИД Шатой'!BK42='Методика оценки (Отч.)'!$J$13,'Методика оценки (Отч.)'!$E$13,"ошибка")))))*$C$53</f>
        <v>1.8731250000000002</v>
      </c>
      <c r="BL53" s="58">
        <f>IF('ИД Шатой'!BL42='Методика оценки (Отч.)'!$J$9,'Методика оценки (Отч.)'!$E$9,IF('ИД Шатой'!BL42='Методика оценки (Отч.)'!$J$10,'Методика оценки (Отч.)'!$E$10,IF('ИД Шатой'!BL42='Методика оценки (Отч.)'!$J$11,'Методика оценки (Отч.)'!$E$11,IF('ИД Шатой'!BL42='Методика оценки (Отч.)'!$J$12,'Методика оценки (Отч.)'!$E$12,IF('ИД Шатой'!BL42='Методика оценки (Отч.)'!$J$13,'Методика оценки (Отч.)'!$E$13,"ошибка")))))*$C$53</f>
        <v>1.24875</v>
      </c>
      <c r="BM53" s="58">
        <f>IF('ИД Шатой'!BM42='Методика оценки (Отч.)'!$J$9,'Методика оценки (Отч.)'!$E$9,IF('ИД Шатой'!BM42='Методика оценки (Отч.)'!$J$10,'Методика оценки (Отч.)'!$E$10,IF('ИД Шатой'!BM42='Методика оценки (Отч.)'!$J$11,'Методика оценки (Отч.)'!$E$11,IF('ИД Шатой'!BM42='Методика оценки (Отч.)'!$J$12,'Методика оценки (Отч.)'!$E$12,IF('ИД Шатой'!BM42='Методика оценки (Отч.)'!$J$13,'Методика оценки (Отч.)'!$E$13,"ошибка")))))*$C$53</f>
        <v>0</v>
      </c>
      <c r="BN53" s="58">
        <f>IF('ИД Шатой'!BN42='Методика оценки (Отч.)'!$J$9,'Методика оценки (Отч.)'!$E$9,IF('ИД Шатой'!BN42='Методика оценки (Отч.)'!$J$10,'Методика оценки (Отч.)'!$E$10,IF('ИД Шатой'!BN42='Методика оценки (Отч.)'!$J$11,'Методика оценки (Отч.)'!$E$11,IF('ИД Шатой'!BN42='Методика оценки (Отч.)'!$J$12,'Методика оценки (Отч.)'!$E$12,IF('ИД Шатой'!BN42='Методика оценки (Отч.)'!$J$13,'Методика оценки (Отч.)'!$E$13,"ошибка")))))*$C$53</f>
        <v>1.8731250000000002</v>
      </c>
      <c r="BO53" s="58">
        <f>IF('ИД Шатой'!BO42='Методика оценки (Отч.)'!$J$9,'Методика оценки (Отч.)'!$E$9,IF('ИД Шатой'!BO42='Методика оценки (Отч.)'!$J$10,'Методика оценки (Отч.)'!$E$10,IF('ИД Шатой'!BO42='Методика оценки (Отч.)'!$J$11,'Методика оценки (Отч.)'!$E$11,IF('ИД Шатой'!BO42='Методика оценки (Отч.)'!$J$12,'Методика оценки (Отч.)'!$E$12,IF('ИД Шатой'!BO42='Методика оценки (Отч.)'!$J$13,'Методика оценки (Отч.)'!$E$13,"ошибка")))))*$C$53</f>
        <v>2.4975000000000001</v>
      </c>
      <c r="BP53" s="58">
        <f>IF('ИД Шатой'!BP42='Методика оценки (Отч.)'!$J$9,'Методика оценки (Отч.)'!$E$9,IF('ИД Шатой'!BP42='Методика оценки (Отч.)'!$J$10,'Методика оценки (Отч.)'!$E$10,IF('ИД Шатой'!BP42='Методика оценки (Отч.)'!$J$11,'Методика оценки (Отч.)'!$E$11,IF('ИД Шатой'!BP42='Методика оценки (Отч.)'!$J$12,'Методика оценки (Отч.)'!$E$12,IF('ИД Шатой'!BP42='Методика оценки (Отч.)'!$J$13,'Методика оценки (Отч.)'!$E$13,"ошибка")))))*$C$53</f>
        <v>1.24875</v>
      </c>
      <c r="BQ53" s="58">
        <f t="shared" si="2"/>
        <v>1.9208045454545468</v>
      </c>
    </row>
    <row r="54" spans="1:69" x14ac:dyDescent="0.25">
      <c r="A54" s="74" t="str">
        <f>'Методика оценки (Отч.)'!A240</f>
        <v>N5</v>
      </c>
      <c r="B54" s="74" t="str">
        <f>'Методика оценки (Отч.)'!B240</f>
        <v>V. Обеспеченность финансовыми ресурсами</v>
      </c>
      <c r="C54" s="119">
        <f>'Методика оценки (Отч.)'!D240</f>
        <v>0.1</v>
      </c>
      <c r="D54" s="59">
        <f>(D55+D58)</f>
        <v>0</v>
      </c>
      <c r="E54" s="59">
        <f t="shared" ref="E54:BP54" si="13">(E55+E58)</f>
        <v>9</v>
      </c>
      <c r="F54" s="59">
        <f t="shared" si="13"/>
        <v>6</v>
      </c>
      <c r="G54" s="59">
        <f t="shared" si="13"/>
        <v>9</v>
      </c>
      <c r="H54" s="59">
        <f t="shared" si="13"/>
        <v>9</v>
      </c>
      <c r="I54" s="59">
        <f t="shared" si="13"/>
        <v>3</v>
      </c>
      <c r="J54" s="59">
        <f t="shared" si="13"/>
        <v>9</v>
      </c>
      <c r="K54" s="59">
        <f t="shared" si="13"/>
        <v>9</v>
      </c>
      <c r="L54" s="59">
        <f t="shared" si="13"/>
        <v>10</v>
      </c>
      <c r="M54" s="59">
        <f t="shared" si="13"/>
        <v>10</v>
      </c>
      <c r="N54" s="59">
        <f t="shared" si="13"/>
        <v>6</v>
      </c>
      <c r="O54" s="59">
        <f t="shared" si="13"/>
        <v>8</v>
      </c>
      <c r="P54" s="59">
        <f t="shared" si="13"/>
        <v>9</v>
      </c>
      <c r="Q54" s="59">
        <f t="shared" si="13"/>
        <v>9</v>
      </c>
      <c r="R54" s="59">
        <f t="shared" si="13"/>
        <v>8</v>
      </c>
      <c r="S54" s="59">
        <f t="shared" si="13"/>
        <v>9</v>
      </c>
      <c r="T54" s="59">
        <f t="shared" si="13"/>
        <v>9</v>
      </c>
      <c r="U54" s="59">
        <f t="shared" si="13"/>
        <v>9</v>
      </c>
      <c r="V54" s="59">
        <f t="shared" si="13"/>
        <v>9</v>
      </c>
      <c r="W54" s="59">
        <f t="shared" si="13"/>
        <v>10</v>
      </c>
      <c r="X54" s="59">
        <f t="shared" si="13"/>
        <v>10</v>
      </c>
      <c r="Y54" s="59">
        <f t="shared" si="13"/>
        <v>10</v>
      </c>
      <c r="Z54" s="59">
        <f t="shared" si="13"/>
        <v>10</v>
      </c>
      <c r="AA54" s="59">
        <f t="shared" si="13"/>
        <v>9</v>
      </c>
      <c r="AB54" s="59">
        <f t="shared" si="13"/>
        <v>9</v>
      </c>
      <c r="AC54" s="59">
        <f t="shared" si="13"/>
        <v>9</v>
      </c>
      <c r="AD54" s="59">
        <f t="shared" si="13"/>
        <v>10</v>
      </c>
      <c r="AE54" s="59">
        <f t="shared" si="13"/>
        <v>10</v>
      </c>
      <c r="AF54" s="59">
        <f t="shared" si="13"/>
        <v>6</v>
      </c>
      <c r="AG54" s="59">
        <f t="shared" si="13"/>
        <v>5</v>
      </c>
      <c r="AH54" s="59">
        <f t="shared" si="13"/>
        <v>6</v>
      </c>
      <c r="AI54" s="59">
        <f t="shared" si="13"/>
        <v>9</v>
      </c>
      <c r="AJ54" s="59">
        <f t="shared" si="13"/>
        <v>9</v>
      </c>
      <c r="AK54" s="59">
        <f t="shared" si="13"/>
        <v>9</v>
      </c>
      <c r="AL54" s="59">
        <f t="shared" si="13"/>
        <v>8</v>
      </c>
      <c r="AM54" s="59">
        <f t="shared" si="13"/>
        <v>6</v>
      </c>
      <c r="AN54" s="59">
        <f t="shared" si="13"/>
        <v>9</v>
      </c>
      <c r="AO54" s="59">
        <f t="shared" si="13"/>
        <v>9</v>
      </c>
      <c r="AP54" s="59">
        <f t="shared" si="13"/>
        <v>9</v>
      </c>
      <c r="AQ54" s="59">
        <f t="shared" si="13"/>
        <v>9</v>
      </c>
      <c r="AR54" s="59">
        <f t="shared" si="13"/>
        <v>8</v>
      </c>
      <c r="AS54" s="59">
        <f t="shared" si="13"/>
        <v>9</v>
      </c>
      <c r="AT54" s="59">
        <f t="shared" si="13"/>
        <v>6</v>
      </c>
      <c r="AU54" s="59">
        <f t="shared" si="13"/>
        <v>6</v>
      </c>
      <c r="AV54" s="59">
        <f t="shared" si="13"/>
        <v>6</v>
      </c>
      <c r="AW54" s="59">
        <f t="shared" si="13"/>
        <v>10</v>
      </c>
      <c r="AX54" s="59">
        <f t="shared" si="13"/>
        <v>8</v>
      </c>
      <c r="AY54" s="59">
        <f t="shared" si="13"/>
        <v>6</v>
      </c>
      <c r="AZ54" s="59">
        <f t="shared" si="13"/>
        <v>9</v>
      </c>
      <c r="BA54" s="59">
        <f t="shared" si="13"/>
        <v>9</v>
      </c>
      <c r="BB54" s="59">
        <f t="shared" si="13"/>
        <v>5</v>
      </c>
      <c r="BC54" s="59">
        <f t="shared" si="13"/>
        <v>10</v>
      </c>
      <c r="BD54" s="59">
        <f t="shared" si="13"/>
        <v>6</v>
      </c>
      <c r="BE54" s="59">
        <f t="shared" si="13"/>
        <v>9</v>
      </c>
      <c r="BF54" s="59">
        <f t="shared" si="13"/>
        <v>6</v>
      </c>
      <c r="BG54" s="59">
        <f t="shared" si="13"/>
        <v>9</v>
      </c>
      <c r="BH54" s="59">
        <f t="shared" si="13"/>
        <v>6</v>
      </c>
      <c r="BI54" s="59">
        <f t="shared" si="13"/>
        <v>6</v>
      </c>
      <c r="BJ54" s="59">
        <f t="shared" si="13"/>
        <v>10</v>
      </c>
      <c r="BK54" s="59">
        <f t="shared" si="13"/>
        <v>9</v>
      </c>
      <c r="BL54" s="59">
        <f t="shared" si="13"/>
        <v>8</v>
      </c>
      <c r="BM54" s="59">
        <f t="shared" si="13"/>
        <v>9</v>
      </c>
      <c r="BN54" s="59">
        <f t="shared" si="13"/>
        <v>9</v>
      </c>
      <c r="BO54" s="59">
        <f t="shared" si="13"/>
        <v>10</v>
      </c>
      <c r="BP54" s="59">
        <f t="shared" si="13"/>
        <v>6</v>
      </c>
      <c r="BQ54" s="59">
        <f t="shared" si="2"/>
        <v>7.9712121212121216</v>
      </c>
    </row>
    <row r="55" spans="1:69" x14ac:dyDescent="0.25">
      <c r="A55" s="53" t="str">
        <f>'Методика оценки (Отч.)'!A241</f>
        <v>N5.1.</v>
      </c>
      <c r="B55" s="53" t="str">
        <f>'Методика оценки (Отч.)'!C241</f>
        <v>Адекватность и целесообразность обязательных и дополнительных сборов с родителей</v>
      </c>
      <c r="C55" s="123">
        <f>'Методика оценки (Отч.)'!D241*C54</f>
        <v>0.06</v>
      </c>
      <c r="D55" s="62">
        <f>(D56+D57)</f>
        <v>0</v>
      </c>
      <c r="E55" s="62">
        <f t="shared" ref="E55:BP55" si="14">(E56+E57)</f>
        <v>6</v>
      </c>
      <c r="F55" s="62">
        <f t="shared" si="14"/>
        <v>6</v>
      </c>
      <c r="G55" s="62">
        <f t="shared" si="14"/>
        <v>6</v>
      </c>
      <c r="H55" s="62">
        <f t="shared" si="14"/>
        <v>6</v>
      </c>
      <c r="I55" s="62">
        <f t="shared" si="14"/>
        <v>3</v>
      </c>
      <c r="J55" s="62">
        <f t="shared" si="14"/>
        <v>6</v>
      </c>
      <c r="K55" s="62">
        <f t="shared" si="14"/>
        <v>6</v>
      </c>
      <c r="L55" s="62">
        <f t="shared" si="14"/>
        <v>6</v>
      </c>
      <c r="M55" s="62">
        <f t="shared" si="14"/>
        <v>6</v>
      </c>
      <c r="N55" s="62">
        <f t="shared" si="14"/>
        <v>6</v>
      </c>
      <c r="O55" s="62">
        <f t="shared" si="14"/>
        <v>6</v>
      </c>
      <c r="P55" s="62">
        <f t="shared" si="14"/>
        <v>6</v>
      </c>
      <c r="Q55" s="62">
        <f t="shared" si="14"/>
        <v>6</v>
      </c>
      <c r="R55" s="62">
        <f t="shared" si="14"/>
        <v>6</v>
      </c>
      <c r="S55" s="62">
        <f t="shared" si="14"/>
        <v>6</v>
      </c>
      <c r="T55" s="62">
        <f t="shared" si="14"/>
        <v>6</v>
      </c>
      <c r="U55" s="62">
        <f t="shared" si="14"/>
        <v>6</v>
      </c>
      <c r="V55" s="62">
        <f t="shared" si="14"/>
        <v>6</v>
      </c>
      <c r="W55" s="62">
        <f t="shared" si="14"/>
        <v>6</v>
      </c>
      <c r="X55" s="62">
        <f t="shared" si="14"/>
        <v>6</v>
      </c>
      <c r="Y55" s="62">
        <f t="shared" si="14"/>
        <v>6</v>
      </c>
      <c r="Z55" s="62">
        <f t="shared" si="14"/>
        <v>6</v>
      </c>
      <c r="AA55" s="62">
        <f t="shared" si="14"/>
        <v>6</v>
      </c>
      <c r="AB55" s="62">
        <f t="shared" si="14"/>
        <v>6</v>
      </c>
      <c r="AC55" s="62">
        <f t="shared" si="14"/>
        <v>6</v>
      </c>
      <c r="AD55" s="62">
        <f t="shared" si="14"/>
        <v>6</v>
      </c>
      <c r="AE55" s="62">
        <f t="shared" si="14"/>
        <v>6</v>
      </c>
      <c r="AF55" s="62">
        <f t="shared" si="14"/>
        <v>3</v>
      </c>
      <c r="AG55" s="62">
        <f t="shared" si="14"/>
        <v>3</v>
      </c>
      <c r="AH55" s="62">
        <f t="shared" si="14"/>
        <v>3</v>
      </c>
      <c r="AI55" s="62">
        <f t="shared" si="14"/>
        <v>6</v>
      </c>
      <c r="AJ55" s="62">
        <f t="shared" si="14"/>
        <v>6</v>
      </c>
      <c r="AK55" s="62">
        <f t="shared" si="14"/>
        <v>6</v>
      </c>
      <c r="AL55" s="62">
        <f t="shared" si="14"/>
        <v>6</v>
      </c>
      <c r="AM55" s="62">
        <f t="shared" si="14"/>
        <v>6</v>
      </c>
      <c r="AN55" s="62">
        <f t="shared" si="14"/>
        <v>6</v>
      </c>
      <c r="AO55" s="62">
        <f t="shared" si="14"/>
        <v>6</v>
      </c>
      <c r="AP55" s="62">
        <f t="shared" si="14"/>
        <v>6</v>
      </c>
      <c r="AQ55" s="62">
        <f t="shared" si="14"/>
        <v>6</v>
      </c>
      <c r="AR55" s="62">
        <f t="shared" si="14"/>
        <v>6</v>
      </c>
      <c r="AS55" s="62">
        <f t="shared" si="14"/>
        <v>6</v>
      </c>
      <c r="AT55" s="62">
        <f t="shared" si="14"/>
        <v>6</v>
      </c>
      <c r="AU55" s="62">
        <f t="shared" si="14"/>
        <v>3</v>
      </c>
      <c r="AV55" s="62">
        <f t="shared" si="14"/>
        <v>6</v>
      </c>
      <c r="AW55" s="62">
        <f t="shared" si="14"/>
        <v>6</v>
      </c>
      <c r="AX55" s="62">
        <f t="shared" si="14"/>
        <v>6</v>
      </c>
      <c r="AY55" s="62">
        <f t="shared" si="14"/>
        <v>6</v>
      </c>
      <c r="AZ55" s="62">
        <f t="shared" si="14"/>
        <v>6</v>
      </c>
      <c r="BA55" s="62">
        <f t="shared" si="14"/>
        <v>6</v>
      </c>
      <c r="BB55" s="62">
        <f t="shared" si="14"/>
        <v>3</v>
      </c>
      <c r="BC55" s="62">
        <f t="shared" si="14"/>
        <v>6</v>
      </c>
      <c r="BD55" s="62">
        <f t="shared" si="14"/>
        <v>6</v>
      </c>
      <c r="BE55" s="62">
        <f t="shared" si="14"/>
        <v>6</v>
      </c>
      <c r="BF55" s="62">
        <f t="shared" si="14"/>
        <v>6</v>
      </c>
      <c r="BG55" s="62">
        <f t="shared" si="14"/>
        <v>6</v>
      </c>
      <c r="BH55" s="62">
        <f t="shared" si="14"/>
        <v>6</v>
      </c>
      <c r="BI55" s="62">
        <f t="shared" si="14"/>
        <v>6</v>
      </c>
      <c r="BJ55" s="62">
        <f t="shared" si="14"/>
        <v>6</v>
      </c>
      <c r="BK55" s="62">
        <f t="shared" si="14"/>
        <v>6</v>
      </c>
      <c r="BL55" s="62">
        <f t="shared" si="14"/>
        <v>6</v>
      </c>
      <c r="BM55" s="62">
        <f t="shared" si="14"/>
        <v>6</v>
      </c>
      <c r="BN55" s="62">
        <f t="shared" si="14"/>
        <v>6</v>
      </c>
      <c r="BO55" s="62">
        <f t="shared" si="14"/>
        <v>6</v>
      </c>
      <c r="BP55" s="62">
        <f t="shared" si="14"/>
        <v>3</v>
      </c>
      <c r="BQ55" s="62">
        <f t="shared" si="2"/>
        <v>5.500909090909091</v>
      </c>
    </row>
    <row r="56" spans="1:69" x14ac:dyDescent="0.25">
      <c r="A56" s="67" t="str">
        <f>'Методика оценки (Отч.)'!A242</f>
        <v>N5.1.1.</v>
      </c>
      <c r="B56" s="67" t="str">
        <f>'Методика оценки (Отч.)'!C242</f>
        <v>Адекватность размера родительской платы</v>
      </c>
      <c r="C56" s="121">
        <f>'Методика оценки (Отч.)'!D242*C55</f>
        <v>0.03</v>
      </c>
      <c r="D56" s="58">
        <f>IF('ИД Шатой'!D43='Методика оценки (Отч.)'!$J$9,'Методика оценки (Отч.)'!$E$9,IF('ИД Шатой'!D43='Методика оценки (Отч.)'!$J$10,'Методика оценки (Отч.)'!$E$10,IF('ИД Шатой'!D43='Методика оценки (Отч.)'!$J$11,'Методика оценки (Отч.)'!$E$11,IF('ИД Шатой'!D43='Методика оценки (Отч.)'!$J$12,'Методика оценки (Отч.)'!$E$12,IF('ИД Шатой'!D43='Методика оценки (Отч.)'!$J$13,'Методика оценки (Отч.)'!$E$13,"ошибка")))))*$C$56</f>
        <v>0</v>
      </c>
      <c r="E56" s="58">
        <f>IF('ИД Шатой'!E43='Методика оценки (Отч.)'!$J$9,'Методика оценки (Отч.)'!$E$9,IF('ИД Шатой'!E43='Методика оценки (Отч.)'!$J$10,'Методика оценки (Отч.)'!$E$10,IF('ИД Шатой'!E43='Методика оценки (Отч.)'!$J$11,'Методика оценки (Отч.)'!$E$11,IF('ИД Шатой'!E43='Методика оценки (Отч.)'!$J$12,'Методика оценки (Отч.)'!$E$12,IF('ИД Шатой'!E43='Методика оценки (Отч.)'!$J$13,'Методика оценки (Отч.)'!$E$13,"ошибка")))))*$C$56</f>
        <v>3</v>
      </c>
      <c r="F56" s="58">
        <f>IF('ИД Шатой'!F43='Методика оценки (Отч.)'!$J$9,'Методика оценки (Отч.)'!$E$9,IF('ИД Шатой'!F43='Методика оценки (Отч.)'!$J$10,'Методика оценки (Отч.)'!$E$10,IF('ИД Шатой'!F43='Методика оценки (Отч.)'!$J$11,'Методика оценки (Отч.)'!$E$11,IF('ИД Шатой'!F43='Методика оценки (Отч.)'!$J$12,'Методика оценки (Отч.)'!$E$12,IF('ИД Шатой'!F43='Методика оценки (Отч.)'!$J$13,'Методика оценки (Отч.)'!$E$13,"ошибка")))))*$C$56</f>
        <v>3</v>
      </c>
      <c r="G56" s="58">
        <f>IF('ИД Шатой'!G43='Методика оценки (Отч.)'!$J$9,'Методика оценки (Отч.)'!$E$9,IF('ИД Шатой'!G43='Методика оценки (Отч.)'!$J$10,'Методика оценки (Отч.)'!$E$10,IF('ИД Шатой'!G43='Методика оценки (Отч.)'!$J$11,'Методика оценки (Отч.)'!$E$11,IF('ИД Шатой'!G43='Методика оценки (Отч.)'!$J$12,'Методика оценки (Отч.)'!$E$12,IF('ИД Шатой'!G43='Методика оценки (Отч.)'!$J$13,'Методика оценки (Отч.)'!$E$13,"ошибка")))))*$C$56</f>
        <v>3</v>
      </c>
      <c r="H56" s="58">
        <f>IF('ИД Шатой'!H43='Методика оценки (Отч.)'!$J$9,'Методика оценки (Отч.)'!$E$9,IF('ИД Шатой'!H43='Методика оценки (Отч.)'!$J$10,'Методика оценки (Отч.)'!$E$10,IF('ИД Шатой'!H43='Методика оценки (Отч.)'!$J$11,'Методика оценки (Отч.)'!$E$11,IF('ИД Шатой'!H43='Методика оценки (Отч.)'!$J$12,'Методика оценки (Отч.)'!$E$12,IF('ИД Шатой'!H43='Методика оценки (Отч.)'!$J$13,'Методика оценки (Отч.)'!$E$13,"ошибка")))))*$C$56</f>
        <v>3</v>
      </c>
      <c r="I56" s="58">
        <f>IF('ИД Шатой'!I43='Методика оценки (Отч.)'!$J$9,'Методика оценки (Отч.)'!$E$9,IF('ИД Шатой'!I43='Методика оценки (Отч.)'!$J$10,'Методика оценки (Отч.)'!$E$10,IF('ИД Шатой'!I43='Методика оценки (Отч.)'!$J$11,'Методика оценки (Отч.)'!$E$11,IF('ИД Шатой'!I43='Методика оценки (Отч.)'!$J$12,'Методика оценки (Отч.)'!$E$12,IF('ИД Шатой'!I43='Методика оценки (Отч.)'!$J$13,'Методика оценки (Отч.)'!$E$13,"ошибка")))))*$C$56</f>
        <v>3</v>
      </c>
      <c r="J56" s="58">
        <f>IF('ИД Шатой'!J43='Методика оценки (Отч.)'!$J$9,'Методика оценки (Отч.)'!$E$9,IF('ИД Шатой'!J43='Методика оценки (Отч.)'!$J$10,'Методика оценки (Отч.)'!$E$10,IF('ИД Шатой'!J43='Методика оценки (Отч.)'!$J$11,'Методика оценки (Отч.)'!$E$11,IF('ИД Шатой'!J43='Методика оценки (Отч.)'!$J$12,'Методика оценки (Отч.)'!$E$12,IF('ИД Шатой'!J43='Методика оценки (Отч.)'!$J$13,'Методика оценки (Отч.)'!$E$13,"ошибка")))))*$C$56</f>
        <v>3</v>
      </c>
      <c r="K56" s="58">
        <f>IF('ИД Шатой'!K43='Методика оценки (Отч.)'!$J$9,'Методика оценки (Отч.)'!$E$9,IF('ИД Шатой'!K43='Методика оценки (Отч.)'!$J$10,'Методика оценки (Отч.)'!$E$10,IF('ИД Шатой'!K43='Методика оценки (Отч.)'!$J$11,'Методика оценки (Отч.)'!$E$11,IF('ИД Шатой'!K43='Методика оценки (Отч.)'!$J$12,'Методика оценки (Отч.)'!$E$12,IF('ИД Шатой'!K43='Методика оценки (Отч.)'!$J$13,'Методика оценки (Отч.)'!$E$13,"ошибка")))))*$C$56</f>
        <v>3</v>
      </c>
      <c r="L56" s="58">
        <f>IF('ИД Шатой'!L43='Методика оценки (Отч.)'!$J$9,'Методика оценки (Отч.)'!$E$9,IF('ИД Шатой'!L43='Методика оценки (Отч.)'!$J$10,'Методика оценки (Отч.)'!$E$10,IF('ИД Шатой'!L43='Методика оценки (Отч.)'!$J$11,'Методика оценки (Отч.)'!$E$11,IF('ИД Шатой'!L43='Методика оценки (Отч.)'!$J$12,'Методика оценки (Отч.)'!$E$12,IF('ИД Шатой'!L43='Методика оценки (Отч.)'!$J$13,'Методика оценки (Отч.)'!$E$13,"ошибка")))))*$C$56</f>
        <v>3</v>
      </c>
      <c r="M56" s="58">
        <f>IF('ИД Шатой'!M43='Методика оценки (Отч.)'!$J$9,'Методика оценки (Отч.)'!$E$9,IF('ИД Шатой'!M43='Методика оценки (Отч.)'!$J$10,'Методика оценки (Отч.)'!$E$10,IF('ИД Шатой'!M43='Методика оценки (Отч.)'!$J$11,'Методика оценки (Отч.)'!$E$11,IF('ИД Шатой'!M43='Методика оценки (Отч.)'!$J$12,'Методика оценки (Отч.)'!$E$12,IF('ИД Шатой'!M43='Методика оценки (Отч.)'!$J$13,'Методика оценки (Отч.)'!$E$13,"ошибка")))))*$C$56</f>
        <v>3</v>
      </c>
      <c r="N56" s="58">
        <f>IF('ИД Шатой'!N43='Методика оценки (Отч.)'!$J$9,'Методика оценки (Отч.)'!$E$9,IF('ИД Шатой'!N43='Методика оценки (Отч.)'!$J$10,'Методика оценки (Отч.)'!$E$10,IF('ИД Шатой'!N43='Методика оценки (Отч.)'!$J$11,'Методика оценки (Отч.)'!$E$11,IF('ИД Шатой'!N43='Методика оценки (Отч.)'!$J$12,'Методика оценки (Отч.)'!$E$12,IF('ИД Шатой'!N43='Методика оценки (Отч.)'!$J$13,'Методика оценки (Отч.)'!$E$13,"ошибка")))))*$C$56</f>
        <v>3</v>
      </c>
      <c r="O56" s="58">
        <f>IF('ИД Шатой'!O43='Методика оценки (Отч.)'!$J$9,'Методика оценки (Отч.)'!$E$9,IF('ИД Шатой'!O43='Методика оценки (Отч.)'!$J$10,'Методика оценки (Отч.)'!$E$10,IF('ИД Шатой'!O43='Методика оценки (Отч.)'!$J$11,'Методика оценки (Отч.)'!$E$11,IF('ИД Шатой'!O43='Методика оценки (Отч.)'!$J$12,'Методика оценки (Отч.)'!$E$12,IF('ИД Шатой'!O43='Методика оценки (Отч.)'!$J$13,'Методика оценки (Отч.)'!$E$13,"ошибка")))))*$C$56</f>
        <v>3</v>
      </c>
      <c r="P56" s="58">
        <f>IF('ИД Шатой'!P43='Методика оценки (Отч.)'!$J$9,'Методика оценки (Отч.)'!$E$9,IF('ИД Шатой'!P43='Методика оценки (Отч.)'!$J$10,'Методика оценки (Отч.)'!$E$10,IF('ИД Шатой'!P43='Методика оценки (Отч.)'!$J$11,'Методика оценки (Отч.)'!$E$11,IF('ИД Шатой'!P43='Методика оценки (Отч.)'!$J$12,'Методика оценки (Отч.)'!$E$12,IF('ИД Шатой'!P43='Методика оценки (Отч.)'!$J$13,'Методика оценки (Отч.)'!$E$13,"ошибка")))))*$C$56</f>
        <v>3</v>
      </c>
      <c r="Q56" s="58">
        <f>IF('ИД Шатой'!Q43='Методика оценки (Отч.)'!$J$9,'Методика оценки (Отч.)'!$E$9,IF('ИД Шатой'!Q43='Методика оценки (Отч.)'!$J$10,'Методика оценки (Отч.)'!$E$10,IF('ИД Шатой'!Q43='Методика оценки (Отч.)'!$J$11,'Методика оценки (Отч.)'!$E$11,IF('ИД Шатой'!Q43='Методика оценки (Отч.)'!$J$12,'Методика оценки (Отч.)'!$E$12,IF('ИД Шатой'!Q43='Методика оценки (Отч.)'!$J$13,'Методика оценки (Отч.)'!$E$13,"ошибка")))))*$C$56</f>
        <v>3</v>
      </c>
      <c r="R56" s="58">
        <f>IF('ИД Шатой'!R43='Методика оценки (Отч.)'!$J$9,'Методика оценки (Отч.)'!$E$9,IF('ИД Шатой'!R43='Методика оценки (Отч.)'!$J$10,'Методика оценки (Отч.)'!$E$10,IF('ИД Шатой'!R43='Методика оценки (Отч.)'!$J$11,'Методика оценки (Отч.)'!$E$11,IF('ИД Шатой'!R43='Методика оценки (Отч.)'!$J$12,'Методика оценки (Отч.)'!$E$12,IF('ИД Шатой'!R43='Методика оценки (Отч.)'!$J$13,'Методика оценки (Отч.)'!$E$13,"ошибка")))))*$C$56</f>
        <v>3</v>
      </c>
      <c r="S56" s="58">
        <f>IF('ИД Шатой'!S43='Методика оценки (Отч.)'!$J$9,'Методика оценки (Отч.)'!$E$9,IF('ИД Шатой'!S43='Методика оценки (Отч.)'!$J$10,'Методика оценки (Отч.)'!$E$10,IF('ИД Шатой'!S43='Методика оценки (Отч.)'!$J$11,'Методика оценки (Отч.)'!$E$11,IF('ИД Шатой'!S43='Методика оценки (Отч.)'!$J$12,'Методика оценки (Отч.)'!$E$12,IF('ИД Шатой'!S43='Методика оценки (Отч.)'!$J$13,'Методика оценки (Отч.)'!$E$13,"ошибка")))))*$C$56</f>
        <v>3</v>
      </c>
      <c r="T56" s="58">
        <f>IF('ИД Шатой'!T43='Методика оценки (Отч.)'!$J$9,'Методика оценки (Отч.)'!$E$9,IF('ИД Шатой'!T43='Методика оценки (Отч.)'!$J$10,'Методика оценки (Отч.)'!$E$10,IF('ИД Шатой'!T43='Методика оценки (Отч.)'!$J$11,'Методика оценки (Отч.)'!$E$11,IF('ИД Шатой'!T43='Методика оценки (Отч.)'!$J$12,'Методика оценки (Отч.)'!$E$12,IF('ИД Шатой'!T43='Методика оценки (Отч.)'!$J$13,'Методика оценки (Отч.)'!$E$13,"ошибка")))))*$C$56</f>
        <v>3</v>
      </c>
      <c r="U56" s="58">
        <f>IF('ИД Шатой'!U43='Методика оценки (Отч.)'!$J$9,'Методика оценки (Отч.)'!$E$9,IF('ИД Шатой'!U43='Методика оценки (Отч.)'!$J$10,'Методика оценки (Отч.)'!$E$10,IF('ИД Шатой'!U43='Методика оценки (Отч.)'!$J$11,'Методика оценки (Отч.)'!$E$11,IF('ИД Шатой'!U43='Методика оценки (Отч.)'!$J$12,'Методика оценки (Отч.)'!$E$12,IF('ИД Шатой'!U43='Методика оценки (Отч.)'!$J$13,'Методика оценки (Отч.)'!$E$13,"ошибка")))))*$C$56</f>
        <v>3</v>
      </c>
      <c r="V56" s="58">
        <f>IF('ИД Шатой'!V43='Методика оценки (Отч.)'!$J$9,'Методика оценки (Отч.)'!$E$9,IF('ИД Шатой'!V43='Методика оценки (Отч.)'!$J$10,'Методика оценки (Отч.)'!$E$10,IF('ИД Шатой'!V43='Методика оценки (Отч.)'!$J$11,'Методика оценки (Отч.)'!$E$11,IF('ИД Шатой'!V43='Методика оценки (Отч.)'!$J$12,'Методика оценки (Отч.)'!$E$12,IF('ИД Шатой'!V43='Методика оценки (Отч.)'!$J$13,'Методика оценки (Отч.)'!$E$13,"ошибка")))))*$C$56</f>
        <v>3</v>
      </c>
      <c r="W56" s="58">
        <f>IF('ИД Шатой'!W43='Методика оценки (Отч.)'!$J$9,'Методика оценки (Отч.)'!$E$9,IF('ИД Шатой'!W43='Методика оценки (Отч.)'!$J$10,'Методика оценки (Отч.)'!$E$10,IF('ИД Шатой'!W43='Методика оценки (Отч.)'!$J$11,'Методика оценки (Отч.)'!$E$11,IF('ИД Шатой'!W43='Методика оценки (Отч.)'!$J$12,'Методика оценки (Отч.)'!$E$12,IF('ИД Шатой'!W43='Методика оценки (Отч.)'!$J$13,'Методика оценки (Отч.)'!$E$13,"ошибка")))))*$C$56</f>
        <v>3</v>
      </c>
      <c r="X56" s="58">
        <f>IF('ИД Шатой'!X43='Методика оценки (Отч.)'!$J$9,'Методика оценки (Отч.)'!$E$9,IF('ИД Шатой'!X43='Методика оценки (Отч.)'!$J$10,'Методика оценки (Отч.)'!$E$10,IF('ИД Шатой'!X43='Методика оценки (Отч.)'!$J$11,'Методика оценки (Отч.)'!$E$11,IF('ИД Шатой'!X43='Методика оценки (Отч.)'!$J$12,'Методика оценки (Отч.)'!$E$12,IF('ИД Шатой'!X43='Методика оценки (Отч.)'!$J$13,'Методика оценки (Отч.)'!$E$13,"ошибка")))))*$C$56</f>
        <v>3</v>
      </c>
      <c r="Y56" s="58">
        <f>IF('ИД Шатой'!Y43='Методика оценки (Отч.)'!$J$9,'Методика оценки (Отч.)'!$E$9,IF('ИД Шатой'!Y43='Методика оценки (Отч.)'!$J$10,'Методика оценки (Отч.)'!$E$10,IF('ИД Шатой'!Y43='Методика оценки (Отч.)'!$J$11,'Методика оценки (Отч.)'!$E$11,IF('ИД Шатой'!Y43='Методика оценки (Отч.)'!$J$12,'Методика оценки (Отч.)'!$E$12,IF('ИД Шатой'!Y43='Методика оценки (Отч.)'!$J$13,'Методика оценки (Отч.)'!$E$13,"ошибка")))))*$C$56</f>
        <v>3</v>
      </c>
      <c r="Z56" s="58">
        <f>IF('ИД Шатой'!Z43='Методика оценки (Отч.)'!$J$9,'Методика оценки (Отч.)'!$E$9,IF('ИД Шатой'!Z43='Методика оценки (Отч.)'!$J$10,'Методика оценки (Отч.)'!$E$10,IF('ИД Шатой'!Z43='Методика оценки (Отч.)'!$J$11,'Методика оценки (Отч.)'!$E$11,IF('ИД Шатой'!Z43='Методика оценки (Отч.)'!$J$12,'Методика оценки (Отч.)'!$E$12,IF('ИД Шатой'!Z43='Методика оценки (Отч.)'!$J$13,'Методика оценки (Отч.)'!$E$13,"ошибка")))))*$C$56</f>
        <v>3</v>
      </c>
      <c r="AA56" s="58">
        <f>IF('ИД Шатой'!AA43='Методика оценки (Отч.)'!$J$9,'Методика оценки (Отч.)'!$E$9,IF('ИД Шатой'!AA43='Методика оценки (Отч.)'!$J$10,'Методика оценки (Отч.)'!$E$10,IF('ИД Шатой'!AA43='Методика оценки (Отч.)'!$J$11,'Методика оценки (Отч.)'!$E$11,IF('ИД Шатой'!AA43='Методика оценки (Отч.)'!$J$12,'Методика оценки (Отч.)'!$E$12,IF('ИД Шатой'!AA43='Методика оценки (Отч.)'!$J$13,'Методика оценки (Отч.)'!$E$13,"ошибка")))))*$C$56</f>
        <v>3</v>
      </c>
      <c r="AB56" s="58">
        <f>IF('ИД Шатой'!AB43='Методика оценки (Отч.)'!$J$9,'Методика оценки (Отч.)'!$E$9,IF('ИД Шатой'!AB43='Методика оценки (Отч.)'!$J$10,'Методика оценки (Отч.)'!$E$10,IF('ИД Шатой'!AB43='Методика оценки (Отч.)'!$J$11,'Методика оценки (Отч.)'!$E$11,IF('ИД Шатой'!AB43='Методика оценки (Отч.)'!$J$12,'Методика оценки (Отч.)'!$E$12,IF('ИД Шатой'!AB43='Методика оценки (Отч.)'!$J$13,'Методика оценки (Отч.)'!$E$13,"ошибка")))))*$C$56</f>
        <v>3</v>
      </c>
      <c r="AC56" s="58">
        <f>IF('ИД Шатой'!AC43='Методика оценки (Отч.)'!$J$9,'Методика оценки (Отч.)'!$E$9,IF('ИД Шатой'!AC43='Методика оценки (Отч.)'!$J$10,'Методика оценки (Отч.)'!$E$10,IF('ИД Шатой'!AC43='Методика оценки (Отч.)'!$J$11,'Методика оценки (Отч.)'!$E$11,IF('ИД Шатой'!AC43='Методика оценки (Отч.)'!$J$12,'Методика оценки (Отч.)'!$E$12,IF('ИД Шатой'!AC43='Методика оценки (Отч.)'!$J$13,'Методика оценки (Отч.)'!$E$13,"ошибка")))))*$C$56</f>
        <v>3</v>
      </c>
      <c r="AD56" s="58">
        <f>IF('ИД Шатой'!AD43='Методика оценки (Отч.)'!$J$9,'Методика оценки (Отч.)'!$E$9,IF('ИД Шатой'!AD43='Методика оценки (Отч.)'!$J$10,'Методика оценки (Отч.)'!$E$10,IF('ИД Шатой'!AD43='Методика оценки (Отч.)'!$J$11,'Методика оценки (Отч.)'!$E$11,IF('ИД Шатой'!AD43='Методика оценки (Отч.)'!$J$12,'Методика оценки (Отч.)'!$E$12,IF('ИД Шатой'!AD43='Методика оценки (Отч.)'!$J$13,'Методика оценки (Отч.)'!$E$13,"ошибка")))))*$C$56</f>
        <v>3</v>
      </c>
      <c r="AE56" s="58">
        <f>IF('ИД Шатой'!AE43='Методика оценки (Отч.)'!$J$9,'Методика оценки (Отч.)'!$E$9,IF('ИД Шатой'!AE43='Методика оценки (Отч.)'!$J$10,'Методика оценки (Отч.)'!$E$10,IF('ИД Шатой'!AE43='Методика оценки (Отч.)'!$J$11,'Методика оценки (Отч.)'!$E$11,IF('ИД Шатой'!AE43='Методика оценки (Отч.)'!$J$12,'Методика оценки (Отч.)'!$E$12,IF('ИД Шатой'!AE43='Методика оценки (Отч.)'!$J$13,'Методика оценки (Отч.)'!$E$13,"ошибка")))))*$C$56</f>
        <v>3</v>
      </c>
      <c r="AF56" s="58">
        <f>IF('ИД Шатой'!AF43='Методика оценки (Отч.)'!$J$9,'Методика оценки (Отч.)'!$E$9,IF('ИД Шатой'!AF43='Методика оценки (Отч.)'!$J$10,'Методика оценки (Отч.)'!$E$10,IF('ИД Шатой'!AF43='Методика оценки (Отч.)'!$J$11,'Методика оценки (Отч.)'!$E$11,IF('ИД Шатой'!AF43='Методика оценки (Отч.)'!$J$12,'Методика оценки (Отч.)'!$E$12,IF('ИД Шатой'!AF43='Методика оценки (Отч.)'!$J$13,'Методика оценки (Отч.)'!$E$13,"ошибка")))))*$C$56</f>
        <v>3</v>
      </c>
      <c r="AG56" s="58">
        <f>IF('ИД Шатой'!AG43='Методика оценки (Отч.)'!$J$9,'Методика оценки (Отч.)'!$E$9,IF('ИД Шатой'!AG43='Методика оценки (Отч.)'!$J$10,'Методика оценки (Отч.)'!$E$10,IF('ИД Шатой'!AG43='Методика оценки (Отч.)'!$J$11,'Методика оценки (Отч.)'!$E$11,IF('ИД Шатой'!AG43='Методика оценки (Отч.)'!$J$12,'Методика оценки (Отч.)'!$E$12,IF('ИД Шатой'!AG43='Методика оценки (Отч.)'!$J$13,'Методика оценки (Отч.)'!$E$13,"ошибка")))))*$C$56</f>
        <v>0</v>
      </c>
      <c r="AH56" s="58">
        <f>IF('ИД Шатой'!AH43='Методика оценки (Отч.)'!$J$9,'Методика оценки (Отч.)'!$E$9,IF('ИД Шатой'!AH43='Методика оценки (Отч.)'!$J$10,'Методика оценки (Отч.)'!$E$10,IF('ИД Шатой'!AH43='Методика оценки (Отч.)'!$J$11,'Методика оценки (Отч.)'!$E$11,IF('ИД Шатой'!AH43='Методика оценки (Отч.)'!$J$12,'Методика оценки (Отч.)'!$E$12,IF('ИД Шатой'!AH43='Методика оценки (Отч.)'!$J$13,'Методика оценки (Отч.)'!$E$13,"ошибка")))))*$C$56</f>
        <v>3</v>
      </c>
      <c r="AI56" s="58">
        <f>IF('ИД Шатой'!AI43='Методика оценки (Отч.)'!$J$9,'Методика оценки (Отч.)'!$E$9,IF('ИД Шатой'!AI43='Методика оценки (Отч.)'!$J$10,'Методика оценки (Отч.)'!$E$10,IF('ИД Шатой'!AI43='Методика оценки (Отч.)'!$J$11,'Методика оценки (Отч.)'!$E$11,IF('ИД Шатой'!AI43='Методика оценки (Отч.)'!$J$12,'Методика оценки (Отч.)'!$E$12,IF('ИД Шатой'!AI43='Методика оценки (Отч.)'!$J$13,'Методика оценки (Отч.)'!$E$13,"ошибка")))))*$C$56</f>
        <v>3</v>
      </c>
      <c r="AJ56" s="58">
        <f>IF('ИД Шатой'!AJ43='Методика оценки (Отч.)'!$J$9,'Методика оценки (Отч.)'!$E$9,IF('ИД Шатой'!AJ43='Методика оценки (Отч.)'!$J$10,'Методика оценки (Отч.)'!$E$10,IF('ИД Шатой'!AJ43='Методика оценки (Отч.)'!$J$11,'Методика оценки (Отч.)'!$E$11,IF('ИД Шатой'!AJ43='Методика оценки (Отч.)'!$J$12,'Методика оценки (Отч.)'!$E$12,IF('ИД Шатой'!AJ43='Методика оценки (Отч.)'!$J$13,'Методика оценки (Отч.)'!$E$13,"ошибка")))))*$C$56</f>
        <v>3</v>
      </c>
      <c r="AK56" s="58">
        <f>IF('ИД Шатой'!AK43='Методика оценки (Отч.)'!$J$9,'Методика оценки (Отч.)'!$E$9,IF('ИД Шатой'!AK43='Методика оценки (Отч.)'!$J$10,'Методика оценки (Отч.)'!$E$10,IF('ИД Шатой'!AK43='Методика оценки (Отч.)'!$J$11,'Методика оценки (Отч.)'!$E$11,IF('ИД Шатой'!AK43='Методика оценки (Отч.)'!$J$12,'Методика оценки (Отч.)'!$E$12,IF('ИД Шатой'!AK43='Методика оценки (Отч.)'!$J$13,'Методика оценки (Отч.)'!$E$13,"ошибка")))))*$C$56</f>
        <v>3</v>
      </c>
      <c r="AL56" s="58">
        <f>IF('ИД Шатой'!AL43='Методика оценки (Отч.)'!$J$9,'Методика оценки (Отч.)'!$E$9,IF('ИД Шатой'!AL43='Методика оценки (Отч.)'!$J$10,'Методика оценки (Отч.)'!$E$10,IF('ИД Шатой'!AL43='Методика оценки (Отч.)'!$J$11,'Методика оценки (Отч.)'!$E$11,IF('ИД Шатой'!AL43='Методика оценки (Отч.)'!$J$12,'Методика оценки (Отч.)'!$E$12,IF('ИД Шатой'!AL43='Методика оценки (Отч.)'!$J$13,'Методика оценки (Отч.)'!$E$13,"ошибка")))))*$C$56</f>
        <v>3</v>
      </c>
      <c r="AM56" s="58">
        <f>IF('ИД Шатой'!AM43='Методика оценки (Отч.)'!$J$9,'Методика оценки (Отч.)'!$E$9,IF('ИД Шатой'!AM43='Методика оценки (Отч.)'!$J$10,'Методика оценки (Отч.)'!$E$10,IF('ИД Шатой'!AM43='Методика оценки (Отч.)'!$J$11,'Методика оценки (Отч.)'!$E$11,IF('ИД Шатой'!AM43='Методика оценки (Отч.)'!$J$12,'Методика оценки (Отч.)'!$E$12,IF('ИД Шатой'!AM43='Методика оценки (Отч.)'!$J$13,'Методика оценки (Отч.)'!$E$13,"ошибка")))))*$C$56</f>
        <v>3</v>
      </c>
      <c r="AN56" s="58">
        <f>IF('ИД Шатой'!AN43='Методика оценки (Отч.)'!$J$9,'Методика оценки (Отч.)'!$E$9,IF('ИД Шатой'!AN43='Методика оценки (Отч.)'!$J$10,'Методика оценки (Отч.)'!$E$10,IF('ИД Шатой'!AN43='Методика оценки (Отч.)'!$J$11,'Методика оценки (Отч.)'!$E$11,IF('ИД Шатой'!AN43='Методика оценки (Отч.)'!$J$12,'Методика оценки (Отч.)'!$E$12,IF('ИД Шатой'!AN43='Методика оценки (Отч.)'!$J$13,'Методика оценки (Отч.)'!$E$13,"ошибка")))))*$C$56</f>
        <v>3</v>
      </c>
      <c r="AO56" s="58">
        <f>IF('ИД Шатой'!AO43='Методика оценки (Отч.)'!$J$9,'Методика оценки (Отч.)'!$E$9,IF('ИД Шатой'!AO43='Методика оценки (Отч.)'!$J$10,'Методика оценки (Отч.)'!$E$10,IF('ИД Шатой'!AO43='Методика оценки (Отч.)'!$J$11,'Методика оценки (Отч.)'!$E$11,IF('ИД Шатой'!AO43='Методика оценки (Отч.)'!$J$12,'Методика оценки (Отч.)'!$E$12,IF('ИД Шатой'!AO43='Методика оценки (Отч.)'!$J$13,'Методика оценки (Отч.)'!$E$13,"ошибка")))))*$C$56</f>
        <v>3</v>
      </c>
      <c r="AP56" s="58">
        <f>IF('ИД Шатой'!AP43='Методика оценки (Отч.)'!$J$9,'Методика оценки (Отч.)'!$E$9,IF('ИД Шатой'!AP43='Методика оценки (Отч.)'!$J$10,'Методика оценки (Отч.)'!$E$10,IF('ИД Шатой'!AP43='Методика оценки (Отч.)'!$J$11,'Методика оценки (Отч.)'!$E$11,IF('ИД Шатой'!AP43='Методика оценки (Отч.)'!$J$12,'Методика оценки (Отч.)'!$E$12,IF('ИД Шатой'!AP43='Методика оценки (Отч.)'!$J$13,'Методика оценки (Отч.)'!$E$13,"ошибка")))))*$C$56</f>
        <v>3</v>
      </c>
      <c r="AQ56" s="58">
        <f>IF('ИД Шатой'!AQ43='Методика оценки (Отч.)'!$J$9,'Методика оценки (Отч.)'!$E$9,IF('ИД Шатой'!AQ43='Методика оценки (Отч.)'!$J$10,'Методика оценки (Отч.)'!$E$10,IF('ИД Шатой'!AQ43='Методика оценки (Отч.)'!$J$11,'Методика оценки (Отч.)'!$E$11,IF('ИД Шатой'!AQ43='Методика оценки (Отч.)'!$J$12,'Методика оценки (Отч.)'!$E$12,IF('ИД Шатой'!AQ43='Методика оценки (Отч.)'!$J$13,'Методика оценки (Отч.)'!$E$13,"ошибка")))))*$C$56</f>
        <v>3</v>
      </c>
      <c r="AR56" s="58">
        <f>IF('ИД Шатой'!AR43='Методика оценки (Отч.)'!$J$9,'Методика оценки (Отч.)'!$E$9,IF('ИД Шатой'!AR43='Методика оценки (Отч.)'!$J$10,'Методика оценки (Отч.)'!$E$10,IF('ИД Шатой'!AR43='Методика оценки (Отч.)'!$J$11,'Методика оценки (Отч.)'!$E$11,IF('ИД Шатой'!AR43='Методика оценки (Отч.)'!$J$12,'Методика оценки (Отч.)'!$E$12,IF('ИД Шатой'!AR43='Методика оценки (Отч.)'!$J$13,'Методика оценки (Отч.)'!$E$13,"ошибка")))))*$C$56</f>
        <v>3</v>
      </c>
      <c r="AS56" s="58">
        <f>IF('ИД Шатой'!AS43='Методика оценки (Отч.)'!$J$9,'Методика оценки (Отч.)'!$E$9,IF('ИД Шатой'!AS43='Методика оценки (Отч.)'!$J$10,'Методика оценки (Отч.)'!$E$10,IF('ИД Шатой'!AS43='Методика оценки (Отч.)'!$J$11,'Методика оценки (Отч.)'!$E$11,IF('ИД Шатой'!AS43='Методика оценки (Отч.)'!$J$12,'Методика оценки (Отч.)'!$E$12,IF('ИД Шатой'!AS43='Методика оценки (Отч.)'!$J$13,'Методика оценки (Отч.)'!$E$13,"ошибка")))))*$C$56</f>
        <v>3</v>
      </c>
      <c r="AT56" s="58">
        <f>IF('ИД Шатой'!AT43='Методика оценки (Отч.)'!$J$9,'Методика оценки (Отч.)'!$E$9,IF('ИД Шатой'!AT43='Методика оценки (Отч.)'!$J$10,'Методика оценки (Отч.)'!$E$10,IF('ИД Шатой'!AT43='Методика оценки (Отч.)'!$J$11,'Методика оценки (Отч.)'!$E$11,IF('ИД Шатой'!AT43='Методика оценки (Отч.)'!$J$12,'Методика оценки (Отч.)'!$E$12,IF('ИД Шатой'!AT43='Методика оценки (Отч.)'!$J$13,'Методика оценки (Отч.)'!$E$13,"ошибка")))))*$C$56</f>
        <v>3</v>
      </c>
      <c r="AU56" s="58">
        <f>IF('ИД Шатой'!AU43='Методика оценки (Отч.)'!$J$9,'Методика оценки (Отч.)'!$E$9,IF('ИД Шатой'!AU43='Методика оценки (Отч.)'!$J$10,'Методика оценки (Отч.)'!$E$10,IF('ИД Шатой'!AU43='Методика оценки (Отч.)'!$J$11,'Методика оценки (Отч.)'!$E$11,IF('ИД Шатой'!AU43='Методика оценки (Отч.)'!$J$12,'Методика оценки (Отч.)'!$E$12,IF('ИД Шатой'!AU43='Методика оценки (Отч.)'!$J$13,'Методика оценки (Отч.)'!$E$13,"ошибка")))))*$C$56</f>
        <v>0</v>
      </c>
      <c r="AV56" s="58">
        <f>IF('ИД Шатой'!AV43='Методика оценки (Отч.)'!$J$9,'Методика оценки (Отч.)'!$E$9,IF('ИД Шатой'!AV43='Методика оценки (Отч.)'!$J$10,'Методика оценки (Отч.)'!$E$10,IF('ИД Шатой'!AV43='Методика оценки (Отч.)'!$J$11,'Методика оценки (Отч.)'!$E$11,IF('ИД Шатой'!AV43='Методика оценки (Отч.)'!$J$12,'Методика оценки (Отч.)'!$E$12,IF('ИД Шатой'!AV43='Методика оценки (Отч.)'!$J$13,'Методика оценки (Отч.)'!$E$13,"ошибка")))))*$C$56</f>
        <v>3</v>
      </c>
      <c r="AW56" s="58">
        <f>IF('ИД Шатой'!AW43='Методика оценки (Отч.)'!$J$9,'Методика оценки (Отч.)'!$E$9,IF('ИД Шатой'!AW43='Методика оценки (Отч.)'!$J$10,'Методика оценки (Отч.)'!$E$10,IF('ИД Шатой'!AW43='Методика оценки (Отч.)'!$J$11,'Методика оценки (Отч.)'!$E$11,IF('ИД Шатой'!AW43='Методика оценки (Отч.)'!$J$12,'Методика оценки (Отч.)'!$E$12,IF('ИД Шатой'!AW43='Методика оценки (Отч.)'!$J$13,'Методика оценки (Отч.)'!$E$13,"ошибка")))))*$C$56</f>
        <v>3</v>
      </c>
      <c r="AX56" s="58">
        <f>IF('ИД Шатой'!AX43='Методика оценки (Отч.)'!$J$9,'Методика оценки (Отч.)'!$E$9,IF('ИД Шатой'!AX43='Методика оценки (Отч.)'!$J$10,'Методика оценки (Отч.)'!$E$10,IF('ИД Шатой'!AX43='Методика оценки (Отч.)'!$J$11,'Методика оценки (Отч.)'!$E$11,IF('ИД Шатой'!AX43='Методика оценки (Отч.)'!$J$12,'Методика оценки (Отч.)'!$E$12,IF('ИД Шатой'!AX43='Методика оценки (Отч.)'!$J$13,'Методика оценки (Отч.)'!$E$13,"ошибка")))))*$C$56</f>
        <v>3</v>
      </c>
      <c r="AY56" s="58">
        <f>IF('ИД Шатой'!AY43='Методика оценки (Отч.)'!$J$9,'Методика оценки (Отч.)'!$E$9,IF('ИД Шатой'!AY43='Методика оценки (Отч.)'!$J$10,'Методика оценки (Отч.)'!$E$10,IF('ИД Шатой'!AY43='Методика оценки (Отч.)'!$J$11,'Методика оценки (Отч.)'!$E$11,IF('ИД Шатой'!AY43='Методика оценки (Отч.)'!$J$12,'Методика оценки (Отч.)'!$E$12,IF('ИД Шатой'!AY43='Методика оценки (Отч.)'!$J$13,'Методика оценки (Отч.)'!$E$13,"ошибка")))))*$C$56</f>
        <v>3</v>
      </c>
      <c r="AZ56" s="58">
        <f>IF('ИД Шатой'!AZ43='Методика оценки (Отч.)'!$J$9,'Методика оценки (Отч.)'!$E$9,IF('ИД Шатой'!AZ43='Методика оценки (Отч.)'!$J$10,'Методика оценки (Отч.)'!$E$10,IF('ИД Шатой'!AZ43='Методика оценки (Отч.)'!$J$11,'Методика оценки (Отч.)'!$E$11,IF('ИД Шатой'!AZ43='Методика оценки (Отч.)'!$J$12,'Методика оценки (Отч.)'!$E$12,IF('ИД Шатой'!AZ43='Методика оценки (Отч.)'!$J$13,'Методика оценки (Отч.)'!$E$13,"ошибка")))))*$C$56</f>
        <v>3</v>
      </c>
      <c r="BA56" s="58">
        <f>IF('ИД Шатой'!BA43='Методика оценки (Отч.)'!$J$9,'Методика оценки (Отч.)'!$E$9,IF('ИД Шатой'!BA43='Методика оценки (Отч.)'!$J$10,'Методика оценки (Отч.)'!$E$10,IF('ИД Шатой'!BA43='Методика оценки (Отч.)'!$J$11,'Методика оценки (Отч.)'!$E$11,IF('ИД Шатой'!BA43='Методика оценки (Отч.)'!$J$12,'Методика оценки (Отч.)'!$E$12,IF('ИД Шатой'!BA43='Методика оценки (Отч.)'!$J$13,'Методика оценки (Отч.)'!$E$13,"ошибка")))))*$C$56</f>
        <v>3</v>
      </c>
      <c r="BB56" s="58">
        <f>IF('ИД Шатой'!BB43='Методика оценки (Отч.)'!$J$9,'Методика оценки (Отч.)'!$E$9,IF('ИД Шатой'!BB43='Методика оценки (Отч.)'!$J$10,'Методика оценки (Отч.)'!$E$10,IF('ИД Шатой'!BB43='Методика оценки (Отч.)'!$J$11,'Методика оценки (Отч.)'!$E$11,IF('ИД Шатой'!BB43='Методика оценки (Отч.)'!$J$12,'Методика оценки (Отч.)'!$E$12,IF('ИД Шатой'!BB43='Методика оценки (Отч.)'!$J$13,'Методика оценки (Отч.)'!$E$13,"ошибка")))))*$C$56</f>
        <v>3</v>
      </c>
      <c r="BC56" s="58">
        <f>IF('ИД Шатой'!BC43='Методика оценки (Отч.)'!$J$9,'Методика оценки (Отч.)'!$E$9,IF('ИД Шатой'!BC43='Методика оценки (Отч.)'!$J$10,'Методика оценки (Отч.)'!$E$10,IF('ИД Шатой'!BC43='Методика оценки (Отч.)'!$J$11,'Методика оценки (Отч.)'!$E$11,IF('ИД Шатой'!BC43='Методика оценки (Отч.)'!$J$12,'Методика оценки (Отч.)'!$E$12,IF('ИД Шатой'!BC43='Методика оценки (Отч.)'!$J$13,'Методика оценки (Отч.)'!$E$13,"ошибка")))))*$C$56</f>
        <v>3</v>
      </c>
      <c r="BD56" s="58">
        <f>IF('ИД Шатой'!BD43='Методика оценки (Отч.)'!$J$9,'Методика оценки (Отч.)'!$E$9,IF('ИД Шатой'!BD43='Методика оценки (Отч.)'!$J$10,'Методика оценки (Отч.)'!$E$10,IF('ИД Шатой'!BD43='Методика оценки (Отч.)'!$J$11,'Методика оценки (Отч.)'!$E$11,IF('ИД Шатой'!BD43='Методика оценки (Отч.)'!$J$12,'Методика оценки (Отч.)'!$E$12,IF('ИД Шатой'!BD43='Методика оценки (Отч.)'!$J$13,'Методика оценки (Отч.)'!$E$13,"ошибка")))))*$C$56</f>
        <v>3</v>
      </c>
      <c r="BE56" s="58">
        <f>IF('ИД Шатой'!BE43='Методика оценки (Отч.)'!$J$9,'Методика оценки (Отч.)'!$E$9,IF('ИД Шатой'!BE43='Методика оценки (Отч.)'!$J$10,'Методика оценки (Отч.)'!$E$10,IF('ИД Шатой'!BE43='Методика оценки (Отч.)'!$J$11,'Методика оценки (Отч.)'!$E$11,IF('ИД Шатой'!BE43='Методика оценки (Отч.)'!$J$12,'Методика оценки (Отч.)'!$E$12,IF('ИД Шатой'!BE43='Методика оценки (Отч.)'!$J$13,'Методика оценки (Отч.)'!$E$13,"ошибка")))))*$C$56</f>
        <v>3</v>
      </c>
      <c r="BF56" s="58">
        <f>IF('ИД Шатой'!BF43='Методика оценки (Отч.)'!$J$9,'Методика оценки (Отч.)'!$E$9,IF('ИД Шатой'!BF43='Методика оценки (Отч.)'!$J$10,'Методика оценки (Отч.)'!$E$10,IF('ИД Шатой'!BF43='Методика оценки (Отч.)'!$J$11,'Методика оценки (Отч.)'!$E$11,IF('ИД Шатой'!BF43='Методика оценки (Отч.)'!$J$12,'Методика оценки (Отч.)'!$E$12,IF('ИД Шатой'!BF43='Методика оценки (Отч.)'!$J$13,'Методика оценки (Отч.)'!$E$13,"ошибка")))))*$C$56</f>
        <v>3</v>
      </c>
      <c r="BG56" s="58">
        <f>IF('ИД Шатой'!BG43='Методика оценки (Отч.)'!$J$9,'Методика оценки (Отч.)'!$E$9,IF('ИД Шатой'!BG43='Методика оценки (Отч.)'!$J$10,'Методика оценки (Отч.)'!$E$10,IF('ИД Шатой'!BG43='Методика оценки (Отч.)'!$J$11,'Методика оценки (Отч.)'!$E$11,IF('ИД Шатой'!BG43='Методика оценки (Отч.)'!$J$12,'Методика оценки (Отч.)'!$E$12,IF('ИД Шатой'!BG43='Методика оценки (Отч.)'!$J$13,'Методика оценки (Отч.)'!$E$13,"ошибка")))))*$C$56</f>
        <v>3</v>
      </c>
      <c r="BH56" s="58">
        <f>IF('ИД Шатой'!BH43='Методика оценки (Отч.)'!$J$9,'Методика оценки (Отч.)'!$E$9,IF('ИД Шатой'!BH43='Методика оценки (Отч.)'!$J$10,'Методика оценки (Отч.)'!$E$10,IF('ИД Шатой'!BH43='Методика оценки (Отч.)'!$J$11,'Методика оценки (Отч.)'!$E$11,IF('ИД Шатой'!BH43='Методика оценки (Отч.)'!$J$12,'Методика оценки (Отч.)'!$E$12,IF('ИД Шатой'!BH43='Методика оценки (Отч.)'!$J$13,'Методика оценки (Отч.)'!$E$13,"ошибка")))))*$C$56</f>
        <v>3</v>
      </c>
      <c r="BI56" s="58">
        <f>IF('ИД Шатой'!BI43='Методика оценки (Отч.)'!$J$9,'Методика оценки (Отч.)'!$E$9,IF('ИД Шатой'!BI43='Методика оценки (Отч.)'!$J$10,'Методика оценки (Отч.)'!$E$10,IF('ИД Шатой'!BI43='Методика оценки (Отч.)'!$J$11,'Методика оценки (Отч.)'!$E$11,IF('ИД Шатой'!BI43='Методика оценки (Отч.)'!$J$12,'Методика оценки (Отч.)'!$E$12,IF('ИД Шатой'!BI43='Методика оценки (Отч.)'!$J$13,'Методика оценки (Отч.)'!$E$13,"ошибка")))))*$C$56</f>
        <v>3</v>
      </c>
      <c r="BJ56" s="58">
        <f>IF('ИД Шатой'!BJ43='Методика оценки (Отч.)'!$J$9,'Методика оценки (Отч.)'!$E$9,IF('ИД Шатой'!BJ43='Методика оценки (Отч.)'!$J$10,'Методика оценки (Отч.)'!$E$10,IF('ИД Шатой'!BJ43='Методика оценки (Отч.)'!$J$11,'Методика оценки (Отч.)'!$E$11,IF('ИД Шатой'!BJ43='Методика оценки (Отч.)'!$J$12,'Методика оценки (Отч.)'!$E$12,IF('ИД Шатой'!BJ43='Методика оценки (Отч.)'!$J$13,'Методика оценки (Отч.)'!$E$13,"ошибка")))))*$C$56</f>
        <v>3</v>
      </c>
      <c r="BK56" s="58">
        <f>IF('ИД Шатой'!BK43='Методика оценки (Отч.)'!$J$9,'Методика оценки (Отч.)'!$E$9,IF('ИД Шатой'!BK43='Методика оценки (Отч.)'!$J$10,'Методика оценки (Отч.)'!$E$10,IF('ИД Шатой'!BK43='Методика оценки (Отч.)'!$J$11,'Методика оценки (Отч.)'!$E$11,IF('ИД Шатой'!BK43='Методика оценки (Отч.)'!$J$12,'Методика оценки (Отч.)'!$E$12,IF('ИД Шатой'!BK43='Методика оценки (Отч.)'!$J$13,'Методика оценки (Отч.)'!$E$13,"ошибка")))))*$C$56</f>
        <v>3</v>
      </c>
      <c r="BL56" s="58">
        <f>IF('ИД Шатой'!BL43='Методика оценки (Отч.)'!$J$9,'Методика оценки (Отч.)'!$E$9,IF('ИД Шатой'!BL43='Методика оценки (Отч.)'!$J$10,'Методика оценки (Отч.)'!$E$10,IF('ИД Шатой'!BL43='Методика оценки (Отч.)'!$J$11,'Методика оценки (Отч.)'!$E$11,IF('ИД Шатой'!BL43='Методика оценки (Отч.)'!$J$12,'Методика оценки (Отч.)'!$E$12,IF('ИД Шатой'!BL43='Методика оценки (Отч.)'!$J$13,'Методика оценки (Отч.)'!$E$13,"ошибка")))))*$C$56</f>
        <v>3</v>
      </c>
      <c r="BM56" s="58">
        <f>IF('ИД Шатой'!BM43='Методика оценки (Отч.)'!$J$9,'Методика оценки (Отч.)'!$E$9,IF('ИД Шатой'!BM43='Методика оценки (Отч.)'!$J$10,'Методика оценки (Отч.)'!$E$10,IF('ИД Шатой'!BM43='Методика оценки (Отч.)'!$J$11,'Методика оценки (Отч.)'!$E$11,IF('ИД Шатой'!BM43='Методика оценки (Отч.)'!$J$12,'Методика оценки (Отч.)'!$E$12,IF('ИД Шатой'!BM43='Методика оценки (Отч.)'!$J$13,'Методика оценки (Отч.)'!$E$13,"ошибка")))))*$C$56</f>
        <v>3</v>
      </c>
      <c r="BN56" s="58">
        <f>IF('ИД Шатой'!BN43='Методика оценки (Отч.)'!$J$9,'Методика оценки (Отч.)'!$E$9,IF('ИД Шатой'!BN43='Методика оценки (Отч.)'!$J$10,'Методика оценки (Отч.)'!$E$10,IF('ИД Шатой'!BN43='Методика оценки (Отч.)'!$J$11,'Методика оценки (Отч.)'!$E$11,IF('ИД Шатой'!BN43='Методика оценки (Отч.)'!$J$12,'Методика оценки (Отч.)'!$E$12,IF('ИД Шатой'!BN43='Методика оценки (Отч.)'!$J$13,'Методика оценки (Отч.)'!$E$13,"ошибка")))))*$C$56</f>
        <v>3</v>
      </c>
      <c r="BO56" s="58">
        <f>IF('ИД Шатой'!BO43='Методика оценки (Отч.)'!$J$9,'Методика оценки (Отч.)'!$E$9,IF('ИД Шатой'!BO43='Методика оценки (Отч.)'!$J$10,'Методика оценки (Отч.)'!$E$10,IF('ИД Шатой'!BO43='Методика оценки (Отч.)'!$J$11,'Методика оценки (Отч.)'!$E$11,IF('ИД Шатой'!BO43='Методика оценки (Отч.)'!$J$12,'Методика оценки (Отч.)'!$E$12,IF('ИД Шатой'!BO43='Методика оценки (Отч.)'!$J$13,'Методика оценки (Отч.)'!$E$13,"ошибка")))))*$C$56</f>
        <v>3</v>
      </c>
      <c r="BP56" s="58">
        <f>IF('ИД Шатой'!BP43='Методика оценки (Отч.)'!$J$9,'Методика оценки (Отч.)'!$E$9,IF('ИД Шатой'!BP43='Методика оценки (Отч.)'!$J$10,'Методика оценки (Отч.)'!$E$10,IF('ИД Шатой'!BP43='Методика оценки (Отч.)'!$J$11,'Методика оценки (Отч.)'!$E$11,IF('ИД Шатой'!BP43='Методика оценки (Отч.)'!$J$12,'Методика оценки (Отч.)'!$E$12,IF('ИД Шатой'!BP43='Методика оценки (Отч.)'!$J$13,'Методика оценки (Отч.)'!$E$13,"ошибка")))))*$C$56</f>
        <v>3</v>
      </c>
      <c r="BQ56" s="58">
        <f t="shared" si="2"/>
        <v>2.8186363636363638</v>
      </c>
    </row>
    <row r="57" spans="1:69" x14ac:dyDescent="0.25">
      <c r="A57" s="67" t="str">
        <f>'Методика оценки (Отч.)'!A248</f>
        <v>N5.1.2.</v>
      </c>
      <c r="B57" s="67" t="str">
        <f>'Методика оценки (Отч.)'!C248</f>
        <v>Целесообразность дополнительных сборов с родителей</v>
      </c>
      <c r="C57" s="121">
        <f>'Методика оценки (Отч.)'!D248*C55</f>
        <v>0.03</v>
      </c>
      <c r="D57" s="58">
        <f>IF('ИД Шатой'!D44='Методика оценки (Отч.)'!$J$9,'Методика оценки (Отч.)'!$E$9,IF('ИД Шатой'!D44='Методика оценки (Отч.)'!$J$10,'Методика оценки (Отч.)'!$E$10,IF('ИД Шатой'!D44='Методика оценки (Отч.)'!$J$11,'Методика оценки (Отч.)'!$E$11,IF('ИД Шатой'!D44='Методика оценки (Отч.)'!$J$12,'Методика оценки (Отч.)'!$E$12,IF('ИД Шатой'!D44='Методика оценки (Отч.)'!$J$13,'Методика оценки (Отч.)'!$E$13,"ошибка")))))*$C$57</f>
        <v>0</v>
      </c>
      <c r="E57" s="58">
        <f>IF('ИД Шатой'!E44='Методика оценки (Отч.)'!$J$9,'Методика оценки (Отч.)'!$E$9,IF('ИД Шатой'!E44='Методика оценки (Отч.)'!$J$10,'Методика оценки (Отч.)'!$E$10,IF('ИД Шатой'!E44='Методика оценки (Отч.)'!$J$11,'Методика оценки (Отч.)'!$E$11,IF('ИД Шатой'!E44='Методика оценки (Отч.)'!$J$12,'Методика оценки (Отч.)'!$E$12,IF('ИД Шатой'!E44='Методика оценки (Отч.)'!$J$13,'Методика оценки (Отч.)'!$E$13,"ошибка")))))*$C$57</f>
        <v>3</v>
      </c>
      <c r="F57" s="58">
        <f>IF('ИД Шатой'!F44='Методика оценки (Отч.)'!$J$9,'Методика оценки (Отч.)'!$E$9,IF('ИД Шатой'!F44='Методика оценки (Отч.)'!$J$10,'Методика оценки (Отч.)'!$E$10,IF('ИД Шатой'!F44='Методика оценки (Отч.)'!$J$11,'Методика оценки (Отч.)'!$E$11,IF('ИД Шатой'!F44='Методика оценки (Отч.)'!$J$12,'Методика оценки (Отч.)'!$E$12,IF('ИД Шатой'!F44='Методика оценки (Отч.)'!$J$13,'Методика оценки (Отч.)'!$E$13,"ошибка")))))*$C$57</f>
        <v>3</v>
      </c>
      <c r="G57" s="58">
        <f>IF('ИД Шатой'!G44='Методика оценки (Отч.)'!$J$9,'Методика оценки (Отч.)'!$E$9,IF('ИД Шатой'!G44='Методика оценки (Отч.)'!$J$10,'Методика оценки (Отч.)'!$E$10,IF('ИД Шатой'!G44='Методика оценки (Отч.)'!$J$11,'Методика оценки (Отч.)'!$E$11,IF('ИД Шатой'!G44='Методика оценки (Отч.)'!$J$12,'Методика оценки (Отч.)'!$E$12,IF('ИД Шатой'!G44='Методика оценки (Отч.)'!$J$13,'Методика оценки (Отч.)'!$E$13,"ошибка")))))*$C$57</f>
        <v>3</v>
      </c>
      <c r="H57" s="58">
        <f>IF('ИД Шатой'!H44='Методика оценки (Отч.)'!$J$9,'Методика оценки (Отч.)'!$E$9,IF('ИД Шатой'!H44='Методика оценки (Отч.)'!$J$10,'Методика оценки (Отч.)'!$E$10,IF('ИД Шатой'!H44='Методика оценки (Отч.)'!$J$11,'Методика оценки (Отч.)'!$E$11,IF('ИД Шатой'!H44='Методика оценки (Отч.)'!$J$12,'Методика оценки (Отч.)'!$E$12,IF('ИД Шатой'!H44='Методика оценки (Отч.)'!$J$13,'Методика оценки (Отч.)'!$E$13,"ошибка")))))*$C$57</f>
        <v>3</v>
      </c>
      <c r="I57" s="58">
        <f>IF('ИД Шатой'!I44='Методика оценки (Отч.)'!$J$9,'Методика оценки (Отч.)'!$E$9,IF('ИД Шатой'!I44='Методика оценки (Отч.)'!$J$10,'Методика оценки (Отч.)'!$E$10,IF('ИД Шатой'!I44='Методика оценки (Отч.)'!$J$11,'Методика оценки (Отч.)'!$E$11,IF('ИД Шатой'!I44='Методика оценки (Отч.)'!$J$12,'Методика оценки (Отч.)'!$E$12,IF('ИД Шатой'!I44='Методика оценки (Отч.)'!$J$13,'Методика оценки (Отч.)'!$E$13,"ошибка")))))*$C$57</f>
        <v>0</v>
      </c>
      <c r="J57" s="58">
        <f>IF('ИД Шатой'!J44='Методика оценки (Отч.)'!$J$9,'Методика оценки (Отч.)'!$E$9,IF('ИД Шатой'!J44='Методика оценки (Отч.)'!$J$10,'Методика оценки (Отч.)'!$E$10,IF('ИД Шатой'!J44='Методика оценки (Отч.)'!$J$11,'Методика оценки (Отч.)'!$E$11,IF('ИД Шатой'!J44='Методика оценки (Отч.)'!$J$12,'Методика оценки (Отч.)'!$E$12,IF('ИД Шатой'!J44='Методика оценки (Отч.)'!$J$13,'Методика оценки (Отч.)'!$E$13,"ошибка")))))*$C$57</f>
        <v>3</v>
      </c>
      <c r="K57" s="58">
        <f>IF('ИД Шатой'!K44='Методика оценки (Отч.)'!$J$9,'Методика оценки (Отч.)'!$E$9,IF('ИД Шатой'!K44='Методика оценки (Отч.)'!$J$10,'Методика оценки (Отч.)'!$E$10,IF('ИД Шатой'!K44='Методика оценки (Отч.)'!$J$11,'Методика оценки (Отч.)'!$E$11,IF('ИД Шатой'!K44='Методика оценки (Отч.)'!$J$12,'Методика оценки (Отч.)'!$E$12,IF('ИД Шатой'!K44='Методика оценки (Отч.)'!$J$13,'Методика оценки (Отч.)'!$E$13,"ошибка")))))*$C$57</f>
        <v>3</v>
      </c>
      <c r="L57" s="58">
        <f>IF('ИД Шатой'!L44='Методика оценки (Отч.)'!$J$9,'Методика оценки (Отч.)'!$E$9,IF('ИД Шатой'!L44='Методика оценки (Отч.)'!$J$10,'Методика оценки (Отч.)'!$E$10,IF('ИД Шатой'!L44='Методика оценки (Отч.)'!$J$11,'Методика оценки (Отч.)'!$E$11,IF('ИД Шатой'!L44='Методика оценки (Отч.)'!$J$12,'Методика оценки (Отч.)'!$E$12,IF('ИД Шатой'!L44='Методика оценки (Отч.)'!$J$13,'Методика оценки (Отч.)'!$E$13,"ошибка")))))*$C$57</f>
        <v>3</v>
      </c>
      <c r="M57" s="58">
        <f>IF('ИД Шатой'!M44='Методика оценки (Отч.)'!$J$9,'Методика оценки (Отч.)'!$E$9,IF('ИД Шатой'!M44='Методика оценки (Отч.)'!$J$10,'Методика оценки (Отч.)'!$E$10,IF('ИД Шатой'!M44='Методика оценки (Отч.)'!$J$11,'Методика оценки (Отч.)'!$E$11,IF('ИД Шатой'!M44='Методика оценки (Отч.)'!$J$12,'Методика оценки (Отч.)'!$E$12,IF('ИД Шатой'!M44='Методика оценки (Отч.)'!$J$13,'Методика оценки (Отч.)'!$E$13,"ошибка")))))*$C$57</f>
        <v>3</v>
      </c>
      <c r="N57" s="58">
        <f>IF('ИД Шатой'!N44='Методика оценки (Отч.)'!$J$9,'Методика оценки (Отч.)'!$E$9,IF('ИД Шатой'!N44='Методика оценки (Отч.)'!$J$10,'Методика оценки (Отч.)'!$E$10,IF('ИД Шатой'!N44='Методика оценки (Отч.)'!$J$11,'Методика оценки (Отч.)'!$E$11,IF('ИД Шатой'!N44='Методика оценки (Отч.)'!$J$12,'Методика оценки (Отч.)'!$E$12,IF('ИД Шатой'!N44='Методика оценки (Отч.)'!$J$13,'Методика оценки (Отч.)'!$E$13,"ошибка")))))*$C$57</f>
        <v>3</v>
      </c>
      <c r="O57" s="58">
        <f>IF('ИД Шатой'!O44='Методика оценки (Отч.)'!$J$9,'Методика оценки (Отч.)'!$E$9,IF('ИД Шатой'!O44='Методика оценки (Отч.)'!$J$10,'Методика оценки (Отч.)'!$E$10,IF('ИД Шатой'!O44='Методика оценки (Отч.)'!$J$11,'Методика оценки (Отч.)'!$E$11,IF('ИД Шатой'!O44='Методика оценки (Отч.)'!$J$12,'Методика оценки (Отч.)'!$E$12,IF('ИД Шатой'!O44='Методика оценки (Отч.)'!$J$13,'Методика оценки (Отч.)'!$E$13,"ошибка")))))*$C$57</f>
        <v>3</v>
      </c>
      <c r="P57" s="58">
        <f>IF('ИД Шатой'!P44='Методика оценки (Отч.)'!$J$9,'Методика оценки (Отч.)'!$E$9,IF('ИД Шатой'!P44='Методика оценки (Отч.)'!$J$10,'Методика оценки (Отч.)'!$E$10,IF('ИД Шатой'!P44='Методика оценки (Отч.)'!$J$11,'Методика оценки (Отч.)'!$E$11,IF('ИД Шатой'!P44='Методика оценки (Отч.)'!$J$12,'Методика оценки (Отч.)'!$E$12,IF('ИД Шатой'!P44='Методика оценки (Отч.)'!$J$13,'Методика оценки (Отч.)'!$E$13,"ошибка")))))*$C$57</f>
        <v>3</v>
      </c>
      <c r="Q57" s="58">
        <f>IF('ИД Шатой'!Q44='Методика оценки (Отч.)'!$J$9,'Методика оценки (Отч.)'!$E$9,IF('ИД Шатой'!Q44='Методика оценки (Отч.)'!$J$10,'Методика оценки (Отч.)'!$E$10,IF('ИД Шатой'!Q44='Методика оценки (Отч.)'!$J$11,'Методика оценки (Отч.)'!$E$11,IF('ИД Шатой'!Q44='Методика оценки (Отч.)'!$J$12,'Методика оценки (Отч.)'!$E$12,IF('ИД Шатой'!Q44='Методика оценки (Отч.)'!$J$13,'Методика оценки (Отч.)'!$E$13,"ошибка")))))*$C$57</f>
        <v>3</v>
      </c>
      <c r="R57" s="58">
        <f>IF('ИД Шатой'!R44='Методика оценки (Отч.)'!$J$9,'Методика оценки (Отч.)'!$E$9,IF('ИД Шатой'!R44='Методика оценки (Отч.)'!$J$10,'Методика оценки (Отч.)'!$E$10,IF('ИД Шатой'!R44='Методика оценки (Отч.)'!$J$11,'Методика оценки (Отч.)'!$E$11,IF('ИД Шатой'!R44='Методика оценки (Отч.)'!$J$12,'Методика оценки (Отч.)'!$E$12,IF('ИД Шатой'!R44='Методика оценки (Отч.)'!$J$13,'Методика оценки (Отч.)'!$E$13,"ошибка")))))*$C$57</f>
        <v>3</v>
      </c>
      <c r="S57" s="58">
        <f>IF('ИД Шатой'!S44='Методика оценки (Отч.)'!$J$9,'Методика оценки (Отч.)'!$E$9,IF('ИД Шатой'!S44='Методика оценки (Отч.)'!$J$10,'Методика оценки (Отч.)'!$E$10,IF('ИД Шатой'!S44='Методика оценки (Отч.)'!$J$11,'Методика оценки (Отч.)'!$E$11,IF('ИД Шатой'!S44='Методика оценки (Отч.)'!$J$12,'Методика оценки (Отч.)'!$E$12,IF('ИД Шатой'!S44='Методика оценки (Отч.)'!$J$13,'Методика оценки (Отч.)'!$E$13,"ошибка")))))*$C$57</f>
        <v>3</v>
      </c>
      <c r="T57" s="58">
        <f>IF('ИД Шатой'!T44='Методика оценки (Отч.)'!$J$9,'Методика оценки (Отч.)'!$E$9,IF('ИД Шатой'!T44='Методика оценки (Отч.)'!$J$10,'Методика оценки (Отч.)'!$E$10,IF('ИД Шатой'!T44='Методика оценки (Отч.)'!$J$11,'Методика оценки (Отч.)'!$E$11,IF('ИД Шатой'!T44='Методика оценки (Отч.)'!$J$12,'Методика оценки (Отч.)'!$E$12,IF('ИД Шатой'!T44='Методика оценки (Отч.)'!$J$13,'Методика оценки (Отч.)'!$E$13,"ошибка")))))*$C$57</f>
        <v>3</v>
      </c>
      <c r="U57" s="58">
        <f>IF('ИД Шатой'!U44='Методика оценки (Отч.)'!$J$9,'Методика оценки (Отч.)'!$E$9,IF('ИД Шатой'!U44='Методика оценки (Отч.)'!$J$10,'Методика оценки (Отч.)'!$E$10,IF('ИД Шатой'!U44='Методика оценки (Отч.)'!$J$11,'Методика оценки (Отч.)'!$E$11,IF('ИД Шатой'!U44='Методика оценки (Отч.)'!$J$12,'Методика оценки (Отч.)'!$E$12,IF('ИД Шатой'!U44='Методика оценки (Отч.)'!$J$13,'Методика оценки (Отч.)'!$E$13,"ошибка")))))*$C$57</f>
        <v>3</v>
      </c>
      <c r="V57" s="58">
        <f>IF('ИД Шатой'!V44='Методика оценки (Отч.)'!$J$9,'Методика оценки (Отч.)'!$E$9,IF('ИД Шатой'!V44='Методика оценки (Отч.)'!$J$10,'Методика оценки (Отч.)'!$E$10,IF('ИД Шатой'!V44='Методика оценки (Отч.)'!$J$11,'Методика оценки (Отч.)'!$E$11,IF('ИД Шатой'!V44='Методика оценки (Отч.)'!$J$12,'Методика оценки (Отч.)'!$E$12,IF('ИД Шатой'!V44='Методика оценки (Отч.)'!$J$13,'Методика оценки (Отч.)'!$E$13,"ошибка")))))*$C$57</f>
        <v>3</v>
      </c>
      <c r="W57" s="58">
        <f>IF('ИД Шатой'!W44='Методика оценки (Отч.)'!$J$9,'Методика оценки (Отч.)'!$E$9,IF('ИД Шатой'!W44='Методика оценки (Отч.)'!$J$10,'Методика оценки (Отч.)'!$E$10,IF('ИД Шатой'!W44='Методика оценки (Отч.)'!$J$11,'Методика оценки (Отч.)'!$E$11,IF('ИД Шатой'!W44='Методика оценки (Отч.)'!$J$12,'Методика оценки (Отч.)'!$E$12,IF('ИД Шатой'!W44='Методика оценки (Отч.)'!$J$13,'Методика оценки (Отч.)'!$E$13,"ошибка")))))*$C$57</f>
        <v>3</v>
      </c>
      <c r="X57" s="58">
        <f>IF('ИД Шатой'!X44='Методика оценки (Отч.)'!$J$9,'Методика оценки (Отч.)'!$E$9,IF('ИД Шатой'!X44='Методика оценки (Отч.)'!$J$10,'Методика оценки (Отч.)'!$E$10,IF('ИД Шатой'!X44='Методика оценки (Отч.)'!$J$11,'Методика оценки (Отч.)'!$E$11,IF('ИД Шатой'!X44='Методика оценки (Отч.)'!$J$12,'Методика оценки (Отч.)'!$E$12,IF('ИД Шатой'!X44='Методика оценки (Отч.)'!$J$13,'Методика оценки (Отч.)'!$E$13,"ошибка")))))*$C$57</f>
        <v>3</v>
      </c>
      <c r="Y57" s="58">
        <f>IF('ИД Шатой'!Y44='Методика оценки (Отч.)'!$J$9,'Методика оценки (Отч.)'!$E$9,IF('ИД Шатой'!Y44='Методика оценки (Отч.)'!$J$10,'Методика оценки (Отч.)'!$E$10,IF('ИД Шатой'!Y44='Методика оценки (Отч.)'!$J$11,'Методика оценки (Отч.)'!$E$11,IF('ИД Шатой'!Y44='Методика оценки (Отч.)'!$J$12,'Методика оценки (Отч.)'!$E$12,IF('ИД Шатой'!Y44='Методика оценки (Отч.)'!$J$13,'Методика оценки (Отч.)'!$E$13,"ошибка")))))*$C$57</f>
        <v>3</v>
      </c>
      <c r="Z57" s="58">
        <f>IF('ИД Шатой'!Z44='Методика оценки (Отч.)'!$J$9,'Методика оценки (Отч.)'!$E$9,IF('ИД Шатой'!Z44='Методика оценки (Отч.)'!$J$10,'Методика оценки (Отч.)'!$E$10,IF('ИД Шатой'!Z44='Методика оценки (Отч.)'!$J$11,'Методика оценки (Отч.)'!$E$11,IF('ИД Шатой'!Z44='Методика оценки (Отч.)'!$J$12,'Методика оценки (Отч.)'!$E$12,IF('ИД Шатой'!Z44='Методика оценки (Отч.)'!$J$13,'Методика оценки (Отч.)'!$E$13,"ошибка")))))*$C$57</f>
        <v>3</v>
      </c>
      <c r="AA57" s="58">
        <f>IF('ИД Шатой'!AA44='Методика оценки (Отч.)'!$J$9,'Методика оценки (Отч.)'!$E$9,IF('ИД Шатой'!AA44='Методика оценки (Отч.)'!$J$10,'Методика оценки (Отч.)'!$E$10,IF('ИД Шатой'!AA44='Методика оценки (Отч.)'!$J$11,'Методика оценки (Отч.)'!$E$11,IF('ИД Шатой'!AA44='Методика оценки (Отч.)'!$J$12,'Методика оценки (Отч.)'!$E$12,IF('ИД Шатой'!AA44='Методика оценки (Отч.)'!$J$13,'Методика оценки (Отч.)'!$E$13,"ошибка")))))*$C$57</f>
        <v>3</v>
      </c>
      <c r="AB57" s="58">
        <f>IF('ИД Шатой'!AB44='Методика оценки (Отч.)'!$J$9,'Методика оценки (Отч.)'!$E$9,IF('ИД Шатой'!AB44='Методика оценки (Отч.)'!$J$10,'Методика оценки (Отч.)'!$E$10,IF('ИД Шатой'!AB44='Методика оценки (Отч.)'!$J$11,'Методика оценки (Отч.)'!$E$11,IF('ИД Шатой'!AB44='Методика оценки (Отч.)'!$J$12,'Методика оценки (Отч.)'!$E$12,IF('ИД Шатой'!AB44='Методика оценки (Отч.)'!$J$13,'Методика оценки (Отч.)'!$E$13,"ошибка")))))*$C$57</f>
        <v>3</v>
      </c>
      <c r="AC57" s="58">
        <f>IF('ИД Шатой'!AC44='Методика оценки (Отч.)'!$J$9,'Методика оценки (Отч.)'!$E$9,IF('ИД Шатой'!AC44='Методика оценки (Отч.)'!$J$10,'Методика оценки (Отч.)'!$E$10,IF('ИД Шатой'!AC44='Методика оценки (Отч.)'!$J$11,'Методика оценки (Отч.)'!$E$11,IF('ИД Шатой'!AC44='Методика оценки (Отч.)'!$J$12,'Методика оценки (Отч.)'!$E$12,IF('ИД Шатой'!AC44='Методика оценки (Отч.)'!$J$13,'Методика оценки (Отч.)'!$E$13,"ошибка")))))*$C$57</f>
        <v>3</v>
      </c>
      <c r="AD57" s="58">
        <f>IF('ИД Шатой'!AD44='Методика оценки (Отч.)'!$J$9,'Методика оценки (Отч.)'!$E$9,IF('ИД Шатой'!AD44='Методика оценки (Отч.)'!$J$10,'Методика оценки (Отч.)'!$E$10,IF('ИД Шатой'!AD44='Методика оценки (Отч.)'!$J$11,'Методика оценки (Отч.)'!$E$11,IF('ИД Шатой'!AD44='Методика оценки (Отч.)'!$J$12,'Методика оценки (Отч.)'!$E$12,IF('ИД Шатой'!AD44='Методика оценки (Отч.)'!$J$13,'Методика оценки (Отч.)'!$E$13,"ошибка")))))*$C$57</f>
        <v>3</v>
      </c>
      <c r="AE57" s="58">
        <f>IF('ИД Шатой'!AE44='Методика оценки (Отч.)'!$J$9,'Методика оценки (Отч.)'!$E$9,IF('ИД Шатой'!AE44='Методика оценки (Отч.)'!$J$10,'Методика оценки (Отч.)'!$E$10,IF('ИД Шатой'!AE44='Методика оценки (Отч.)'!$J$11,'Методика оценки (Отч.)'!$E$11,IF('ИД Шатой'!AE44='Методика оценки (Отч.)'!$J$12,'Методика оценки (Отч.)'!$E$12,IF('ИД Шатой'!AE44='Методика оценки (Отч.)'!$J$13,'Методика оценки (Отч.)'!$E$13,"ошибка")))))*$C$57</f>
        <v>3</v>
      </c>
      <c r="AF57" s="58">
        <f>IF('ИД Шатой'!AF44='Методика оценки (Отч.)'!$J$9,'Методика оценки (Отч.)'!$E$9,IF('ИД Шатой'!AF44='Методика оценки (Отч.)'!$J$10,'Методика оценки (Отч.)'!$E$10,IF('ИД Шатой'!AF44='Методика оценки (Отч.)'!$J$11,'Методика оценки (Отч.)'!$E$11,IF('ИД Шатой'!AF44='Методика оценки (Отч.)'!$J$12,'Методика оценки (Отч.)'!$E$12,IF('ИД Шатой'!AF44='Методика оценки (Отч.)'!$J$13,'Методика оценки (Отч.)'!$E$13,"ошибка")))))*$C$57</f>
        <v>0</v>
      </c>
      <c r="AG57" s="58">
        <f>IF('ИД Шатой'!AG44='Методика оценки (Отч.)'!$J$9,'Методика оценки (Отч.)'!$E$9,IF('ИД Шатой'!AG44='Методика оценки (Отч.)'!$J$10,'Методика оценки (Отч.)'!$E$10,IF('ИД Шатой'!AG44='Методика оценки (Отч.)'!$J$11,'Методика оценки (Отч.)'!$E$11,IF('ИД Шатой'!AG44='Методика оценки (Отч.)'!$J$12,'Методика оценки (Отч.)'!$E$12,IF('ИД Шатой'!AG44='Методика оценки (Отч.)'!$J$13,'Методика оценки (Отч.)'!$E$13,"ошибка")))))*$C$57</f>
        <v>3</v>
      </c>
      <c r="AH57" s="58">
        <f>IF('ИД Шатой'!AH44='Методика оценки (Отч.)'!$J$9,'Методика оценки (Отч.)'!$E$9,IF('ИД Шатой'!AH44='Методика оценки (Отч.)'!$J$10,'Методика оценки (Отч.)'!$E$10,IF('ИД Шатой'!AH44='Методика оценки (Отч.)'!$J$11,'Методика оценки (Отч.)'!$E$11,IF('ИД Шатой'!AH44='Методика оценки (Отч.)'!$J$12,'Методика оценки (Отч.)'!$E$12,IF('ИД Шатой'!AH44='Методика оценки (Отч.)'!$J$13,'Методика оценки (Отч.)'!$E$13,"ошибка")))))*$C$57</f>
        <v>0</v>
      </c>
      <c r="AI57" s="58">
        <f>IF('ИД Шатой'!AI44='Методика оценки (Отч.)'!$J$9,'Методика оценки (Отч.)'!$E$9,IF('ИД Шатой'!AI44='Методика оценки (Отч.)'!$J$10,'Методика оценки (Отч.)'!$E$10,IF('ИД Шатой'!AI44='Методика оценки (Отч.)'!$J$11,'Методика оценки (Отч.)'!$E$11,IF('ИД Шатой'!AI44='Методика оценки (Отч.)'!$J$12,'Методика оценки (Отч.)'!$E$12,IF('ИД Шатой'!AI44='Методика оценки (Отч.)'!$J$13,'Методика оценки (Отч.)'!$E$13,"ошибка")))))*$C$57</f>
        <v>3</v>
      </c>
      <c r="AJ57" s="58">
        <f>IF('ИД Шатой'!AJ44='Методика оценки (Отч.)'!$J$9,'Методика оценки (Отч.)'!$E$9,IF('ИД Шатой'!AJ44='Методика оценки (Отч.)'!$J$10,'Методика оценки (Отч.)'!$E$10,IF('ИД Шатой'!AJ44='Методика оценки (Отч.)'!$J$11,'Методика оценки (Отч.)'!$E$11,IF('ИД Шатой'!AJ44='Методика оценки (Отч.)'!$J$12,'Методика оценки (Отч.)'!$E$12,IF('ИД Шатой'!AJ44='Методика оценки (Отч.)'!$J$13,'Методика оценки (Отч.)'!$E$13,"ошибка")))))*$C$57</f>
        <v>3</v>
      </c>
      <c r="AK57" s="58">
        <f>IF('ИД Шатой'!AK44='Методика оценки (Отч.)'!$J$9,'Методика оценки (Отч.)'!$E$9,IF('ИД Шатой'!AK44='Методика оценки (Отч.)'!$J$10,'Методика оценки (Отч.)'!$E$10,IF('ИД Шатой'!AK44='Методика оценки (Отч.)'!$J$11,'Методика оценки (Отч.)'!$E$11,IF('ИД Шатой'!AK44='Методика оценки (Отч.)'!$J$12,'Методика оценки (Отч.)'!$E$12,IF('ИД Шатой'!AK44='Методика оценки (Отч.)'!$J$13,'Методика оценки (Отч.)'!$E$13,"ошибка")))))*$C$57</f>
        <v>3</v>
      </c>
      <c r="AL57" s="58">
        <f>IF('ИД Шатой'!AL44='Методика оценки (Отч.)'!$J$9,'Методика оценки (Отч.)'!$E$9,IF('ИД Шатой'!AL44='Методика оценки (Отч.)'!$J$10,'Методика оценки (Отч.)'!$E$10,IF('ИД Шатой'!AL44='Методика оценки (Отч.)'!$J$11,'Методика оценки (Отч.)'!$E$11,IF('ИД Шатой'!AL44='Методика оценки (Отч.)'!$J$12,'Методика оценки (Отч.)'!$E$12,IF('ИД Шатой'!AL44='Методика оценки (Отч.)'!$J$13,'Методика оценки (Отч.)'!$E$13,"ошибка")))))*$C$57</f>
        <v>3</v>
      </c>
      <c r="AM57" s="58">
        <f>IF('ИД Шатой'!AM44='Методика оценки (Отч.)'!$J$9,'Методика оценки (Отч.)'!$E$9,IF('ИД Шатой'!AM44='Методика оценки (Отч.)'!$J$10,'Методика оценки (Отч.)'!$E$10,IF('ИД Шатой'!AM44='Методика оценки (Отч.)'!$J$11,'Методика оценки (Отч.)'!$E$11,IF('ИД Шатой'!AM44='Методика оценки (Отч.)'!$J$12,'Методика оценки (Отч.)'!$E$12,IF('ИД Шатой'!AM44='Методика оценки (Отч.)'!$J$13,'Методика оценки (Отч.)'!$E$13,"ошибка")))))*$C$57</f>
        <v>3</v>
      </c>
      <c r="AN57" s="58">
        <f>IF('ИД Шатой'!AN44='Методика оценки (Отч.)'!$J$9,'Методика оценки (Отч.)'!$E$9,IF('ИД Шатой'!AN44='Методика оценки (Отч.)'!$J$10,'Методика оценки (Отч.)'!$E$10,IF('ИД Шатой'!AN44='Методика оценки (Отч.)'!$J$11,'Методика оценки (Отч.)'!$E$11,IF('ИД Шатой'!AN44='Методика оценки (Отч.)'!$J$12,'Методика оценки (Отч.)'!$E$12,IF('ИД Шатой'!AN44='Методика оценки (Отч.)'!$J$13,'Методика оценки (Отч.)'!$E$13,"ошибка")))))*$C$57</f>
        <v>3</v>
      </c>
      <c r="AO57" s="58">
        <f>IF('ИД Шатой'!AO44='Методика оценки (Отч.)'!$J$9,'Методика оценки (Отч.)'!$E$9,IF('ИД Шатой'!AO44='Методика оценки (Отч.)'!$J$10,'Методика оценки (Отч.)'!$E$10,IF('ИД Шатой'!AO44='Методика оценки (Отч.)'!$J$11,'Методика оценки (Отч.)'!$E$11,IF('ИД Шатой'!AO44='Методика оценки (Отч.)'!$J$12,'Методика оценки (Отч.)'!$E$12,IF('ИД Шатой'!AO44='Методика оценки (Отч.)'!$J$13,'Методика оценки (Отч.)'!$E$13,"ошибка")))))*$C$57</f>
        <v>3</v>
      </c>
      <c r="AP57" s="58">
        <f>IF('ИД Шатой'!AP44='Методика оценки (Отч.)'!$J$9,'Методика оценки (Отч.)'!$E$9,IF('ИД Шатой'!AP44='Методика оценки (Отч.)'!$J$10,'Методика оценки (Отч.)'!$E$10,IF('ИД Шатой'!AP44='Методика оценки (Отч.)'!$J$11,'Методика оценки (Отч.)'!$E$11,IF('ИД Шатой'!AP44='Методика оценки (Отч.)'!$J$12,'Методика оценки (Отч.)'!$E$12,IF('ИД Шатой'!AP44='Методика оценки (Отч.)'!$J$13,'Методика оценки (Отч.)'!$E$13,"ошибка")))))*$C$57</f>
        <v>3</v>
      </c>
      <c r="AQ57" s="58">
        <f>IF('ИД Шатой'!AQ44='Методика оценки (Отч.)'!$J$9,'Методика оценки (Отч.)'!$E$9,IF('ИД Шатой'!AQ44='Методика оценки (Отч.)'!$J$10,'Методика оценки (Отч.)'!$E$10,IF('ИД Шатой'!AQ44='Методика оценки (Отч.)'!$J$11,'Методика оценки (Отч.)'!$E$11,IF('ИД Шатой'!AQ44='Методика оценки (Отч.)'!$J$12,'Методика оценки (Отч.)'!$E$12,IF('ИД Шатой'!AQ44='Методика оценки (Отч.)'!$J$13,'Методика оценки (Отч.)'!$E$13,"ошибка")))))*$C$57</f>
        <v>3</v>
      </c>
      <c r="AR57" s="58">
        <f>IF('ИД Шатой'!AR44='Методика оценки (Отч.)'!$J$9,'Методика оценки (Отч.)'!$E$9,IF('ИД Шатой'!AR44='Методика оценки (Отч.)'!$J$10,'Методика оценки (Отч.)'!$E$10,IF('ИД Шатой'!AR44='Методика оценки (Отч.)'!$J$11,'Методика оценки (Отч.)'!$E$11,IF('ИД Шатой'!AR44='Методика оценки (Отч.)'!$J$12,'Методика оценки (Отч.)'!$E$12,IF('ИД Шатой'!AR44='Методика оценки (Отч.)'!$J$13,'Методика оценки (Отч.)'!$E$13,"ошибка")))))*$C$57</f>
        <v>3</v>
      </c>
      <c r="AS57" s="58">
        <f>IF('ИД Шатой'!AS44='Методика оценки (Отч.)'!$J$9,'Методика оценки (Отч.)'!$E$9,IF('ИД Шатой'!AS44='Методика оценки (Отч.)'!$J$10,'Методика оценки (Отч.)'!$E$10,IF('ИД Шатой'!AS44='Методика оценки (Отч.)'!$J$11,'Методика оценки (Отч.)'!$E$11,IF('ИД Шатой'!AS44='Методика оценки (Отч.)'!$J$12,'Методика оценки (Отч.)'!$E$12,IF('ИД Шатой'!AS44='Методика оценки (Отч.)'!$J$13,'Методика оценки (Отч.)'!$E$13,"ошибка")))))*$C$57</f>
        <v>3</v>
      </c>
      <c r="AT57" s="58">
        <f>IF('ИД Шатой'!AT44='Методика оценки (Отч.)'!$J$9,'Методика оценки (Отч.)'!$E$9,IF('ИД Шатой'!AT44='Методика оценки (Отч.)'!$J$10,'Методика оценки (Отч.)'!$E$10,IF('ИД Шатой'!AT44='Методика оценки (Отч.)'!$J$11,'Методика оценки (Отч.)'!$E$11,IF('ИД Шатой'!AT44='Методика оценки (Отч.)'!$J$12,'Методика оценки (Отч.)'!$E$12,IF('ИД Шатой'!AT44='Методика оценки (Отч.)'!$J$13,'Методика оценки (Отч.)'!$E$13,"ошибка")))))*$C$57</f>
        <v>3</v>
      </c>
      <c r="AU57" s="58">
        <f>IF('ИД Шатой'!AU44='Методика оценки (Отч.)'!$J$9,'Методика оценки (Отч.)'!$E$9,IF('ИД Шатой'!AU44='Методика оценки (Отч.)'!$J$10,'Методика оценки (Отч.)'!$E$10,IF('ИД Шатой'!AU44='Методика оценки (Отч.)'!$J$11,'Методика оценки (Отч.)'!$E$11,IF('ИД Шатой'!AU44='Методика оценки (Отч.)'!$J$12,'Методика оценки (Отч.)'!$E$12,IF('ИД Шатой'!AU44='Методика оценки (Отч.)'!$J$13,'Методика оценки (Отч.)'!$E$13,"ошибка")))))*$C$57</f>
        <v>3</v>
      </c>
      <c r="AV57" s="58">
        <f>IF('ИД Шатой'!AV44='Методика оценки (Отч.)'!$J$9,'Методика оценки (Отч.)'!$E$9,IF('ИД Шатой'!AV44='Методика оценки (Отч.)'!$J$10,'Методика оценки (Отч.)'!$E$10,IF('ИД Шатой'!AV44='Методика оценки (Отч.)'!$J$11,'Методика оценки (Отч.)'!$E$11,IF('ИД Шатой'!AV44='Методика оценки (Отч.)'!$J$12,'Методика оценки (Отч.)'!$E$12,IF('ИД Шатой'!AV44='Методика оценки (Отч.)'!$J$13,'Методика оценки (Отч.)'!$E$13,"ошибка")))))*$C$57</f>
        <v>3</v>
      </c>
      <c r="AW57" s="58">
        <f>IF('ИД Шатой'!AW44='Методика оценки (Отч.)'!$J$9,'Методика оценки (Отч.)'!$E$9,IF('ИД Шатой'!AW44='Методика оценки (Отч.)'!$J$10,'Методика оценки (Отч.)'!$E$10,IF('ИД Шатой'!AW44='Методика оценки (Отч.)'!$J$11,'Методика оценки (Отч.)'!$E$11,IF('ИД Шатой'!AW44='Методика оценки (Отч.)'!$J$12,'Методика оценки (Отч.)'!$E$12,IF('ИД Шатой'!AW44='Методика оценки (Отч.)'!$J$13,'Методика оценки (Отч.)'!$E$13,"ошибка")))))*$C$57</f>
        <v>3</v>
      </c>
      <c r="AX57" s="58">
        <f>IF('ИД Шатой'!AX44='Методика оценки (Отч.)'!$J$9,'Методика оценки (Отч.)'!$E$9,IF('ИД Шатой'!AX44='Методика оценки (Отч.)'!$J$10,'Методика оценки (Отч.)'!$E$10,IF('ИД Шатой'!AX44='Методика оценки (Отч.)'!$J$11,'Методика оценки (Отч.)'!$E$11,IF('ИД Шатой'!AX44='Методика оценки (Отч.)'!$J$12,'Методика оценки (Отч.)'!$E$12,IF('ИД Шатой'!AX44='Методика оценки (Отч.)'!$J$13,'Методика оценки (Отч.)'!$E$13,"ошибка")))))*$C$57</f>
        <v>3</v>
      </c>
      <c r="AY57" s="58">
        <f>IF('ИД Шатой'!AY44='Методика оценки (Отч.)'!$J$9,'Методика оценки (Отч.)'!$E$9,IF('ИД Шатой'!AY44='Методика оценки (Отч.)'!$J$10,'Методика оценки (Отч.)'!$E$10,IF('ИД Шатой'!AY44='Методика оценки (Отч.)'!$J$11,'Методика оценки (Отч.)'!$E$11,IF('ИД Шатой'!AY44='Методика оценки (Отч.)'!$J$12,'Методика оценки (Отч.)'!$E$12,IF('ИД Шатой'!AY44='Методика оценки (Отч.)'!$J$13,'Методика оценки (Отч.)'!$E$13,"ошибка")))))*$C$57</f>
        <v>3</v>
      </c>
      <c r="AZ57" s="58">
        <f>IF('ИД Шатой'!AZ44='Методика оценки (Отч.)'!$J$9,'Методика оценки (Отч.)'!$E$9,IF('ИД Шатой'!AZ44='Методика оценки (Отч.)'!$J$10,'Методика оценки (Отч.)'!$E$10,IF('ИД Шатой'!AZ44='Методика оценки (Отч.)'!$J$11,'Методика оценки (Отч.)'!$E$11,IF('ИД Шатой'!AZ44='Методика оценки (Отч.)'!$J$12,'Методика оценки (Отч.)'!$E$12,IF('ИД Шатой'!AZ44='Методика оценки (Отч.)'!$J$13,'Методика оценки (Отч.)'!$E$13,"ошибка")))))*$C$57</f>
        <v>3</v>
      </c>
      <c r="BA57" s="58">
        <f>IF('ИД Шатой'!BA44='Методика оценки (Отч.)'!$J$9,'Методика оценки (Отч.)'!$E$9,IF('ИД Шатой'!BA44='Методика оценки (Отч.)'!$J$10,'Методика оценки (Отч.)'!$E$10,IF('ИД Шатой'!BA44='Методика оценки (Отч.)'!$J$11,'Методика оценки (Отч.)'!$E$11,IF('ИД Шатой'!BA44='Методика оценки (Отч.)'!$J$12,'Методика оценки (Отч.)'!$E$12,IF('ИД Шатой'!BA44='Методика оценки (Отч.)'!$J$13,'Методика оценки (Отч.)'!$E$13,"ошибка")))))*$C$57</f>
        <v>3</v>
      </c>
      <c r="BB57" s="58">
        <f>IF('ИД Шатой'!BB44='Методика оценки (Отч.)'!$J$9,'Методика оценки (Отч.)'!$E$9,IF('ИД Шатой'!BB44='Методика оценки (Отч.)'!$J$10,'Методика оценки (Отч.)'!$E$10,IF('ИД Шатой'!BB44='Методика оценки (Отч.)'!$J$11,'Методика оценки (Отч.)'!$E$11,IF('ИД Шатой'!BB44='Методика оценки (Отч.)'!$J$12,'Методика оценки (Отч.)'!$E$12,IF('ИД Шатой'!BB44='Методика оценки (Отч.)'!$J$13,'Методика оценки (Отч.)'!$E$13,"ошибка")))))*$C$57</f>
        <v>0</v>
      </c>
      <c r="BC57" s="58">
        <f>IF('ИД Шатой'!BC44='Методика оценки (Отч.)'!$J$9,'Методика оценки (Отч.)'!$E$9,IF('ИД Шатой'!BC44='Методика оценки (Отч.)'!$J$10,'Методика оценки (Отч.)'!$E$10,IF('ИД Шатой'!BC44='Методика оценки (Отч.)'!$J$11,'Методика оценки (Отч.)'!$E$11,IF('ИД Шатой'!BC44='Методика оценки (Отч.)'!$J$12,'Методика оценки (Отч.)'!$E$12,IF('ИД Шатой'!BC44='Методика оценки (Отч.)'!$J$13,'Методика оценки (Отч.)'!$E$13,"ошибка")))))*$C$57</f>
        <v>3</v>
      </c>
      <c r="BD57" s="58">
        <f>IF('ИД Шатой'!BD44='Методика оценки (Отч.)'!$J$9,'Методика оценки (Отч.)'!$E$9,IF('ИД Шатой'!BD44='Методика оценки (Отч.)'!$J$10,'Методика оценки (Отч.)'!$E$10,IF('ИД Шатой'!BD44='Методика оценки (Отч.)'!$J$11,'Методика оценки (Отч.)'!$E$11,IF('ИД Шатой'!BD44='Методика оценки (Отч.)'!$J$12,'Методика оценки (Отч.)'!$E$12,IF('ИД Шатой'!BD44='Методика оценки (Отч.)'!$J$13,'Методика оценки (Отч.)'!$E$13,"ошибка")))))*$C$57</f>
        <v>3</v>
      </c>
      <c r="BE57" s="58">
        <f>IF('ИД Шатой'!BE44='Методика оценки (Отч.)'!$J$9,'Методика оценки (Отч.)'!$E$9,IF('ИД Шатой'!BE44='Методика оценки (Отч.)'!$J$10,'Методика оценки (Отч.)'!$E$10,IF('ИД Шатой'!BE44='Методика оценки (Отч.)'!$J$11,'Методика оценки (Отч.)'!$E$11,IF('ИД Шатой'!BE44='Методика оценки (Отч.)'!$J$12,'Методика оценки (Отч.)'!$E$12,IF('ИД Шатой'!BE44='Методика оценки (Отч.)'!$J$13,'Методика оценки (Отч.)'!$E$13,"ошибка")))))*$C$57</f>
        <v>3</v>
      </c>
      <c r="BF57" s="58">
        <f>IF('ИД Шатой'!BF44='Методика оценки (Отч.)'!$J$9,'Методика оценки (Отч.)'!$E$9,IF('ИД Шатой'!BF44='Методика оценки (Отч.)'!$J$10,'Методика оценки (Отч.)'!$E$10,IF('ИД Шатой'!BF44='Методика оценки (Отч.)'!$J$11,'Методика оценки (Отч.)'!$E$11,IF('ИД Шатой'!BF44='Методика оценки (Отч.)'!$J$12,'Методика оценки (Отч.)'!$E$12,IF('ИД Шатой'!BF44='Методика оценки (Отч.)'!$J$13,'Методика оценки (Отч.)'!$E$13,"ошибка")))))*$C$57</f>
        <v>3</v>
      </c>
      <c r="BG57" s="58">
        <f>IF('ИД Шатой'!BG44='Методика оценки (Отч.)'!$J$9,'Методика оценки (Отч.)'!$E$9,IF('ИД Шатой'!BG44='Методика оценки (Отч.)'!$J$10,'Методика оценки (Отч.)'!$E$10,IF('ИД Шатой'!BG44='Методика оценки (Отч.)'!$J$11,'Методика оценки (Отч.)'!$E$11,IF('ИД Шатой'!BG44='Методика оценки (Отч.)'!$J$12,'Методика оценки (Отч.)'!$E$12,IF('ИД Шатой'!BG44='Методика оценки (Отч.)'!$J$13,'Методика оценки (Отч.)'!$E$13,"ошибка")))))*$C$57</f>
        <v>3</v>
      </c>
      <c r="BH57" s="58">
        <f>IF('ИД Шатой'!BH44='Методика оценки (Отч.)'!$J$9,'Методика оценки (Отч.)'!$E$9,IF('ИД Шатой'!BH44='Методика оценки (Отч.)'!$J$10,'Методика оценки (Отч.)'!$E$10,IF('ИД Шатой'!BH44='Методика оценки (Отч.)'!$J$11,'Методика оценки (Отч.)'!$E$11,IF('ИД Шатой'!BH44='Методика оценки (Отч.)'!$J$12,'Методика оценки (Отч.)'!$E$12,IF('ИД Шатой'!BH44='Методика оценки (Отч.)'!$J$13,'Методика оценки (Отч.)'!$E$13,"ошибка")))))*$C$57</f>
        <v>3</v>
      </c>
      <c r="BI57" s="58">
        <f>IF('ИД Шатой'!BI44='Методика оценки (Отч.)'!$J$9,'Методика оценки (Отч.)'!$E$9,IF('ИД Шатой'!BI44='Методика оценки (Отч.)'!$J$10,'Методика оценки (Отч.)'!$E$10,IF('ИД Шатой'!BI44='Методика оценки (Отч.)'!$J$11,'Методика оценки (Отч.)'!$E$11,IF('ИД Шатой'!BI44='Методика оценки (Отч.)'!$J$12,'Методика оценки (Отч.)'!$E$12,IF('ИД Шатой'!BI44='Методика оценки (Отч.)'!$J$13,'Методика оценки (Отч.)'!$E$13,"ошибка")))))*$C$57</f>
        <v>3</v>
      </c>
      <c r="BJ57" s="58">
        <f>IF('ИД Шатой'!BJ44='Методика оценки (Отч.)'!$J$9,'Методика оценки (Отч.)'!$E$9,IF('ИД Шатой'!BJ44='Методика оценки (Отч.)'!$J$10,'Методика оценки (Отч.)'!$E$10,IF('ИД Шатой'!BJ44='Методика оценки (Отч.)'!$J$11,'Методика оценки (Отч.)'!$E$11,IF('ИД Шатой'!BJ44='Методика оценки (Отч.)'!$J$12,'Методика оценки (Отч.)'!$E$12,IF('ИД Шатой'!BJ44='Методика оценки (Отч.)'!$J$13,'Методика оценки (Отч.)'!$E$13,"ошибка")))))*$C$57</f>
        <v>3</v>
      </c>
      <c r="BK57" s="58">
        <f>IF('ИД Шатой'!BK44='Методика оценки (Отч.)'!$J$9,'Методика оценки (Отч.)'!$E$9,IF('ИД Шатой'!BK44='Методика оценки (Отч.)'!$J$10,'Методика оценки (Отч.)'!$E$10,IF('ИД Шатой'!BK44='Методика оценки (Отч.)'!$J$11,'Методика оценки (Отч.)'!$E$11,IF('ИД Шатой'!BK44='Методика оценки (Отч.)'!$J$12,'Методика оценки (Отч.)'!$E$12,IF('ИД Шатой'!BK44='Методика оценки (Отч.)'!$J$13,'Методика оценки (Отч.)'!$E$13,"ошибка")))))*$C$57</f>
        <v>3</v>
      </c>
      <c r="BL57" s="58">
        <f>IF('ИД Шатой'!BL44='Методика оценки (Отч.)'!$J$9,'Методика оценки (Отч.)'!$E$9,IF('ИД Шатой'!BL44='Методика оценки (Отч.)'!$J$10,'Методика оценки (Отч.)'!$E$10,IF('ИД Шатой'!BL44='Методика оценки (Отч.)'!$J$11,'Методика оценки (Отч.)'!$E$11,IF('ИД Шатой'!BL44='Методика оценки (Отч.)'!$J$12,'Методика оценки (Отч.)'!$E$12,IF('ИД Шатой'!BL44='Методика оценки (Отч.)'!$J$13,'Методика оценки (Отч.)'!$E$13,"ошибка")))))*$C$57</f>
        <v>3</v>
      </c>
      <c r="BM57" s="58">
        <f>IF('ИД Шатой'!BM44='Методика оценки (Отч.)'!$J$9,'Методика оценки (Отч.)'!$E$9,IF('ИД Шатой'!BM44='Методика оценки (Отч.)'!$J$10,'Методика оценки (Отч.)'!$E$10,IF('ИД Шатой'!BM44='Методика оценки (Отч.)'!$J$11,'Методика оценки (Отч.)'!$E$11,IF('ИД Шатой'!BM44='Методика оценки (Отч.)'!$J$12,'Методика оценки (Отч.)'!$E$12,IF('ИД Шатой'!BM44='Методика оценки (Отч.)'!$J$13,'Методика оценки (Отч.)'!$E$13,"ошибка")))))*$C$57</f>
        <v>3</v>
      </c>
      <c r="BN57" s="58">
        <f>IF('ИД Шатой'!BN44='Методика оценки (Отч.)'!$J$9,'Методика оценки (Отч.)'!$E$9,IF('ИД Шатой'!BN44='Методика оценки (Отч.)'!$J$10,'Методика оценки (Отч.)'!$E$10,IF('ИД Шатой'!BN44='Методика оценки (Отч.)'!$J$11,'Методика оценки (Отч.)'!$E$11,IF('ИД Шатой'!BN44='Методика оценки (Отч.)'!$J$12,'Методика оценки (Отч.)'!$E$12,IF('ИД Шатой'!BN44='Методика оценки (Отч.)'!$J$13,'Методика оценки (Отч.)'!$E$13,"ошибка")))))*$C$57</f>
        <v>3</v>
      </c>
      <c r="BO57" s="58">
        <f>IF('ИД Шатой'!BO44='Методика оценки (Отч.)'!$J$9,'Методика оценки (Отч.)'!$E$9,IF('ИД Шатой'!BO44='Методика оценки (Отч.)'!$J$10,'Методика оценки (Отч.)'!$E$10,IF('ИД Шатой'!BO44='Методика оценки (Отч.)'!$J$11,'Методика оценки (Отч.)'!$E$11,IF('ИД Шатой'!BO44='Методика оценки (Отч.)'!$J$12,'Методика оценки (Отч.)'!$E$12,IF('ИД Шатой'!BO44='Методика оценки (Отч.)'!$J$13,'Методика оценки (Отч.)'!$E$13,"ошибка")))))*$C$57</f>
        <v>3</v>
      </c>
      <c r="BP57" s="58">
        <f>IF('ИД Шатой'!BP44='Методика оценки (Отч.)'!$J$9,'Методика оценки (Отч.)'!$E$9,IF('ИД Шатой'!BP44='Методика оценки (Отч.)'!$J$10,'Методика оценки (Отч.)'!$E$10,IF('ИД Шатой'!BP44='Методика оценки (Отч.)'!$J$11,'Методика оценки (Отч.)'!$E$11,IF('ИД Шатой'!BP44='Методика оценки (Отч.)'!$J$12,'Методика оценки (Отч.)'!$E$12,IF('ИД Шатой'!BP44='Методика оценки (Отч.)'!$J$13,'Методика оценки (Отч.)'!$E$13,"ошибка")))))*$C$57</f>
        <v>0</v>
      </c>
      <c r="BQ57" s="58">
        <f t="shared" si="2"/>
        <v>2.6822727272727271</v>
      </c>
    </row>
    <row r="58" spans="1:69" x14ac:dyDescent="0.25">
      <c r="A58" s="53" t="str">
        <f>'Методика оценки (Отч.)'!A254</f>
        <v>N5.2.</v>
      </c>
      <c r="B58" s="53" t="str">
        <f>'Методика оценки (Отч.)'!C254</f>
        <v>Финансовое положение детского сада в целом</v>
      </c>
      <c r="C58" s="123">
        <f>'Методика оценки (Отч.)'!D254*C54</f>
        <v>4.0000000000000008E-2</v>
      </c>
      <c r="D58" s="62">
        <f>IF('ИД Шатой'!D45='Методика оценки (Отч.)'!$J$9,'Методика оценки (Отч.)'!$E$9,IF('ИД Шатой'!D45='Методика оценки (Отч.)'!$J$10,'Методика оценки (Отч.)'!$E$10,IF('ИД Шатой'!D45='Методика оценки (Отч.)'!$J$11,'Методика оценки (Отч.)'!$E$11,IF('ИД Шатой'!D45='Методика оценки (Отч.)'!$J$12,'Методика оценки (Отч.)'!$E$12,IF('ИД Шатой'!D45='Методика оценки (Отч.)'!$J$13,'Методика оценки (Отч.)'!$E$13,"ошибка")))))*$C$58</f>
        <v>0</v>
      </c>
      <c r="E58" s="62">
        <f>IF('ИД Шатой'!E45='Методика оценки (Отч.)'!$J$9,'Методика оценки (Отч.)'!$E$9,IF('ИД Шатой'!E45='Методика оценки (Отч.)'!$J$10,'Методика оценки (Отч.)'!$E$10,IF('ИД Шатой'!E45='Методика оценки (Отч.)'!$J$11,'Методика оценки (Отч.)'!$E$11,IF('ИД Шатой'!E45='Методика оценки (Отч.)'!$J$12,'Методика оценки (Отч.)'!$E$12,IF('ИД Шатой'!E45='Методика оценки (Отч.)'!$J$13,'Методика оценки (Отч.)'!$E$13,"ошибка")))))*$C$58</f>
        <v>3.0000000000000004</v>
      </c>
      <c r="F58" s="62">
        <f>IF('ИД Шатой'!F45='Методика оценки (Отч.)'!$J$9,'Методика оценки (Отч.)'!$E$9,IF('ИД Шатой'!F45='Методика оценки (Отч.)'!$J$10,'Методика оценки (Отч.)'!$E$10,IF('ИД Шатой'!F45='Методика оценки (Отч.)'!$J$11,'Методика оценки (Отч.)'!$E$11,IF('ИД Шатой'!F45='Методика оценки (Отч.)'!$J$12,'Методика оценки (Отч.)'!$E$12,IF('ИД Шатой'!F45='Методика оценки (Отч.)'!$J$13,'Методика оценки (Отч.)'!$E$13,"ошибка")))))*$C$58</f>
        <v>0</v>
      </c>
      <c r="G58" s="62">
        <f>IF('ИД Шатой'!G45='Методика оценки (Отч.)'!$J$9,'Методика оценки (Отч.)'!$E$9,IF('ИД Шатой'!G45='Методика оценки (Отч.)'!$J$10,'Методика оценки (Отч.)'!$E$10,IF('ИД Шатой'!G45='Методика оценки (Отч.)'!$J$11,'Методика оценки (Отч.)'!$E$11,IF('ИД Шатой'!G45='Методика оценки (Отч.)'!$J$12,'Методика оценки (Отч.)'!$E$12,IF('ИД Шатой'!G45='Методика оценки (Отч.)'!$J$13,'Методика оценки (Отч.)'!$E$13,"ошибка")))))*$C$58</f>
        <v>3.0000000000000004</v>
      </c>
      <c r="H58" s="62">
        <f>IF('ИД Шатой'!H45='Методика оценки (Отч.)'!$J$9,'Методика оценки (Отч.)'!$E$9,IF('ИД Шатой'!H45='Методика оценки (Отч.)'!$J$10,'Методика оценки (Отч.)'!$E$10,IF('ИД Шатой'!H45='Методика оценки (Отч.)'!$J$11,'Методика оценки (Отч.)'!$E$11,IF('ИД Шатой'!H45='Методика оценки (Отч.)'!$J$12,'Методика оценки (Отч.)'!$E$12,IF('ИД Шатой'!H45='Методика оценки (Отч.)'!$J$13,'Методика оценки (Отч.)'!$E$13,"ошибка")))))*$C$58</f>
        <v>3.0000000000000004</v>
      </c>
      <c r="I58" s="62">
        <f>IF('ИД Шатой'!I45='Методика оценки (Отч.)'!$J$9,'Методика оценки (Отч.)'!$E$9,IF('ИД Шатой'!I45='Методика оценки (Отч.)'!$J$10,'Методика оценки (Отч.)'!$E$10,IF('ИД Шатой'!I45='Методика оценки (Отч.)'!$J$11,'Методика оценки (Отч.)'!$E$11,IF('ИД Шатой'!I45='Методика оценки (Отч.)'!$J$12,'Методика оценки (Отч.)'!$E$12,IF('ИД Шатой'!I45='Методика оценки (Отч.)'!$J$13,'Методика оценки (Отч.)'!$E$13,"ошибка")))))*$C$58</f>
        <v>0</v>
      </c>
      <c r="J58" s="62">
        <f>IF('ИД Шатой'!J45='Методика оценки (Отч.)'!$J$9,'Методика оценки (Отч.)'!$E$9,IF('ИД Шатой'!J45='Методика оценки (Отч.)'!$J$10,'Методика оценки (Отч.)'!$E$10,IF('ИД Шатой'!J45='Методика оценки (Отч.)'!$J$11,'Методика оценки (Отч.)'!$E$11,IF('ИД Шатой'!J45='Методика оценки (Отч.)'!$J$12,'Методика оценки (Отч.)'!$E$12,IF('ИД Шатой'!J45='Методика оценки (Отч.)'!$J$13,'Методика оценки (Отч.)'!$E$13,"ошибка")))))*$C$58</f>
        <v>3.0000000000000004</v>
      </c>
      <c r="K58" s="62">
        <f>IF('ИД Шатой'!K45='Методика оценки (Отч.)'!$J$9,'Методика оценки (Отч.)'!$E$9,IF('ИД Шатой'!K45='Методика оценки (Отч.)'!$J$10,'Методика оценки (Отч.)'!$E$10,IF('ИД Шатой'!K45='Методика оценки (Отч.)'!$J$11,'Методика оценки (Отч.)'!$E$11,IF('ИД Шатой'!K45='Методика оценки (Отч.)'!$J$12,'Методика оценки (Отч.)'!$E$12,IF('ИД Шатой'!K45='Методика оценки (Отч.)'!$J$13,'Методика оценки (Отч.)'!$E$13,"ошибка")))))*$C$58</f>
        <v>3.0000000000000004</v>
      </c>
      <c r="L58" s="62">
        <f>IF('ИД Шатой'!L45='Методика оценки (Отч.)'!$J$9,'Методика оценки (Отч.)'!$E$9,IF('ИД Шатой'!L45='Методика оценки (Отч.)'!$J$10,'Методика оценки (Отч.)'!$E$10,IF('ИД Шатой'!L45='Методика оценки (Отч.)'!$J$11,'Методика оценки (Отч.)'!$E$11,IF('ИД Шатой'!L45='Методика оценки (Отч.)'!$J$12,'Методика оценки (Отч.)'!$E$12,IF('ИД Шатой'!L45='Методика оценки (Отч.)'!$J$13,'Методика оценки (Отч.)'!$E$13,"ошибка")))))*$C$58</f>
        <v>4.0000000000000009</v>
      </c>
      <c r="M58" s="62">
        <f>IF('ИД Шатой'!M45='Методика оценки (Отч.)'!$J$9,'Методика оценки (Отч.)'!$E$9,IF('ИД Шатой'!M45='Методика оценки (Отч.)'!$J$10,'Методика оценки (Отч.)'!$E$10,IF('ИД Шатой'!M45='Методика оценки (Отч.)'!$J$11,'Методика оценки (Отч.)'!$E$11,IF('ИД Шатой'!M45='Методика оценки (Отч.)'!$J$12,'Методика оценки (Отч.)'!$E$12,IF('ИД Шатой'!M45='Методика оценки (Отч.)'!$J$13,'Методика оценки (Отч.)'!$E$13,"ошибка")))))*$C$58</f>
        <v>4.0000000000000009</v>
      </c>
      <c r="N58" s="62">
        <f>IF('ИД Шатой'!N45='Методика оценки (Отч.)'!$J$9,'Методика оценки (Отч.)'!$E$9,IF('ИД Шатой'!N45='Методика оценки (Отч.)'!$J$10,'Методика оценки (Отч.)'!$E$10,IF('ИД Шатой'!N45='Методика оценки (Отч.)'!$J$11,'Методика оценки (Отч.)'!$E$11,IF('ИД Шатой'!N45='Методика оценки (Отч.)'!$J$12,'Методика оценки (Отч.)'!$E$12,IF('ИД Шатой'!N45='Методика оценки (Отч.)'!$J$13,'Методика оценки (Отч.)'!$E$13,"ошибка")))))*$C$58</f>
        <v>0</v>
      </c>
      <c r="O58" s="62">
        <f>IF('ИД Шатой'!O45='Методика оценки (Отч.)'!$J$9,'Методика оценки (Отч.)'!$E$9,IF('ИД Шатой'!O45='Методика оценки (Отч.)'!$J$10,'Методика оценки (Отч.)'!$E$10,IF('ИД Шатой'!O45='Методика оценки (Отч.)'!$J$11,'Методика оценки (Отч.)'!$E$11,IF('ИД Шатой'!O45='Методика оценки (Отч.)'!$J$12,'Методика оценки (Отч.)'!$E$12,IF('ИД Шатой'!O45='Методика оценки (Отч.)'!$J$13,'Методика оценки (Отч.)'!$E$13,"ошибка")))))*$C$58</f>
        <v>2.0000000000000004</v>
      </c>
      <c r="P58" s="62">
        <f>IF('ИД Шатой'!P45='Методика оценки (Отч.)'!$J$9,'Методика оценки (Отч.)'!$E$9,IF('ИД Шатой'!P45='Методика оценки (Отч.)'!$J$10,'Методика оценки (Отч.)'!$E$10,IF('ИД Шатой'!P45='Методика оценки (Отч.)'!$J$11,'Методика оценки (Отч.)'!$E$11,IF('ИД Шатой'!P45='Методика оценки (Отч.)'!$J$12,'Методика оценки (Отч.)'!$E$12,IF('ИД Шатой'!P45='Методика оценки (Отч.)'!$J$13,'Методика оценки (Отч.)'!$E$13,"ошибка")))))*$C$58</f>
        <v>3.0000000000000004</v>
      </c>
      <c r="Q58" s="62">
        <f>IF('ИД Шатой'!Q45='Методика оценки (Отч.)'!$J$9,'Методика оценки (Отч.)'!$E$9,IF('ИД Шатой'!Q45='Методика оценки (Отч.)'!$J$10,'Методика оценки (Отч.)'!$E$10,IF('ИД Шатой'!Q45='Методика оценки (Отч.)'!$J$11,'Методика оценки (Отч.)'!$E$11,IF('ИД Шатой'!Q45='Методика оценки (Отч.)'!$J$12,'Методика оценки (Отч.)'!$E$12,IF('ИД Шатой'!Q45='Методика оценки (Отч.)'!$J$13,'Методика оценки (Отч.)'!$E$13,"ошибка")))))*$C$58</f>
        <v>3.0000000000000004</v>
      </c>
      <c r="R58" s="62">
        <f>IF('ИД Шатой'!R45='Методика оценки (Отч.)'!$J$9,'Методика оценки (Отч.)'!$E$9,IF('ИД Шатой'!R45='Методика оценки (Отч.)'!$J$10,'Методика оценки (Отч.)'!$E$10,IF('ИД Шатой'!R45='Методика оценки (Отч.)'!$J$11,'Методика оценки (Отч.)'!$E$11,IF('ИД Шатой'!R45='Методика оценки (Отч.)'!$J$12,'Методика оценки (Отч.)'!$E$12,IF('ИД Шатой'!R45='Методика оценки (Отч.)'!$J$13,'Методика оценки (Отч.)'!$E$13,"ошибка")))))*$C$58</f>
        <v>2.0000000000000004</v>
      </c>
      <c r="S58" s="62">
        <f>IF('ИД Шатой'!S45='Методика оценки (Отч.)'!$J$9,'Методика оценки (Отч.)'!$E$9,IF('ИД Шатой'!S45='Методика оценки (Отч.)'!$J$10,'Методика оценки (Отч.)'!$E$10,IF('ИД Шатой'!S45='Методика оценки (Отч.)'!$J$11,'Методика оценки (Отч.)'!$E$11,IF('ИД Шатой'!S45='Методика оценки (Отч.)'!$J$12,'Методика оценки (Отч.)'!$E$12,IF('ИД Шатой'!S45='Методика оценки (Отч.)'!$J$13,'Методика оценки (Отч.)'!$E$13,"ошибка")))))*$C$58</f>
        <v>3.0000000000000004</v>
      </c>
      <c r="T58" s="62">
        <f>IF('ИД Шатой'!T45='Методика оценки (Отч.)'!$J$9,'Методика оценки (Отч.)'!$E$9,IF('ИД Шатой'!T45='Методика оценки (Отч.)'!$J$10,'Методика оценки (Отч.)'!$E$10,IF('ИД Шатой'!T45='Методика оценки (Отч.)'!$J$11,'Методика оценки (Отч.)'!$E$11,IF('ИД Шатой'!T45='Методика оценки (Отч.)'!$J$12,'Методика оценки (Отч.)'!$E$12,IF('ИД Шатой'!T45='Методика оценки (Отч.)'!$J$13,'Методика оценки (Отч.)'!$E$13,"ошибка")))))*$C$58</f>
        <v>3.0000000000000004</v>
      </c>
      <c r="U58" s="62">
        <f>IF('ИД Шатой'!U45='Методика оценки (Отч.)'!$J$9,'Методика оценки (Отч.)'!$E$9,IF('ИД Шатой'!U45='Методика оценки (Отч.)'!$J$10,'Методика оценки (Отч.)'!$E$10,IF('ИД Шатой'!U45='Методика оценки (Отч.)'!$J$11,'Методика оценки (Отч.)'!$E$11,IF('ИД Шатой'!U45='Методика оценки (Отч.)'!$J$12,'Методика оценки (Отч.)'!$E$12,IF('ИД Шатой'!U45='Методика оценки (Отч.)'!$J$13,'Методика оценки (Отч.)'!$E$13,"ошибка")))))*$C$58</f>
        <v>3.0000000000000004</v>
      </c>
      <c r="V58" s="62">
        <f>IF('ИД Шатой'!V45='Методика оценки (Отч.)'!$J$9,'Методика оценки (Отч.)'!$E$9,IF('ИД Шатой'!V45='Методика оценки (Отч.)'!$J$10,'Методика оценки (Отч.)'!$E$10,IF('ИД Шатой'!V45='Методика оценки (Отч.)'!$J$11,'Методика оценки (Отч.)'!$E$11,IF('ИД Шатой'!V45='Методика оценки (Отч.)'!$J$12,'Методика оценки (Отч.)'!$E$12,IF('ИД Шатой'!V45='Методика оценки (Отч.)'!$J$13,'Методика оценки (Отч.)'!$E$13,"ошибка")))))*$C$58</f>
        <v>3.0000000000000004</v>
      </c>
      <c r="W58" s="62">
        <f>IF('ИД Шатой'!W45='Методика оценки (Отч.)'!$J$9,'Методика оценки (Отч.)'!$E$9,IF('ИД Шатой'!W45='Методика оценки (Отч.)'!$J$10,'Методика оценки (Отч.)'!$E$10,IF('ИД Шатой'!W45='Методика оценки (Отч.)'!$J$11,'Методика оценки (Отч.)'!$E$11,IF('ИД Шатой'!W45='Методика оценки (Отч.)'!$J$12,'Методика оценки (Отч.)'!$E$12,IF('ИД Шатой'!W45='Методика оценки (Отч.)'!$J$13,'Методика оценки (Отч.)'!$E$13,"ошибка")))))*$C$58</f>
        <v>4.0000000000000009</v>
      </c>
      <c r="X58" s="62">
        <f>IF('ИД Шатой'!X45='Методика оценки (Отч.)'!$J$9,'Методика оценки (Отч.)'!$E$9,IF('ИД Шатой'!X45='Методика оценки (Отч.)'!$J$10,'Методика оценки (Отч.)'!$E$10,IF('ИД Шатой'!X45='Методика оценки (Отч.)'!$J$11,'Методика оценки (Отч.)'!$E$11,IF('ИД Шатой'!X45='Методика оценки (Отч.)'!$J$12,'Методика оценки (Отч.)'!$E$12,IF('ИД Шатой'!X45='Методика оценки (Отч.)'!$J$13,'Методика оценки (Отч.)'!$E$13,"ошибка")))))*$C$58</f>
        <v>4.0000000000000009</v>
      </c>
      <c r="Y58" s="62">
        <f>IF('ИД Шатой'!Y45='Методика оценки (Отч.)'!$J$9,'Методика оценки (Отч.)'!$E$9,IF('ИД Шатой'!Y45='Методика оценки (Отч.)'!$J$10,'Методика оценки (Отч.)'!$E$10,IF('ИД Шатой'!Y45='Методика оценки (Отч.)'!$J$11,'Методика оценки (Отч.)'!$E$11,IF('ИД Шатой'!Y45='Методика оценки (Отч.)'!$J$12,'Методика оценки (Отч.)'!$E$12,IF('ИД Шатой'!Y45='Методика оценки (Отч.)'!$J$13,'Методика оценки (Отч.)'!$E$13,"ошибка")))))*$C$58</f>
        <v>4.0000000000000009</v>
      </c>
      <c r="Z58" s="62">
        <f>IF('ИД Шатой'!Z45='Методика оценки (Отч.)'!$J$9,'Методика оценки (Отч.)'!$E$9,IF('ИД Шатой'!Z45='Методика оценки (Отч.)'!$J$10,'Методика оценки (Отч.)'!$E$10,IF('ИД Шатой'!Z45='Методика оценки (Отч.)'!$J$11,'Методика оценки (Отч.)'!$E$11,IF('ИД Шатой'!Z45='Методика оценки (Отч.)'!$J$12,'Методика оценки (Отч.)'!$E$12,IF('ИД Шатой'!Z45='Методика оценки (Отч.)'!$J$13,'Методика оценки (Отч.)'!$E$13,"ошибка")))))*$C$58</f>
        <v>4.0000000000000009</v>
      </c>
      <c r="AA58" s="62">
        <f>IF('ИД Шатой'!AA45='Методика оценки (Отч.)'!$J$9,'Методика оценки (Отч.)'!$E$9,IF('ИД Шатой'!AA45='Методика оценки (Отч.)'!$J$10,'Методика оценки (Отч.)'!$E$10,IF('ИД Шатой'!AA45='Методика оценки (Отч.)'!$J$11,'Методика оценки (Отч.)'!$E$11,IF('ИД Шатой'!AA45='Методика оценки (Отч.)'!$J$12,'Методика оценки (Отч.)'!$E$12,IF('ИД Шатой'!AA45='Методика оценки (Отч.)'!$J$13,'Методика оценки (Отч.)'!$E$13,"ошибка")))))*$C$58</f>
        <v>3.0000000000000004</v>
      </c>
      <c r="AB58" s="62">
        <f>IF('ИД Шатой'!AB45='Методика оценки (Отч.)'!$J$9,'Методика оценки (Отч.)'!$E$9,IF('ИД Шатой'!AB45='Методика оценки (Отч.)'!$J$10,'Методика оценки (Отч.)'!$E$10,IF('ИД Шатой'!AB45='Методика оценки (Отч.)'!$J$11,'Методика оценки (Отч.)'!$E$11,IF('ИД Шатой'!AB45='Методика оценки (Отч.)'!$J$12,'Методика оценки (Отч.)'!$E$12,IF('ИД Шатой'!AB45='Методика оценки (Отч.)'!$J$13,'Методика оценки (Отч.)'!$E$13,"ошибка")))))*$C$58</f>
        <v>3.0000000000000004</v>
      </c>
      <c r="AC58" s="62">
        <f>IF('ИД Шатой'!AC45='Методика оценки (Отч.)'!$J$9,'Методика оценки (Отч.)'!$E$9,IF('ИД Шатой'!AC45='Методика оценки (Отч.)'!$J$10,'Методика оценки (Отч.)'!$E$10,IF('ИД Шатой'!AC45='Методика оценки (Отч.)'!$J$11,'Методика оценки (Отч.)'!$E$11,IF('ИД Шатой'!AC45='Методика оценки (Отч.)'!$J$12,'Методика оценки (Отч.)'!$E$12,IF('ИД Шатой'!AC45='Методика оценки (Отч.)'!$J$13,'Методика оценки (Отч.)'!$E$13,"ошибка")))))*$C$58</f>
        <v>3.0000000000000004</v>
      </c>
      <c r="AD58" s="62">
        <f>IF('ИД Шатой'!AD45='Методика оценки (Отч.)'!$J$9,'Методика оценки (Отч.)'!$E$9,IF('ИД Шатой'!AD45='Методика оценки (Отч.)'!$J$10,'Методика оценки (Отч.)'!$E$10,IF('ИД Шатой'!AD45='Методика оценки (Отч.)'!$J$11,'Методика оценки (Отч.)'!$E$11,IF('ИД Шатой'!AD45='Методика оценки (Отч.)'!$J$12,'Методика оценки (Отч.)'!$E$12,IF('ИД Шатой'!AD45='Методика оценки (Отч.)'!$J$13,'Методика оценки (Отч.)'!$E$13,"ошибка")))))*$C$58</f>
        <v>4.0000000000000009</v>
      </c>
      <c r="AE58" s="62">
        <f>IF('ИД Шатой'!AE45='Методика оценки (Отч.)'!$J$9,'Методика оценки (Отч.)'!$E$9,IF('ИД Шатой'!AE45='Методика оценки (Отч.)'!$J$10,'Методика оценки (Отч.)'!$E$10,IF('ИД Шатой'!AE45='Методика оценки (Отч.)'!$J$11,'Методика оценки (Отч.)'!$E$11,IF('ИД Шатой'!AE45='Методика оценки (Отч.)'!$J$12,'Методика оценки (Отч.)'!$E$12,IF('ИД Шатой'!AE45='Методика оценки (Отч.)'!$J$13,'Методика оценки (Отч.)'!$E$13,"ошибка")))))*$C$58</f>
        <v>4.0000000000000009</v>
      </c>
      <c r="AF58" s="62">
        <f>IF('ИД Шатой'!AF45='Методика оценки (Отч.)'!$J$9,'Методика оценки (Отч.)'!$E$9,IF('ИД Шатой'!AF45='Методика оценки (Отч.)'!$J$10,'Методика оценки (Отч.)'!$E$10,IF('ИД Шатой'!AF45='Методика оценки (Отч.)'!$J$11,'Методика оценки (Отч.)'!$E$11,IF('ИД Шатой'!AF45='Методика оценки (Отч.)'!$J$12,'Методика оценки (Отч.)'!$E$12,IF('ИД Шатой'!AF45='Методика оценки (Отч.)'!$J$13,'Методика оценки (Отч.)'!$E$13,"ошибка")))))*$C$58</f>
        <v>3.0000000000000004</v>
      </c>
      <c r="AG58" s="62">
        <f>IF('ИД Шатой'!AG45='Методика оценки (Отч.)'!$J$9,'Методика оценки (Отч.)'!$E$9,IF('ИД Шатой'!AG45='Методика оценки (Отч.)'!$J$10,'Методика оценки (Отч.)'!$E$10,IF('ИД Шатой'!AG45='Методика оценки (Отч.)'!$J$11,'Методика оценки (Отч.)'!$E$11,IF('ИД Шатой'!AG45='Методика оценки (Отч.)'!$J$12,'Методика оценки (Отч.)'!$E$12,IF('ИД Шатой'!AG45='Методика оценки (Отч.)'!$J$13,'Методика оценки (Отч.)'!$E$13,"ошибка")))))*$C$58</f>
        <v>2.0000000000000004</v>
      </c>
      <c r="AH58" s="62">
        <f>IF('ИД Шатой'!AH45='Методика оценки (Отч.)'!$J$9,'Методика оценки (Отч.)'!$E$9,IF('ИД Шатой'!AH45='Методика оценки (Отч.)'!$J$10,'Методика оценки (Отч.)'!$E$10,IF('ИД Шатой'!AH45='Методика оценки (Отч.)'!$J$11,'Методика оценки (Отч.)'!$E$11,IF('ИД Шатой'!AH45='Методика оценки (Отч.)'!$J$12,'Методика оценки (Отч.)'!$E$12,IF('ИД Шатой'!AH45='Методика оценки (Отч.)'!$J$13,'Методика оценки (Отч.)'!$E$13,"ошибка")))))*$C$58</f>
        <v>3.0000000000000004</v>
      </c>
      <c r="AI58" s="62">
        <f>IF('ИД Шатой'!AI45='Методика оценки (Отч.)'!$J$9,'Методика оценки (Отч.)'!$E$9,IF('ИД Шатой'!AI45='Методика оценки (Отч.)'!$J$10,'Методика оценки (Отч.)'!$E$10,IF('ИД Шатой'!AI45='Методика оценки (Отч.)'!$J$11,'Методика оценки (Отч.)'!$E$11,IF('ИД Шатой'!AI45='Методика оценки (Отч.)'!$J$12,'Методика оценки (Отч.)'!$E$12,IF('ИД Шатой'!AI45='Методика оценки (Отч.)'!$J$13,'Методика оценки (Отч.)'!$E$13,"ошибка")))))*$C$58</f>
        <v>3.0000000000000004</v>
      </c>
      <c r="AJ58" s="62">
        <f>IF('ИД Шатой'!AJ45='Методика оценки (Отч.)'!$J$9,'Методика оценки (Отч.)'!$E$9,IF('ИД Шатой'!AJ45='Методика оценки (Отч.)'!$J$10,'Методика оценки (Отч.)'!$E$10,IF('ИД Шатой'!AJ45='Методика оценки (Отч.)'!$J$11,'Методика оценки (Отч.)'!$E$11,IF('ИД Шатой'!AJ45='Методика оценки (Отч.)'!$J$12,'Методика оценки (Отч.)'!$E$12,IF('ИД Шатой'!AJ45='Методика оценки (Отч.)'!$J$13,'Методика оценки (Отч.)'!$E$13,"ошибка")))))*$C$58</f>
        <v>3.0000000000000004</v>
      </c>
      <c r="AK58" s="62">
        <f>IF('ИД Шатой'!AK45='Методика оценки (Отч.)'!$J$9,'Методика оценки (Отч.)'!$E$9,IF('ИД Шатой'!AK45='Методика оценки (Отч.)'!$J$10,'Методика оценки (Отч.)'!$E$10,IF('ИД Шатой'!AK45='Методика оценки (Отч.)'!$J$11,'Методика оценки (Отч.)'!$E$11,IF('ИД Шатой'!AK45='Методика оценки (Отч.)'!$J$12,'Методика оценки (Отч.)'!$E$12,IF('ИД Шатой'!AK45='Методика оценки (Отч.)'!$J$13,'Методика оценки (Отч.)'!$E$13,"ошибка")))))*$C$58</f>
        <v>3.0000000000000004</v>
      </c>
      <c r="AL58" s="62">
        <f>IF('ИД Шатой'!AL45='Методика оценки (Отч.)'!$J$9,'Методика оценки (Отч.)'!$E$9,IF('ИД Шатой'!AL45='Методика оценки (Отч.)'!$J$10,'Методика оценки (Отч.)'!$E$10,IF('ИД Шатой'!AL45='Методика оценки (Отч.)'!$J$11,'Методика оценки (Отч.)'!$E$11,IF('ИД Шатой'!AL45='Методика оценки (Отч.)'!$J$12,'Методика оценки (Отч.)'!$E$12,IF('ИД Шатой'!AL45='Методика оценки (Отч.)'!$J$13,'Методика оценки (Отч.)'!$E$13,"ошибка")))))*$C$58</f>
        <v>2.0000000000000004</v>
      </c>
      <c r="AM58" s="62">
        <f>IF('ИД Шатой'!AM45='Методика оценки (Отч.)'!$J$9,'Методика оценки (Отч.)'!$E$9,IF('ИД Шатой'!AM45='Методика оценки (Отч.)'!$J$10,'Методика оценки (Отч.)'!$E$10,IF('ИД Шатой'!AM45='Методика оценки (Отч.)'!$J$11,'Методика оценки (Отч.)'!$E$11,IF('ИД Шатой'!AM45='Методика оценки (Отч.)'!$J$12,'Методика оценки (Отч.)'!$E$12,IF('ИД Шатой'!AM45='Методика оценки (Отч.)'!$J$13,'Методика оценки (Отч.)'!$E$13,"ошибка")))))*$C$58</f>
        <v>0</v>
      </c>
      <c r="AN58" s="62">
        <f>IF('ИД Шатой'!AN45='Методика оценки (Отч.)'!$J$9,'Методика оценки (Отч.)'!$E$9,IF('ИД Шатой'!AN45='Методика оценки (Отч.)'!$J$10,'Методика оценки (Отч.)'!$E$10,IF('ИД Шатой'!AN45='Методика оценки (Отч.)'!$J$11,'Методика оценки (Отч.)'!$E$11,IF('ИД Шатой'!AN45='Методика оценки (Отч.)'!$J$12,'Методика оценки (Отч.)'!$E$12,IF('ИД Шатой'!AN45='Методика оценки (Отч.)'!$J$13,'Методика оценки (Отч.)'!$E$13,"ошибка")))))*$C$58</f>
        <v>3.0000000000000004</v>
      </c>
      <c r="AO58" s="62">
        <f>IF('ИД Шатой'!AO45='Методика оценки (Отч.)'!$J$9,'Методика оценки (Отч.)'!$E$9,IF('ИД Шатой'!AO45='Методика оценки (Отч.)'!$J$10,'Методика оценки (Отч.)'!$E$10,IF('ИД Шатой'!AO45='Методика оценки (Отч.)'!$J$11,'Методика оценки (Отч.)'!$E$11,IF('ИД Шатой'!AO45='Методика оценки (Отч.)'!$J$12,'Методика оценки (Отч.)'!$E$12,IF('ИД Шатой'!AO45='Методика оценки (Отч.)'!$J$13,'Методика оценки (Отч.)'!$E$13,"ошибка")))))*$C$58</f>
        <v>3.0000000000000004</v>
      </c>
      <c r="AP58" s="62">
        <f>IF('ИД Шатой'!AP45='Методика оценки (Отч.)'!$J$9,'Методика оценки (Отч.)'!$E$9,IF('ИД Шатой'!AP45='Методика оценки (Отч.)'!$J$10,'Методика оценки (Отч.)'!$E$10,IF('ИД Шатой'!AP45='Методика оценки (Отч.)'!$J$11,'Методика оценки (Отч.)'!$E$11,IF('ИД Шатой'!AP45='Методика оценки (Отч.)'!$J$12,'Методика оценки (Отч.)'!$E$12,IF('ИД Шатой'!AP45='Методика оценки (Отч.)'!$J$13,'Методика оценки (Отч.)'!$E$13,"ошибка")))))*$C$58</f>
        <v>3.0000000000000004</v>
      </c>
      <c r="AQ58" s="62">
        <f>IF('ИД Шатой'!AQ45='Методика оценки (Отч.)'!$J$9,'Методика оценки (Отч.)'!$E$9,IF('ИД Шатой'!AQ45='Методика оценки (Отч.)'!$J$10,'Методика оценки (Отч.)'!$E$10,IF('ИД Шатой'!AQ45='Методика оценки (Отч.)'!$J$11,'Методика оценки (Отч.)'!$E$11,IF('ИД Шатой'!AQ45='Методика оценки (Отч.)'!$J$12,'Методика оценки (Отч.)'!$E$12,IF('ИД Шатой'!AQ45='Методика оценки (Отч.)'!$J$13,'Методика оценки (Отч.)'!$E$13,"ошибка")))))*$C$58</f>
        <v>3.0000000000000004</v>
      </c>
      <c r="AR58" s="62">
        <f>IF('ИД Шатой'!AR45='Методика оценки (Отч.)'!$J$9,'Методика оценки (Отч.)'!$E$9,IF('ИД Шатой'!AR45='Методика оценки (Отч.)'!$J$10,'Методика оценки (Отч.)'!$E$10,IF('ИД Шатой'!AR45='Методика оценки (Отч.)'!$J$11,'Методика оценки (Отч.)'!$E$11,IF('ИД Шатой'!AR45='Методика оценки (Отч.)'!$J$12,'Методика оценки (Отч.)'!$E$12,IF('ИД Шатой'!AR45='Методика оценки (Отч.)'!$J$13,'Методика оценки (Отч.)'!$E$13,"ошибка")))))*$C$58</f>
        <v>2.0000000000000004</v>
      </c>
      <c r="AS58" s="62">
        <f>IF('ИД Шатой'!AS45='Методика оценки (Отч.)'!$J$9,'Методика оценки (Отч.)'!$E$9,IF('ИД Шатой'!AS45='Методика оценки (Отч.)'!$J$10,'Методика оценки (Отч.)'!$E$10,IF('ИД Шатой'!AS45='Методика оценки (Отч.)'!$J$11,'Методика оценки (Отч.)'!$E$11,IF('ИД Шатой'!AS45='Методика оценки (Отч.)'!$J$12,'Методика оценки (Отч.)'!$E$12,IF('ИД Шатой'!AS45='Методика оценки (Отч.)'!$J$13,'Методика оценки (Отч.)'!$E$13,"ошибка")))))*$C$58</f>
        <v>3.0000000000000004</v>
      </c>
      <c r="AT58" s="62">
        <f>IF('ИД Шатой'!AT45='Методика оценки (Отч.)'!$J$9,'Методика оценки (Отч.)'!$E$9,IF('ИД Шатой'!AT45='Методика оценки (Отч.)'!$J$10,'Методика оценки (Отч.)'!$E$10,IF('ИД Шатой'!AT45='Методика оценки (Отч.)'!$J$11,'Методика оценки (Отч.)'!$E$11,IF('ИД Шатой'!AT45='Методика оценки (Отч.)'!$J$12,'Методика оценки (Отч.)'!$E$12,IF('ИД Шатой'!AT45='Методика оценки (Отч.)'!$J$13,'Методика оценки (Отч.)'!$E$13,"ошибка")))))*$C$58</f>
        <v>0</v>
      </c>
      <c r="AU58" s="62">
        <f>IF('ИД Шатой'!AU45='Методика оценки (Отч.)'!$J$9,'Методика оценки (Отч.)'!$E$9,IF('ИД Шатой'!AU45='Методика оценки (Отч.)'!$J$10,'Методика оценки (Отч.)'!$E$10,IF('ИД Шатой'!AU45='Методика оценки (Отч.)'!$J$11,'Методика оценки (Отч.)'!$E$11,IF('ИД Шатой'!AU45='Методика оценки (Отч.)'!$J$12,'Методика оценки (Отч.)'!$E$12,IF('ИД Шатой'!AU45='Методика оценки (Отч.)'!$J$13,'Методика оценки (Отч.)'!$E$13,"ошибка")))))*$C$58</f>
        <v>3.0000000000000004</v>
      </c>
      <c r="AV58" s="62">
        <f>IF('ИД Шатой'!AV45='Методика оценки (Отч.)'!$J$9,'Методика оценки (Отч.)'!$E$9,IF('ИД Шатой'!AV45='Методика оценки (Отч.)'!$J$10,'Методика оценки (Отч.)'!$E$10,IF('ИД Шатой'!AV45='Методика оценки (Отч.)'!$J$11,'Методика оценки (Отч.)'!$E$11,IF('ИД Шатой'!AV45='Методика оценки (Отч.)'!$J$12,'Методика оценки (Отч.)'!$E$12,IF('ИД Шатой'!AV45='Методика оценки (Отч.)'!$J$13,'Методика оценки (Отч.)'!$E$13,"ошибка")))))*$C$58</f>
        <v>0</v>
      </c>
      <c r="AW58" s="62">
        <f>IF('ИД Шатой'!AW45='Методика оценки (Отч.)'!$J$9,'Методика оценки (Отч.)'!$E$9,IF('ИД Шатой'!AW45='Методика оценки (Отч.)'!$J$10,'Методика оценки (Отч.)'!$E$10,IF('ИД Шатой'!AW45='Методика оценки (Отч.)'!$J$11,'Методика оценки (Отч.)'!$E$11,IF('ИД Шатой'!AW45='Методика оценки (Отч.)'!$J$12,'Методика оценки (Отч.)'!$E$12,IF('ИД Шатой'!AW45='Методика оценки (Отч.)'!$J$13,'Методика оценки (Отч.)'!$E$13,"ошибка")))))*$C$58</f>
        <v>4.0000000000000009</v>
      </c>
      <c r="AX58" s="62">
        <f>IF('ИД Шатой'!AX45='Методика оценки (Отч.)'!$J$9,'Методика оценки (Отч.)'!$E$9,IF('ИД Шатой'!AX45='Методика оценки (Отч.)'!$J$10,'Методика оценки (Отч.)'!$E$10,IF('ИД Шатой'!AX45='Методика оценки (Отч.)'!$J$11,'Методика оценки (Отч.)'!$E$11,IF('ИД Шатой'!AX45='Методика оценки (Отч.)'!$J$12,'Методика оценки (Отч.)'!$E$12,IF('ИД Шатой'!AX45='Методика оценки (Отч.)'!$J$13,'Методика оценки (Отч.)'!$E$13,"ошибка")))))*$C$58</f>
        <v>2.0000000000000004</v>
      </c>
      <c r="AY58" s="62">
        <f>IF('ИД Шатой'!AY45='Методика оценки (Отч.)'!$J$9,'Методика оценки (Отч.)'!$E$9,IF('ИД Шатой'!AY45='Методика оценки (Отч.)'!$J$10,'Методика оценки (Отч.)'!$E$10,IF('ИД Шатой'!AY45='Методика оценки (Отч.)'!$J$11,'Методика оценки (Отч.)'!$E$11,IF('ИД Шатой'!AY45='Методика оценки (Отч.)'!$J$12,'Методика оценки (Отч.)'!$E$12,IF('ИД Шатой'!AY45='Методика оценки (Отч.)'!$J$13,'Методика оценки (Отч.)'!$E$13,"ошибка")))))*$C$58</f>
        <v>0</v>
      </c>
      <c r="AZ58" s="62">
        <f>IF('ИД Шатой'!AZ45='Методика оценки (Отч.)'!$J$9,'Методика оценки (Отч.)'!$E$9,IF('ИД Шатой'!AZ45='Методика оценки (Отч.)'!$J$10,'Методика оценки (Отч.)'!$E$10,IF('ИД Шатой'!AZ45='Методика оценки (Отч.)'!$J$11,'Методика оценки (Отч.)'!$E$11,IF('ИД Шатой'!AZ45='Методика оценки (Отч.)'!$J$12,'Методика оценки (Отч.)'!$E$12,IF('ИД Шатой'!AZ45='Методика оценки (Отч.)'!$J$13,'Методика оценки (Отч.)'!$E$13,"ошибка")))))*$C$58</f>
        <v>3.0000000000000004</v>
      </c>
      <c r="BA58" s="62">
        <f>IF('ИД Шатой'!BA45='Методика оценки (Отч.)'!$J$9,'Методика оценки (Отч.)'!$E$9,IF('ИД Шатой'!BA45='Методика оценки (Отч.)'!$J$10,'Методика оценки (Отч.)'!$E$10,IF('ИД Шатой'!BA45='Методика оценки (Отч.)'!$J$11,'Методика оценки (Отч.)'!$E$11,IF('ИД Шатой'!BA45='Методика оценки (Отч.)'!$J$12,'Методика оценки (Отч.)'!$E$12,IF('ИД Шатой'!BA45='Методика оценки (Отч.)'!$J$13,'Методика оценки (Отч.)'!$E$13,"ошибка")))))*$C$58</f>
        <v>3.0000000000000004</v>
      </c>
      <c r="BB58" s="62">
        <f>IF('ИД Шатой'!BB45='Методика оценки (Отч.)'!$J$9,'Методика оценки (Отч.)'!$E$9,IF('ИД Шатой'!BB45='Методика оценки (Отч.)'!$J$10,'Методика оценки (Отч.)'!$E$10,IF('ИД Шатой'!BB45='Методика оценки (Отч.)'!$J$11,'Методика оценки (Отч.)'!$E$11,IF('ИД Шатой'!BB45='Методика оценки (Отч.)'!$J$12,'Методика оценки (Отч.)'!$E$12,IF('ИД Шатой'!BB45='Методика оценки (Отч.)'!$J$13,'Методика оценки (Отч.)'!$E$13,"ошибка")))))*$C$58</f>
        <v>2.0000000000000004</v>
      </c>
      <c r="BC58" s="62">
        <f>IF('ИД Шатой'!BC45='Методика оценки (Отч.)'!$J$9,'Методика оценки (Отч.)'!$E$9,IF('ИД Шатой'!BC45='Методика оценки (Отч.)'!$J$10,'Методика оценки (Отч.)'!$E$10,IF('ИД Шатой'!BC45='Методика оценки (Отч.)'!$J$11,'Методика оценки (Отч.)'!$E$11,IF('ИД Шатой'!BC45='Методика оценки (Отч.)'!$J$12,'Методика оценки (Отч.)'!$E$12,IF('ИД Шатой'!BC45='Методика оценки (Отч.)'!$J$13,'Методика оценки (Отч.)'!$E$13,"ошибка")))))*$C$58</f>
        <v>4.0000000000000009</v>
      </c>
      <c r="BD58" s="62">
        <f>IF('ИД Шатой'!BD45='Методика оценки (Отч.)'!$J$9,'Методика оценки (Отч.)'!$E$9,IF('ИД Шатой'!BD45='Методика оценки (Отч.)'!$J$10,'Методика оценки (Отч.)'!$E$10,IF('ИД Шатой'!BD45='Методика оценки (Отч.)'!$J$11,'Методика оценки (Отч.)'!$E$11,IF('ИД Шатой'!BD45='Методика оценки (Отч.)'!$J$12,'Методика оценки (Отч.)'!$E$12,IF('ИД Шатой'!BD45='Методика оценки (Отч.)'!$J$13,'Методика оценки (Отч.)'!$E$13,"ошибка")))))*$C$58</f>
        <v>0</v>
      </c>
      <c r="BE58" s="62">
        <f>IF('ИД Шатой'!BE45='Методика оценки (Отч.)'!$J$9,'Методика оценки (Отч.)'!$E$9,IF('ИД Шатой'!BE45='Методика оценки (Отч.)'!$J$10,'Методика оценки (Отч.)'!$E$10,IF('ИД Шатой'!BE45='Методика оценки (Отч.)'!$J$11,'Методика оценки (Отч.)'!$E$11,IF('ИД Шатой'!BE45='Методика оценки (Отч.)'!$J$12,'Методика оценки (Отч.)'!$E$12,IF('ИД Шатой'!BE45='Методика оценки (Отч.)'!$J$13,'Методика оценки (Отч.)'!$E$13,"ошибка")))))*$C$58</f>
        <v>3.0000000000000004</v>
      </c>
      <c r="BF58" s="62">
        <f>IF('ИД Шатой'!BF45='Методика оценки (Отч.)'!$J$9,'Методика оценки (Отч.)'!$E$9,IF('ИД Шатой'!BF45='Методика оценки (Отч.)'!$J$10,'Методика оценки (Отч.)'!$E$10,IF('ИД Шатой'!BF45='Методика оценки (Отч.)'!$J$11,'Методика оценки (Отч.)'!$E$11,IF('ИД Шатой'!BF45='Методика оценки (Отч.)'!$J$12,'Методика оценки (Отч.)'!$E$12,IF('ИД Шатой'!BF45='Методика оценки (Отч.)'!$J$13,'Методика оценки (Отч.)'!$E$13,"ошибка")))))*$C$58</f>
        <v>0</v>
      </c>
      <c r="BG58" s="62">
        <f>IF('ИД Шатой'!BG45='Методика оценки (Отч.)'!$J$9,'Методика оценки (Отч.)'!$E$9,IF('ИД Шатой'!BG45='Методика оценки (Отч.)'!$J$10,'Методика оценки (Отч.)'!$E$10,IF('ИД Шатой'!BG45='Методика оценки (Отч.)'!$J$11,'Методика оценки (Отч.)'!$E$11,IF('ИД Шатой'!BG45='Методика оценки (Отч.)'!$J$12,'Методика оценки (Отч.)'!$E$12,IF('ИД Шатой'!BG45='Методика оценки (Отч.)'!$J$13,'Методика оценки (Отч.)'!$E$13,"ошибка")))))*$C$58</f>
        <v>3.0000000000000004</v>
      </c>
      <c r="BH58" s="62">
        <f>IF('ИД Шатой'!BH45='Методика оценки (Отч.)'!$J$9,'Методика оценки (Отч.)'!$E$9,IF('ИД Шатой'!BH45='Методика оценки (Отч.)'!$J$10,'Методика оценки (Отч.)'!$E$10,IF('ИД Шатой'!BH45='Методика оценки (Отч.)'!$J$11,'Методика оценки (Отч.)'!$E$11,IF('ИД Шатой'!BH45='Методика оценки (Отч.)'!$J$12,'Методика оценки (Отч.)'!$E$12,IF('ИД Шатой'!BH45='Методика оценки (Отч.)'!$J$13,'Методика оценки (Отч.)'!$E$13,"ошибка")))))*$C$58</f>
        <v>0</v>
      </c>
      <c r="BI58" s="62">
        <f>IF('ИД Шатой'!BI45='Методика оценки (Отч.)'!$J$9,'Методика оценки (Отч.)'!$E$9,IF('ИД Шатой'!BI45='Методика оценки (Отч.)'!$J$10,'Методика оценки (Отч.)'!$E$10,IF('ИД Шатой'!BI45='Методика оценки (Отч.)'!$J$11,'Методика оценки (Отч.)'!$E$11,IF('ИД Шатой'!BI45='Методика оценки (Отч.)'!$J$12,'Методика оценки (Отч.)'!$E$12,IF('ИД Шатой'!BI45='Методика оценки (Отч.)'!$J$13,'Методика оценки (Отч.)'!$E$13,"ошибка")))))*$C$58</f>
        <v>0</v>
      </c>
      <c r="BJ58" s="62">
        <f>IF('ИД Шатой'!BJ45='Методика оценки (Отч.)'!$J$9,'Методика оценки (Отч.)'!$E$9,IF('ИД Шатой'!BJ45='Методика оценки (Отч.)'!$J$10,'Методика оценки (Отч.)'!$E$10,IF('ИД Шатой'!BJ45='Методика оценки (Отч.)'!$J$11,'Методика оценки (Отч.)'!$E$11,IF('ИД Шатой'!BJ45='Методика оценки (Отч.)'!$J$12,'Методика оценки (Отч.)'!$E$12,IF('ИД Шатой'!BJ45='Методика оценки (Отч.)'!$J$13,'Методика оценки (Отч.)'!$E$13,"ошибка")))))*$C$58</f>
        <v>4.0000000000000009</v>
      </c>
      <c r="BK58" s="62">
        <f>IF('ИД Шатой'!BK45='Методика оценки (Отч.)'!$J$9,'Методика оценки (Отч.)'!$E$9,IF('ИД Шатой'!BK45='Методика оценки (Отч.)'!$J$10,'Методика оценки (Отч.)'!$E$10,IF('ИД Шатой'!BK45='Методика оценки (Отч.)'!$J$11,'Методика оценки (Отч.)'!$E$11,IF('ИД Шатой'!BK45='Методика оценки (Отч.)'!$J$12,'Методика оценки (Отч.)'!$E$12,IF('ИД Шатой'!BK45='Методика оценки (Отч.)'!$J$13,'Методика оценки (Отч.)'!$E$13,"ошибка")))))*$C$58</f>
        <v>3.0000000000000004</v>
      </c>
      <c r="BL58" s="62">
        <f>IF('ИД Шатой'!BL45='Методика оценки (Отч.)'!$J$9,'Методика оценки (Отч.)'!$E$9,IF('ИД Шатой'!BL45='Методика оценки (Отч.)'!$J$10,'Методика оценки (Отч.)'!$E$10,IF('ИД Шатой'!BL45='Методика оценки (Отч.)'!$J$11,'Методика оценки (Отч.)'!$E$11,IF('ИД Шатой'!BL45='Методика оценки (Отч.)'!$J$12,'Методика оценки (Отч.)'!$E$12,IF('ИД Шатой'!BL45='Методика оценки (Отч.)'!$J$13,'Методика оценки (Отч.)'!$E$13,"ошибка")))))*$C$58</f>
        <v>2.0000000000000004</v>
      </c>
      <c r="BM58" s="62">
        <f>IF('ИД Шатой'!BM45='Методика оценки (Отч.)'!$J$9,'Методика оценки (Отч.)'!$E$9,IF('ИД Шатой'!BM45='Методика оценки (Отч.)'!$J$10,'Методика оценки (Отч.)'!$E$10,IF('ИД Шатой'!BM45='Методика оценки (Отч.)'!$J$11,'Методика оценки (Отч.)'!$E$11,IF('ИД Шатой'!BM45='Методика оценки (Отч.)'!$J$12,'Методика оценки (Отч.)'!$E$12,IF('ИД Шатой'!BM45='Методика оценки (Отч.)'!$J$13,'Методика оценки (Отч.)'!$E$13,"ошибка")))))*$C$58</f>
        <v>3.0000000000000004</v>
      </c>
      <c r="BN58" s="62">
        <f>IF('ИД Шатой'!BN45='Методика оценки (Отч.)'!$J$9,'Методика оценки (Отч.)'!$E$9,IF('ИД Шатой'!BN45='Методика оценки (Отч.)'!$J$10,'Методика оценки (Отч.)'!$E$10,IF('ИД Шатой'!BN45='Методика оценки (Отч.)'!$J$11,'Методика оценки (Отч.)'!$E$11,IF('ИД Шатой'!BN45='Методика оценки (Отч.)'!$J$12,'Методика оценки (Отч.)'!$E$12,IF('ИД Шатой'!BN45='Методика оценки (Отч.)'!$J$13,'Методика оценки (Отч.)'!$E$13,"ошибка")))))*$C$58</f>
        <v>3.0000000000000004</v>
      </c>
      <c r="BO58" s="62">
        <f>IF('ИД Шатой'!BO45='Методика оценки (Отч.)'!$J$9,'Методика оценки (Отч.)'!$E$9,IF('ИД Шатой'!BO45='Методика оценки (Отч.)'!$J$10,'Методика оценки (Отч.)'!$E$10,IF('ИД Шатой'!BO45='Методика оценки (Отч.)'!$J$11,'Методика оценки (Отч.)'!$E$11,IF('ИД Шатой'!BO45='Методика оценки (Отч.)'!$J$12,'Методика оценки (Отч.)'!$E$12,IF('ИД Шатой'!BO45='Методика оценки (Отч.)'!$J$13,'Методика оценки (Отч.)'!$E$13,"ошибка")))))*$C$58</f>
        <v>4.0000000000000009</v>
      </c>
      <c r="BP58" s="62">
        <f>IF('ИД Шатой'!BP45='Методика оценки (Отч.)'!$J$9,'Методика оценки (Отч.)'!$E$9,IF('ИД Шатой'!BP45='Методика оценки (Отч.)'!$J$10,'Методика оценки (Отч.)'!$E$10,IF('ИД Шатой'!BP45='Методика оценки (Отч.)'!$J$11,'Методика оценки (Отч.)'!$E$11,IF('ИД Шатой'!BP45='Методика оценки (Отч.)'!$J$12,'Методика оценки (Отч.)'!$E$12,IF('ИД Шатой'!BP45='Методика оценки (Отч.)'!$J$13,'Методика оценки (Отч.)'!$E$13,"ошибка")))))*$C$58</f>
        <v>3.0000000000000004</v>
      </c>
      <c r="BQ58" s="62">
        <f t="shared" si="2"/>
        <v>2.4703030303030307</v>
      </c>
    </row>
    <row r="59" spans="1:69" x14ac:dyDescent="0.25">
      <c r="A59" s="74" t="str">
        <f>'Методика оценки (Отч.)'!A260</f>
        <v>N6</v>
      </c>
      <c r="B59" s="74" t="str">
        <f>'Методика оценки (Отч.)'!B260</f>
        <v>VI. Качество информирования</v>
      </c>
      <c r="C59" s="119">
        <f>'Методика оценки (Отч.)'!D260</f>
        <v>0.1</v>
      </c>
      <c r="D59" s="59">
        <f>(D60+D64)</f>
        <v>7.4975000000000005</v>
      </c>
      <c r="E59" s="59">
        <f t="shared" ref="E59:BP59" si="15">(E60+E64)</f>
        <v>7.4962499999999999</v>
      </c>
      <c r="F59" s="59">
        <f t="shared" si="15"/>
        <v>4.165</v>
      </c>
      <c r="G59" s="59">
        <f t="shared" si="15"/>
        <v>7.4962499999999999</v>
      </c>
      <c r="H59" s="59">
        <f t="shared" si="15"/>
        <v>7.08</v>
      </c>
      <c r="I59" s="59">
        <f t="shared" si="15"/>
        <v>8.7462499999999999</v>
      </c>
      <c r="J59" s="59">
        <f t="shared" si="15"/>
        <v>6.2475000000000005</v>
      </c>
      <c r="K59" s="59">
        <f t="shared" si="15"/>
        <v>6.2462500000000007</v>
      </c>
      <c r="L59" s="59">
        <f t="shared" si="15"/>
        <v>9.995000000000001</v>
      </c>
      <c r="M59" s="59">
        <f t="shared" si="15"/>
        <v>8.745000000000001</v>
      </c>
      <c r="N59" s="59">
        <f t="shared" si="15"/>
        <v>6.2475000000000005</v>
      </c>
      <c r="O59" s="59">
        <f t="shared" si="15"/>
        <v>7.495000000000001</v>
      </c>
      <c r="P59" s="59">
        <f t="shared" si="15"/>
        <v>9.5787499999999994</v>
      </c>
      <c r="Q59" s="59">
        <f t="shared" si="15"/>
        <v>9.995000000000001</v>
      </c>
      <c r="R59" s="59">
        <f t="shared" si="15"/>
        <v>5.83</v>
      </c>
      <c r="S59" s="59">
        <f t="shared" si="15"/>
        <v>6.6625000000000005</v>
      </c>
      <c r="T59" s="59">
        <f t="shared" si="15"/>
        <v>5.8312500000000007</v>
      </c>
      <c r="U59" s="59">
        <f t="shared" si="15"/>
        <v>9.1625000000000014</v>
      </c>
      <c r="V59" s="59">
        <f t="shared" si="15"/>
        <v>6.6637500000000003</v>
      </c>
      <c r="W59" s="59">
        <f t="shared" si="15"/>
        <v>9.995000000000001</v>
      </c>
      <c r="X59" s="59">
        <f t="shared" si="15"/>
        <v>9.1625000000000014</v>
      </c>
      <c r="Y59" s="59">
        <f t="shared" si="15"/>
        <v>9.995000000000001</v>
      </c>
      <c r="Z59" s="59">
        <f t="shared" si="15"/>
        <v>8.745000000000001</v>
      </c>
      <c r="AA59" s="59">
        <f t="shared" si="15"/>
        <v>9.995000000000001</v>
      </c>
      <c r="AB59" s="59">
        <f t="shared" si="15"/>
        <v>7.9125000000000005</v>
      </c>
      <c r="AC59" s="59">
        <f t="shared" si="15"/>
        <v>8.745000000000001</v>
      </c>
      <c r="AD59" s="59">
        <f t="shared" si="15"/>
        <v>8.7462499999999999</v>
      </c>
      <c r="AE59" s="59">
        <f t="shared" si="15"/>
        <v>9.995000000000001</v>
      </c>
      <c r="AF59" s="59">
        <f t="shared" si="15"/>
        <v>7.4962499999999999</v>
      </c>
      <c r="AG59" s="59">
        <f t="shared" si="15"/>
        <v>7.4962499999999999</v>
      </c>
      <c r="AH59" s="59">
        <f t="shared" si="15"/>
        <v>6.2475000000000005</v>
      </c>
      <c r="AI59" s="59">
        <f t="shared" si="15"/>
        <v>7.4962499999999999</v>
      </c>
      <c r="AJ59" s="59">
        <f t="shared" si="15"/>
        <v>4.9975000000000005</v>
      </c>
      <c r="AK59" s="59">
        <f t="shared" si="15"/>
        <v>8.745000000000001</v>
      </c>
      <c r="AL59" s="59">
        <f t="shared" si="15"/>
        <v>5.4137500000000003</v>
      </c>
      <c r="AM59" s="59">
        <f t="shared" si="15"/>
        <v>5.8312500000000007</v>
      </c>
      <c r="AN59" s="59">
        <f t="shared" si="15"/>
        <v>9.5787499999999994</v>
      </c>
      <c r="AO59" s="59">
        <f t="shared" si="15"/>
        <v>8.33</v>
      </c>
      <c r="AP59" s="59">
        <f t="shared" si="15"/>
        <v>8.7462499999999999</v>
      </c>
      <c r="AQ59" s="59">
        <f t="shared" si="15"/>
        <v>7.9137500000000003</v>
      </c>
      <c r="AR59" s="59">
        <f t="shared" si="15"/>
        <v>4.9975000000000005</v>
      </c>
      <c r="AS59" s="59">
        <f t="shared" si="15"/>
        <v>9.1625000000000014</v>
      </c>
      <c r="AT59" s="59">
        <f t="shared" si="15"/>
        <v>7.08</v>
      </c>
      <c r="AU59" s="59">
        <f t="shared" si="15"/>
        <v>8.7462499999999999</v>
      </c>
      <c r="AV59" s="59">
        <f t="shared" si="15"/>
        <v>5.4137500000000003</v>
      </c>
      <c r="AW59" s="59">
        <f t="shared" si="15"/>
        <v>9.995000000000001</v>
      </c>
      <c r="AX59" s="59">
        <f t="shared" si="15"/>
        <v>9.995000000000001</v>
      </c>
      <c r="AY59" s="59">
        <f t="shared" si="15"/>
        <v>6.2475000000000005</v>
      </c>
      <c r="AZ59" s="59">
        <f t="shared" si="15"/>
        <v>7.4962499999999999</v>
      </c>
      <c r="BA59" s="59">
        <f t="shared" si="15"/>
        <v>7.08</v>
      </c>
      <c r="BB59" s="59">
        <f t="shared" si="15"/>
        <v>7.4962499999999999</v>
      </c>
      <c r="BC59" s="59">
        <f t="shared" si="15"/>
        <v>9.995000000000001</v>
      </c>
      <c r="BD59" s="59">
        <f t="shared" si="15"/>
        <v>8.33</v>
      </c>
      <c r="BE59" s="59">
        <f t="shared" si="15"/>
        <v>7.9125000000000005</v>
      </c>
      <c r="BF59" s="59">
        <f t="shared" si="15"/>
        <v>4.9975000000000005</v>
      </c>
      <c r="BG59" s="59">
        <f t="shared" si="15"/>
        <v>4.9987500000000002</v>
      </c>
      <c r="BH59" s="59">
        <f t="shared" si="15"/>
        <v>1.24875</v>
      </c>
      <c r="BI59" s="59">
        <f t="shared" si="15"/>
        <v>6.2475000000000005</v>
      </c>
      <c r="BJ59" s="59">
        <f t="shared" si="15"/>
        <v>9.995000000000001</v>
      </c>
      <c r="BK59" s="59">
        <f t="shared" si="15"/>
        <v>7.4962499999999999</v>
      </c>
      <c r="BL59" s="59">
        <f t="shared" si="15"/>
        <v>5.4137500000000003</v>
      </c>
      <c r="BM59" s="59">
        <f t="shared" si="15"/>
        <v>9.995000000000001</v>
      </c>
      <c r="BN59" s="59">
        <f t="shared" si="15"/>
        <v>7.9125000000000005</v>
      </c>
      <c r="BO59" s="59">
        <f t="shared" si="15"/>
        <v>9.1625000000000014</v>
      </c>
      <c r="BP59" s="59">
        <f t="shared" si="15"/>
        <v>7.4962499999999999</v>
      </c>
      <c r="BQ59" s="59">
        <f t="shared" si="2"/>
        <v>7.5420643939393921</v>
      </c>
    </row>
    <row r="60" spans="1:69" x14ac:dyDescent="0.25">
      <c r="A60" s="53" t="str">
        <f>'Методика оценки (Отч.)'!A261</f>
        <v>N6.1.</v>
      </c>
      <c r="B60" s="53" t="str">
        <f>'Методика оценки (Отч.)'!C261</f>
        <v>Своевременность и полнота представления информации о работе детского сада</v>
      </c>
      <c r="C60" s="123">
        <f>'Методика оценки (Отч.)'!D261*C59</f>
        <v>0.05</v>
      </c>
      <c r="D60" s="62">
        <f>SUM(D61:D63)</f>
        <v>2.4975000000000001</v>
      </c>
      <c r="E60" s="62">
        <f t="shared" ref="E60:BP60" si="16">SUM(E61:E63)</f>
        <v>3.7462499999999999</v>
      </c>
      <c r="F60" s="62">
        <f t="shared" si="16"/>
        <v>1.6650000000000003</v>
      </c>
      <c r="G60" s="62">
        <f t="shared" si="16"/>
        <v>3.7462499999999999</v>
      </c>
      <c r="H60" s="62">
        <f t="shared" si="16"/>
        <v>3.33</v>
      </c>
      <c r="I60" s="62">
        <f t="shared" si="16"/>
        <v>3.7462500000000003</v>
      </c>
      <c r="J60" s="62">
        <f t="shared" si="16"/>
        <v>2.4975000000000001</v>
      </c>
      <c r="K60" s="62">
        <f t="shared" si="16"/>
        <v>3.7462500000000007</v>
      </c>
      <c r="L60" s="62">
        <f t="shared" si="16"/>
        <v>4.995000000000001</v>
      </c>
      <c r="M60" s="62">
        <f t="shared" si="16"/>
        <v>4.995000000000001</v>
      </c>
      <c r="N60" s="62">
        <f t="shared" si="16"/>
        <v>2.4975000000000001</v>
      </c>
      <c r="O60" s="62">
        <f t="shared" si="16"/>
        <v>4.995000000000001</v>
      </c>
      <c r="P60" s="62">
        <f t="shared" si="16"/>
        <v>4.5787500000000003</v>
      </c>
      <c r="Q60" s="62">
        <f t="shared" si="16"/>
        <v>4.995000000000001</v>
      </c>
      <c r="R60" s="62">
        <f t="shared" si="16"/>
        <v>3.33</v>
      </c>
      <c r="S60" s="62">
        <f t="shared" si="16"/>
        <v>4.1625000000000005</v>
      </c>
      <c r="T60" s="62">
        <f t="shared" si="16"/>
        <v>2.0812500000000003</v>
      </c>
      <c r="U60" s="62">
        <f t="shared" si="16"/>
        <v>4.1625000000000005</v>
      </c>
      <c r="V60" s="62">
        <f t="shared" si="16"/>
        <v>2.9137500000000003</v>
      </c>
      <c r="W60" s="62">
        <f t="shared" si="16"/>
        <v>4.995000000000001</v>
      </c>
      <c r="X60" s="62">
        <f t="shared" si="16"/>
        <v>4.1625000000000005</v>
      </c>
      <c r="Y60" s="62">
        <f t="shared" si="16"/>
        <v>4.995000000000001</v>
      </c>
      <c r="Z60" s="62">
        <f t="shared" si="16"/>
        <v>4.995000000000001</v>
      </c>
      <c r="AA60" s="62">
        <f t="shared" si="16"/>
        <v>4.995000000000001</v>
      </c>
      <c r="AB60" s="62">
        <f t="shared" si="16"/>
        <v>4.1625000000000005</v>
      </c>
      <c r="AC60" s="62">
        <f t="shared" si="16"/>
        <v>4.995000000000001</v>
      </c>
      <c r="AD60" s="62">
        <f t="shared" si="16"/>
        <v>3.7462499999999999</v>
      </c>
      <c r="AE60" s="62">
        <f t="shared" si="16"/>
        <v>4.995000000000001</v>
      </c>
      <c r="AF60" s="62">
        <f t="shared" si="16"/>
        <v>3.7462499999999999</v>
      </c>
      <c r="AG60" s="62">
        <f t="shared" si="16"/>
        <v>3.7462499999999999</v>
      </c>
      <c r="AH60" s="62">
        <f t="shared" si="16"/>
        <v>2.4975000000000001</v>
      </c>
      <c r="AI60" s="62">
        <f t="shared" si="16"/>
        <v>3.7462499999999999</v>
      </c>
      <c r="AJ60" s="62">
        <f t="shared" si="16"/>
        <v>2.4975000000000001</v>
      </c>
      <c r="AK60" s="62">
        <f t="shared" si="16"/>
        <v>4.995000000000001</v>
      </c>
      <c r="AL60" s="62">
        <f t="shared" si="16"/>
        <v>2.9137500000000003</v>
      </c>
      <c r="AM60" s="62">
        <f t="shared" si="16"/>
        <v>2.0812500000000003</v>
      </c>
      <c r="AN60" s="62">
        <f t="shared" si="16"/>
        <v>4.5787500000000003</v>
      </c>
      <c r="AO60" s="62">
        <f t="shared" si="16"/>
        <v>3.3300000000000005</v>
      </c>
      <c r="AP60" s="62">
        <f t="shared" si="16"/>
        <v>3.7462499999999999</v>
      </c>
      <c r="AQ60" s="62">
        <f t="shared" si="16"/>
        <v>2.9137500000000003</v>
      </c>
      <c r="AR60" s="62">
        <f t="shared" si="16"/>
        <v>2.4975000000000001</v>
      </c>
      <c r="AS60" s="62">
        <f t="shared" si="16"/>
        <v>4.1625000000000005</v>
      </c>
      <c r="AT60" s="62">
        <f t="shared" si="16"/>
        <v>3.33</v>
      </c>
      <c r="AU60" s="62">
        <f t="shared" si="16"/>
        <v>3.7462499999999999</v>
      </c>
      <c r="AV60" s="62">
        <f t="shared" si="16"/>
        <v>2.9137500000000003</v>
      </c>
      <c r="AW60" s="62">
        <f t="shared" si="16"/>
        <v>4.995000000000001</v>
      </c>
      <c r="AX60" s="62">
        <f t="shared" si="16"/>
        <v>4.995000000000001</v>
      </c>
      <c r="AY60" s="62">
        <f t="shared" si="16"/>
        <v>2.4975000000000001</v>
      </c>
      <c r="AZ60" s="62">
        <f t="shared" si="16"/>
        <v>3.7462499999999999</v>
      </c>
      <c r="BA60" s="62">
        <f t="shared" si="16"/>
        <v>3.33</v>
      </c>
      <c r="BB60" s="62">
        <f t="shared" si="16"/>
        <v>3.7462499999999999</v>
      </c>
      <c r="BC60" s="62">
        <f t="shared" si="16"/>
        <v>4.995000000000001</v>
      </c>
      <c r="BD60" s="62">
        <f t="shared" si="16"/>
        <v>3.3300000000000005</v>
      </c>
      <c r="BE60" s="62">
        <f t="shared" si="16"/>
        <v>4.1625000000000005</v>
      </c>
      <c r="BF60" s="62">
        <f t="shared" si="16"/>
        <v>2.4975000000000005</v>
      </c>
      <c r="BG60" s="62">
        <f t="shared" si="16"/>
        <v>1.24875</v>
      </c>
      <c r="BH60" s="62">
        <f t="shared" si="16"/>
        <v>1.24875</v>
      </c>
      <c r="BI60" s="62">
        <f t="shared" si="16"/>
        <v>2.4975000000000001</v>
      </c>
      <c r="BJ60" s="62">
        <f t="shared" si="16"/>
        <v>4.995000000000001</v>
      </c>
      <c r="BK60" s="62">
        <f t="shared" si="16"/>
        <v>3.7462499999999999</v>
      </c>
      <c r="BL60" s="62">
        <f t="shared" si="16"/>
        <v>2.9137500000000003</v>
      </c>
      <c r="BM60" s="62">
        <f t="shared" si="16"/>
        <v>4.995000000000001</v>
      </c>
      <c r="BN60" s="62">
        <f t="shared" si="16"/>
        <v>4.1625000000000005</v>
      </c>
      <c r="BO60" s="62">
        <f t="shared" si="16"/>
        <v>4.1625000000000005</v>
      </c>
      <c r="BP60" s="62">
        <f t="shared" si="16"/>
        <v>3.7462499999999999</v>
      </c>
      <c r="BQ60" s="62">
        <f t="shared" si="2"/>
        <v>3.6397916666666688</v>
      </c>
    </row>
    <row r="61" spans="1:69" x14ac:dyDescent="0.25">
      <c r="A61" s="67" t="str">
        <f>'Методика оценки (Отч.)'!A262</f>
        <v>N6.1.1.</v>
      </c>
      <c r="B61" s="67" t="str">
        <f>'Методика оценки (Отч.)'!C262</f>
        <v>Своевременность и полнота представления информации о работе детского сада на родительских собраниях</v>
      </c>
      <c r="C61" s="122">
        <f>'Методика оценки (Отч.)'!D262*C60</f>
        <v>1.6650000000000002E-2</v>
      </c>
      <c r="D61" s="61">
        <f>IF('ИД Шатой'!D46='Методика оценки (Отч.)'!$J$9,'Методика оценки (Отч.)'!$E$9,IF('ИД Шатой'!D46='Методика оценки (Отч.)'!$J$10,'Методика оценки (Отч.)'!$E$10,IF('ИД Шатой'!D46='Методика оценки (Отч.)'!$J$11,'Методика оценки (Отч.)'!$E$11,IF('ИД Шатой'!D46='Методика оценки (Отч.)'!$J$12,'Методика оценки (Отч.)'!$E$12,IF('ИД Шатой'!D46='Методика оценки (Отч.)'!$J$13,'Методика оценки (Отч.)'!$E$13,"ошибка")))))*$C$61</f>
        <v>1.24875</v>
      </c>
      <c r="E61" s="61">
        <f>IF('ИД Шатой'!E46='Методика оценки (Отч.)'!$J$9,'Методика оценки (Отч.)'!$E$9,IF('ИД Шатой'!E46='Методика оценки (Отч.)'!$J$10,'Методика оценки (Отч.)'!$E$10,IF('ИД Шатой'!E46='Методика оценки (Отч.)'!$J$11,'Методика оценки (Отч.)'!$E$11,IF('ИД Шатой'!E46='Методика оценки (Отч.)'!$J$12,'Методика оценки (Отч.)'!$E$12,IF('ИД Шатой'!E46='Методика оценки (Отч.)'!$J$13,'Методика оценки (Отч.)'!$E$13,"ошибка")))))*$C$61</f>
        <v>1.24875</v>
      </c>
      <c r="F61" s="61">
        <f>IF('ИД Шатой'!F46='Методика оценки (Отч.)'!$J$9,'Методика оценки (Отч.)'!$E$9,IF('ИД Шатой'!F46='Методика оценки (Отч.)'!$J$10,'Методика оценки (Отч.)'!$E$10,IF('ИД Шатой'!F46='Методика оценки (Отч.)'!$J$11,'Методика оценки (Отч.)'!$E$11,IF('ИД Шатой'!F46='Методика оценки (Отч.)'!$J$12,'Методика оценки (Отч.)'!$E$12,IF('ИД Шатой'!F46='Методика оценки (Отч.)'!$J$13,'Методика оценки (Отч.)'!$E$13,"ошибка")))))*$C$61</f>
        <v>0.83250000000000013</v>
      </c>
      <c r="G61" s="61">
        <f>IF('ИД Шатой'!G46='Методика оценки (Отч.)'!$J$9,'Методика оценки (Отч.)'!$E$9,IF('ИД Шатой'!G46='Методика оценки (Отч.)'!$J$10,'Методика оценки (Отч.)'!$E$10,IF('ИД Шатой'!G46='Методика оценки (Отч.)'!$J$11,'Методика оценки (Отч.)'!$E$11,IF('ИД Шатой'!G46='Методика оценки (Отч.)'!$J$12,'Методика оценки (Отч.)'!$E$12,IF('ИД Шатой'!G46='Методика оценки (Отч.)'!$J$13,'Методика оценки (Отч.)'!$E$13,"ошибка")))))*$C$61</f>
        <v>1.24875</v>
      </c>
      <c r="H61" s="61">
        <f>IF('ИД Шатой'!H46='Методика оценки (Отч.)'!$J$9,'Методика оценки (Отч.)'!$E$9,IF('ИД Шатой'!H46='Методика оценки (Отч.)'!$J$10,'Методика оценки (Отч.)'!$E$10,IF('ИД Шатой'!H46='Методика оценки (Отч.)'!$J$11,'Методика оценки (Отч.)'!$E$11,IF('ИД Шатой'!H46='Методика оценки (Отч.)'!$J$12,'Методика оценки (Отч.)'!$E$12,IF('ИД Шатой'!H46='Методика оценки (Отч.)'!$J$13,'Методика оценки (Отч.)'!$E$13,"ошибка")))))*$C$61</f>
        <v>0.83250000000000013</v>
      </c>
      <c r="I61" s="61">
        <f>IF('ИД Шатой'!I46='Методика оценки (Отч.)'!$J$9,'Методика оценки (Отч.)'!$E$9,IF('ИД Шатой'!I46='Методика оценки (Отч.)'!$J$10,'Методика оценки (Отч.)'!$E$10,IF('ИД Шатой'!I46='Методика оценки (Отч.)'!$J$11,'Методика оценки (Отч.)'!$E$11,IF('ИД Шатой'!I46='Методика оценки (Отч.)'!$J$12,'Методика оценки (Отч.)'!$E$12,IF('ИД Шатой'!I46='Методика оценки (Отч.)'!$J$13,'Методика оценки (Отч.)'!$E$13,"ошибка")))))*$C$61</f>
        <v>1.6650000000000003</v>
      </c>
      <c r="J61" s="61">
        <f>IF('ИД Шатой'!J46='Методика оценки (Отч.)'!$J$9,'Методика оценки (Отч.)'!$E$9,IF('ИД Шатой'!J46='Методика оценки (Отч.)'!$J$10,'Методика оценки (Отч.)'!$E$10,IF('ИД Шатой'!J46='Методика оценки (Отч.)'!$J$11,'Методика оценки (Отч.)'!$E$11,IF('ИД Шатой'!J46='Методика оценки (Отч.)'!$J$12,'Методика оценки (Отч.)'!$E$12,IF('ИД Шатой'!J46='Методика оценки (Отч.)'!$J$13,'Методика оценки (Отч.)'!$E$13,"ошибка")))))*$C$61</f>
        <v>1.24875</v>
      </c>
      <c r="K61" s="61">
        <f>IF('ИД Шатой'!K46='Методика оценки (Отч.)'!$J$9,'Методика оценки (Отч.)'!$E$9,IF('ИД Шатой'!K46='Методика оценки (Отч.)'!$J$10,'Методика оценки (Отч.)'!$E$10,IF('ИД Шатой'!K46='Методика оценки (Отч.)'!$J$11,'Методика оценки (Отч.)'!$E$11,IF('ИД Шатой'!K46='Методика оценки (Отч.)'!$J$12,'Методика оценки (Отч.)'!$E$12,IF('ИД Шатой'!K46='Методика оценки (Отч.)'!$J$13,'Методика оценки (Отч.)'!$E$13,"ошибка")))))*$C$61</f>
        <v>0.83250000000000013</v>
      </c>
      <c r="L61" s="61">
        <f>IF('ИД Шатой'!L46='Методика оценки (Отч.)'!$J$9,'Методика оценки (Отч.)'!$E$9,IF('ИД Шатой'!L46='Методика оценки (Отч.)'!$J$10,'Методика оценки (Отч.)'!$E$10,IF('ИД Шатой'!L46='Методика оценки (Отч.)'!$J$11,'Методика оценки (Отч.)'!$E$11,IF('ИД Шатой'!L46='Методика оценки (Отч.)'!$J$12,'Методика оценки (Отч.)'!$E$12,IF('ИД Шатой'!L46='Методика оценки (Отч.)'!$J$13,'Методика оценки (Отч.)'!$E$13,"ошибка")))))*$C$61</f>
        <v>1.6650000000000003</v>
      </c>
      <c r="M61" s="61">
        <f>IF('ИД Шатой'!M46='Методика оценки (Отч.)'!$J$9,'Методика оценки (Отч.)'!$E$9,IF('ИД Шатой'!M46='Методика оценки (Отч.)'!$J$10,'Методика оценки (Отч.)'!$E$10,IF('ИД Шатой'!M46='Методика оценки (Отч.)'!$J$11,'Методика оценки (Отч.)'!$E$11,IF('ИД Шатой'!M46='Методика оценки (Отч.)'!$J$12,'Методика оценки (Отч.)'!$E$12,IF('ИД Шатой'!M46='Методика оценки (Отч.)'!$J$13,'Методика оценки (Отч.)'!$E$13,"ошибка")))))*$C$61</f>
        <v>1.6650000000000003</v>
      </c>
      <c r="N61" s="61">
        <f>IF('ИД Шатой'!N46='Методика оценки (Отч.)'!$J$9,'Методика оценки (Отч.)'!$E$9,IF('ИД Шатой'!N46='Методика оценки (Отч.)'!$J$10,'Методика оценки (Отч.)'!$E$10,IF('ИД Шатой'!N46='Методика оценки (Отч.)'!$J$11,'Методика оценки (Отч.)'!$E$11,IF('ИД Шатой'!N46='Методика оценки (Отч.)'!$J$12,'Методика оценки (Отч.)'!$E$12,IF('ИД Шатой'!N46='Методика оценки (Отч.)'!$J$13,'Методика оценки (Отч.)'!$E$13,"ошибка")))))*$C$61</f>
        <v>1.24875</v>
      </c>
      <c r="O61" s="61">
        <f>IF('ИД Шатой'!O46='Методика оценки (Отч.)'!$J$9,'Методика оценки (Отч.)'!$E$9,IF('ИД Шатой'!O46='Методика оценки (Отч.)'!$J$10,'Методика оценки (Отч.)'!$E$10,IF('ИД Шатой'!O46='Методика оценки (Отч.)'!$J$11,'Методика оценки (Отч.)'!$E$11,IF('ИД Шатой'!O46='Методика оценки (Отч.)'!$J$12,'Методика оценки (Отч.)'!$E$12,IF('ИД Шатой'!O46='Методика оценки (Отч.)'!$J$13,'Методика оценки (Отч.)'!$E$13,"ошибка")))))*$C$61</f>
        <v>1.6650000000000003</v>
      </c>
      <c r="P61" s="61">
        <f>IF('ИД Шатой'!P46='Методика оценки (Отч.)'!$J$9,'Методика оценки (Отч.)'!$E$9,IF('ИД Шатой'!P46='Методика оценки (Отч.)'!$J$10,'Методика оценки (Отч.)'!$E$10,IF('ИД Шатой'!P46='Методика оценки (Отч.)'!$J$11,'Методика оценки (Отч.)'!$E$11,IF('ИД Шатой'!P46='Методика оценки (Отч.)'!$J$12,'Методика оценки (Отч.)'!$E$12,IF('ИД Шатой'!P46='Методика оценки (Отч.)'!$J$13,'Методика оценки (Отч.)'!$E$13,"ошибка")))))*$C$61</f>
        <v>1.24875</v>
      </c>
      <c r="Q61" s="61">
        <f>IF('ИД Шатой'!Q46='Методика оценки (Отч.)'!$J$9,'Методика оценки (Отч.)'!$E$9,IF('ИД Шатой'!Q46='Методика оценки (Отч.)'!$J$10,'Методика оценки (Отч.)'!$E$10,IF('ИД Шатой'!Q46='Методика оценки (Отч.)'!$J$11,'Методика оценки (Отч.)'!$E$11,IF('ИД Шатой'!Q46='Методика оценки (Отч.)'!$J$12,'Методика оценки (Отч.)'!$E$12,IF('ИД Шатой'!Q46='Методика оценки (Отч.)'!$J$13,'Методика оценки (Отч.)'!$E$13,"ошибка")))))*$C$61</f>
        <v>1.6650000000000003</v>
      </c>
      <c r="R61" s="61">
        <f>IF('ИД Шатой'!R46='Методика оценки (Отч.)'!$J$9,'Методика оценки (Отч.)'!$E$9,IF('ИД Шатой'!R46='Методика оценки (Отч.)'!$J$10,'Методика оценки (Отч.)'!$E$10,IF('ИД Шатой'!R46='Методика оценки (Отч.)'!$J$11,'Методика оценки (Отч.)'!$E$11,IF('ИД Шатой'!R46='Методика оценки (Отч.)'!$J$12,'Методика оценки (Отч.)'!$E$12,IF('ИД Шатой'!R46='Методика оценки (Отч.)'!$J$13,'Методика оценки (Отч.)'!$E$13,"ошибка")))))*$C$61</f>
        <v>0.83250000000000013</v>
      </c>
      <c r="S61" s="61">
        <f>IF('ИД Шатой'!S46='Методика оценки (Отч.)'!$J$9,'Методика оценки (Отч.)'!$E$9,IF('ИД Шатой'!S46='Методика оценки (Отч.)'!$J$10,'Методика оценки (Отч.)'!$E$10,IF('ИД Шатой'!S46='Методика оценки (Отч.)'!$J$11,'Методика оценки (Отч.)'!$E$11,IF('ИД Шатой'!S46='Методика оценки (Отч.)'!$J$12,'Методика оценки (Отч.)'!$E$12,IF('ИД Шатой'!S46='Методика оценки (Отч.)'!$J$13,'Методика оценки (Отч.)'!$E$13,"ошибка")))))*$C$61</f>
        <v>1.6650000000000003</v>
      </c>
      <c r="T61" s="61">
        <f>IF('ИД Шатой'!T46='Методика оценки (Отч.)'!$J$9,'Методика оценки (Отч.)'!$E$9,IF('ИД Шатой'!T46='Методика оценки (Отч.)'!$J$10,'Методика оценки (Отч.)'!$E$10,IF('ИД Шатой'!T46='Методика оценки (Отч.)'!$J$11,'Методика оценки (Отч.)'!$E$11,IF('ИД Шатой'!T46='Методика оценки (Отч.)'!$J$12,'Методика оценки (Отч.)'!$E$12,IF('ИД Шатой'!T46='Методика оценки (Отч.)'!$J$13,'Методика оценки (Отч.)'!$E$13,"ошибка")))))*$C$61</f>
        <v>1.24875</v>
      </c>
      <c r="U61" s="61">
        <f>IF('ИД Шатой'!U46='Методика оценки (Отч.)'!$J$9,'Методика оценки (Отч.)'!$E$9,IF('ИД Шатой'!U46='Методика оценки (Отч.)'!$J$10,'Методика оценки (Отч.)'!$E$10,IF('ИД Шатой'!U46='Методика оценки (Отч.)'!$J$11,'Методика оценки (Отч.)'!$E$11,IF('ИД Шатой'!U46='Методика оценки (Отч.)'!$J$12,'Методика оценки (Отч.)'!$E$12,IF('ИД Шатой'!U46='Методика оценки (Отч.)'!$J$13,'Методика оценки (Отч.)'!$E$13,"ошибка")))))*$C$61</f>
        <v>1.6650000000000003</v>
      </c>
      <c r="V61" s="61">
        <f>IF('ИД Шатой'!V46='Методика оценки (Отч.)'!$J$9,'Методика оценки (Отч.)'!$E$9,IF('ИД Шатой'!V46='Методика оценки (Отч.)'!$J$10,'Методика оценки (Отч.)'!$E$10,IF('ИД Шатой'!V46='Методика оценки (Отч.)'!$J$11,'Методика оценки (Отч.)'!$E$11,IF('ИД Шатой'!V46='Методика оценки (Отч.)'!$J$12,'Методика оценки (Отч.)'!$E$12,IF('ИД Шатой'!V46='Методика оценки (Отч.)'!$J$13,'Методика оценки (Отч.)'!$E$13,"ошибка")))))*$C$61</f>
        <v>1.24875</v>
      </c>
      <c r="W61" s="61">
        <f>IF('ИД Шатой'!W46='Методика оценки (Отч.)'!$J$9,'Методика оценки (Отч.)'!$E$9,IF('ИД Шатой'!W46='Методика оценки (Отч.)'!$J$10,'Методика оценки (Отч.)'!$E$10,IF('ИД Шатой'!W46='Методика оценки (Отч.)'!$J$11,'Методика оценки (Отч.)'!$E$11,IF('ИД Шатой'!W46='Методика оценки (Отч.)'!$J$12,'Методика оценки (Отч.)'!$E$12,IF('ИД Шатой'!W46='Методика оценки (Отч.)'!$J$13,'Методика оценки (Отч.)'!$E$13,"ошибка")))))*$C$61</f>
        <v>1.6650000000000003</v>
      </c>
      <c r="X61" s="61">
        <f>IF('ИД Шатой'!X46='Методика оценки (Отч.)'!$J$9,'Методика оценки (Отч.)'!$E$9,IF('ИД Шатой'!X46='Методика оценки (Отч.)'!$J$10,'Методика оценки (Отч.)'!$E$10,IF('ИД Шатой'!X46='Методика оценки (Отч.)'!$J$11,'Методика оценки (Отч.)'!$E$11,IF('ИД Шатой'!X46='Методика оценки (Отч.)'!$J$12,'Методика оценки (Отч.)'!$E$12,IF('ИД Шатой'!X46='Методика оценки (Отч.)'!$J$13,'Методика оценки (Отч.)'!$E$13,"ошибка")))))*$C$61</f>
        <v>1.24875</v>
      </c>
      <c r="Y61" s="61">
        <f>IF('ИД Шатой'!Y46='Методика оценки (Отч.)'!$J$9,'Методика оценки (Отч.)'!$E$9,IF('ИД Шатой'!Y46='Методика оценки (Отч.)'!$J$10,'Методика оценки (Отч.)'!$E$10,IF('ИД Шатой'!Y46='Методика оценки (Отч.)'!$J$11,'Методика оценки (Отч.)'!$E$11,IF('ИД Шатой'!Y46='Методика оценки (Отч.)'!$J$12,'Методика оценки (Отч.)'!$E$12,IF('ИД Шатой'!Y46='Методика оценки (Отч.)'!$J$13,'Методика оценки (Отч.)'!$E$13,"ошибка")))))*$C$61</f>
        <v>1.6650000000000003</v>
      </c>
      <c r="Z61" s="61">
        <f>IF('ИД Шатой'!Z46='Методика оценки (Отч.)'!$J$9,'Методика оценки (Отч.)'!$E$9,IF('ИД Шатой'!Z46='Методика оценки (Отч.)'!$J$10,'Методика оценки (Отч.)'!$E$10,IF('ИД Шатой'!Z46='Методика оценки (Отч.)'!$J$11,'Методика оценки (Отч.)'!$E$11,IF('ИД Шатой'!Z46='Методика оценки (Отч.)'!$J$12,'Методика оценки (Отч.)'!$E$12,IF('ИД Шатой'!Z46='Методика оценки (Отч.)'!$J$13,'Методика оценки (Отч.)'!$E$13,"ошибка")))))*$C$61</f>
        <v>1.6650000000000003</v>
      </c>
      <c r="AA61" s="61">
        <f>IF('ИД Шатой'!AA46='Методика оценки (Отч.)'!$J$9,'Методика оценки (Отч.)'!$E$9,IF('ИД Шатой'!AA46='Методика оценки (Отч.)'!$J$10,'Методика оценки (Отч.)'!$E$10,IF('ИД Шатой'!AA46='Методика оценки (Отч.)'!$J$11,'Методика оценки (Отч.)'!$E$11,IF('ИД Шатой'!AA46='Методика оценки (Отч.)'!$J$12,'Методика оценки (Отч.)'!$E$12,IF('ИД Шатой'!AA46='Методика оценки (Отч.)'!$J$13,'Методика оценки (Отч.)'!$E$13,"ошибка")))))*$C$61</f>
        <v>1.6650000000000003</v>
      </c>
      <c r="AB61" s="61">
        <f>IF('ИД Шатой'!AB46='Методика оценки (Отч.)'!$J$9,'Методика оценки (Отч.)'!$E$9,IF('ИД Шатой'!AB46='Методика оценки (Отч.)'!$J$10,'Методика оценки (Отч.)'!$E$10,IF('ИД Шатой'!AB46='Методика оценки (Отч.)'!$J$11,'Методика оценки (Отч.)'!$E$11,IF('ИД Шатой'!AB46='Методика оценки (Отч.)'!$J$12,'Методика оценки (Отч.)'!$E$12,IF('ИД Шатой'!AB46='Методика оценки (Отч.)'!$J$13,'Методика оценки (Отч.)'!$E$13,"ошибка")))))*$C$61</f>
        <v>1.24875</v>
      </c>
      <c r="AC61" s="61">
        <f>IF('ИД Шатой'!AC46='Методика оценки (Отч.)'!$J$9,'Методика оценки (Отч.)'!$E$9,IF('ИД Шатой'!AC46='Методика оценки (Отч.)'!$J$10,'Методика оценки (Отч.)'!$E$10,IF('ИД Шатой'!AC46='Методика оценки (Отч.)'!$J$11,'Методика оценки (Отч.)'!$E$11,IF('ИД Шатой'!AC46='Методика оценки (Отч.)'!$J$12,'Методика оценки (Отч.)'!$E$12,IF('ИД Шатой'!AC46='Методика оценки (Отч.)'!$J$13,'Методика оценки (Отч.)'!$E$13,"ошибка")))))*$C$61</f>
        <v>1.6650000000000003</v>
      </c>
      <c r="AD61" s="61">
        <f>IF('ИД Шатой'!AD46='Методика оценки (Отч.)'!$J$9,'Методика оценки (Отч.)'!$E$9,IF('ИД Шатой'!AD46='Методика оценки (Отч.)'!$J$10,'Методика оценки (Отч.)'!$E$10,IF('ИД Шатой'!AD46='Методика оценки (Отч.)'!$J$11,'Методика оценки (Отч.)'!$E$11,IF('ИД Шатой'!AD46='Методика оценки (Отч.)'!$J$12,'Методика оценки (Отч.)'!$E$12,IF('ИД Шатой'!AD46='Методика оценки (Отч.)'!$J$13,'Методика оценки (Отч.)'!$E$13,"ошибка")))))*$C$61</f>
        <v>1.24875</v>
      </c>
      <c r="AE61" s="61">
        <f>IF('ИД Шатой'!AE46='Методика оценки (Отч.)'!$J$9,'Методика оценки (Отч.)'!$E$9,IF('ИД Шатой'!AE46='Методика оценки (Отч.)'!$J$10,'Методика оценки (Отч.)'!$E$10,IF('ИД Шатой'!AE46='Методика оценки (Отч.)'!$J$11,'Методика оценки (Отч.)'!$E$11,IF('ИД Шатой'!AE46='Методика оценки (Отч.)'!$J$12,'Методика оценки (Отч.)'!$E$12,IF('ИД Шатой'!AE46='Методика оценки (Отч.)'!$J$13,'Методика оценки (Отч.)'!$E$13,"ошибка")))))*$C$61</f>
        <v>1.6650000000000003</v>
      </c>
      <c r="AF61" s="61">
        <f>IF('ИД Шатой'!AF46='Методика оценки (Отч.)'!$J$9,'Методика оценки (Отч.)'!$E$9,IF('ИД Шатой'!AF46='Методика оценки (Отч.)'!$J$10,'Методика оценки (Отч.)'!$E$10,IF('ИД Шатой'!AF46='Методика оценки (Отч.)'!$J$11,'Методика оценки (Отч.)'!$E$11,IF('ИД Шатой'!AF46='Методика оценки (Отч.)'!$J$12,'Методика оценки (Отч.)'!$E$12,IF('ИД Шатой'!AF46='Методика оценки (Отч.)'!$J$13,'Методика оценки (Отч.)'!$E$13,"ошибка")))))*$C$61</f>
        <v>1.24875</v>
      </c>
      <c r="AG61" s="61">
        <f>IF('ИД Шатой'!AG46='Методика оценки (Отч.)'!$J$9,'Методика оценки (Отч.)'!$E$9,IF('ИД Шатой'!AG46='Методика оценки (Отч.)'!$J$10,'Методика оценки (Отч.)'!$E$10,IF('ИД Шатой'!AG46='Методика оценки (Отч.)'!$J$11,'Методика оценки (Отч.)'!$E$11,IF('ИД Шатой'!AG46='Методика оценки (Отч.)'!$J$12,'Методика оценки (Отч.)'!$E$12,IF('ИД Шатой'!AG46='Методика оценки (Отч.)'!$J$13,'Методика оценки (Отч.)'!$E$13,"ошибка")))))*$C$61</f>
        <v>1.24875</v>
      </c>
      <c r="AH61" s="61">
        <f>IF('ИД Шатой'!AH46='Методика оценки (Отч.)'!$J$9,'Методика оценки (Отч.)'!$E$9,IF('ИД Шатой'!AH46='Методика оценки (Отч.)'!$J$10,'Методика оценки (Отч.)'!$E$10,IF('ИД Шатой'!AH46='Методика оценки (Отч.)'!$J$11,'Методика оценки (Отч.)'!$E$11,IF('ИД Шатой'!AH46='Методика оценки (Отч.)'!$J$12,'Методика оценки (Отч.)'!$E$12,IF('ИД Шатой'!AH46='Методика оценки (Отч.)'!$J$13,'Методика оценки (Отч.)'!$E$13,"ошибка")))))*$C$61</f>
        <v>1.24875</v>
      </c>
      <c r="AI61" s="61">
        <f>IF('ИД Шатой'!AI46='Методика оценки (Отч.)'!$J$9,'Методика оценки (Отч.)'!$E$9,IF('ИД Шатой'!AI46='Методика оценки (Отч.)'!$J$10,'Методика оценки (Отч.)'!$E$10,IF('ИД Шатой'!AI46='Методика оценки (Отч.)'!$J$11,'Методика оценки (Отч.)'!$E$11,IF('ИД Шатой'!AI46='Методика оценки (Отч.)'!$J$12,'Методика оценки (Отч.)'!$E$12,IF('ИД Шатой'!AI46='Методика оценки (Отч.)'!$J$13,'Методика оценки (Отч.)'!$E$13,"ошибка")))))*$C$61</f>
        <v>1.24875</v>
      </c>
      <c r="AJ61" s="61">
        <f>IF('ИД Шатой'!AJ46='Методика оценки (Отч.)'!$J$9,'Методика оценки (Отч.)'!$E$9,IF('ИД Шатой'!AJ46='Методика оценки (Отч.)'!$J$10,'Методика оценки (Отч.)'!$E$10,IF('ИД Шатой'!AJ46='Методика оценки (Отч.)'!$J$11,'Методика оценки (Отч.)'!$E$11,IF('ИД Шатой'!AJ46='Методика оценки (Отч.)'!$J$12,'Методика оценки (Отч.)'!$E$12,IF('ИД Шатой'!AJ46='Методика оценки (Отч.)'!$J$13,'Методика оценки (Отч.)'!$E$13,"ошибка")))))*$C$61</f>
        <v>1.24875</v>
      </c>
      <c r="AK61" s="61">
        <f>IF('ИД Шатой'!AK46='Методика оценки (Отч.)'!$J$9,'Методика оценки (Отч.)'!$E$9,IF('ИД Шатой'!AK46='Методика оценки (Отч.)'!$J$10,'Методика оценки (Отч.)'!$E$10,IF('ИД Шатой'!AK46='Методика оценки (Отч.)'!$J$11,'Методика оценки (Отч.)'!$E$11,IF('ИД Шатой'!AK46='Методика оценки (Отч.)'!$J$12,'Методика оценки (Отч.)'!$E$12,IF('ИД Шатой'!AK46='Методика оценки (Отч.)'!$J$13,'Методика оценки (Отч.)'!$E$13,"ошибка")))))*$C$61</f>
        <v>1.6650000000000003</v>
      </c>
      <c r="AL61" s="61">
        <f>IF('ИД Шатой'!AL46='Методика оценки (Отч.)'!$J$9,'Методика оценки (Отч.)'!$E$9,IF('ИД Шатой'!AL46='Методика оценки (Отч.)'!$J$10,'Методика оценки (Отч.)'!$E$10,IF('ИД Шатой'!AL46='Методика оценки (Отч.)'!$J$11,'Методика оценки (Отч.)'!$E$11,IF('ИД Шатой'!AL46='Методика оценки (Отч.)'!$J$12,'Методика оценки (Отч.)'!$E$12,IF('ИД Шатой'!AL46='Методика оценки (Отч.)'!$J$13,'Методика оценки (Отч.)'!$E$13,"ошибка")))))*$C$61</f>
        <v>1.24875</v>
      </c>
      <c r="AM61" s="61">
        <f>IF('ИД Шатой'!AM46='Методика оценки (Отч.)'!$J$9,'Методика оценки (Отч.)'!$E$9,IF('ИД Шатой'!AM46='Методика оценки (Отч.)'!$J$10,'Методика оценки (Отч.)'!$E$10,IF('ИД Шатой'!AM46='Методика оценки (Отч.)'!$J$11,'Методика оценки (Отч.)'!$E$11,IF('ИД Шатой'!AM46='Методика оценки (Отч.)'!$J$12,'Методика оценки (Отч.)'!$E$12,IF('ИД Шатой'!AM46='Методика оценки (Отч.)'!$J$13,'Методика оценки (Отч.)'!$E$13,"ошибка")))))*$C$61</f>
        <v>1.24875</v>
      </c>
      <c r="AN61" s="61">
        <f>IF('ИД Шатой'!AN46='Методика оценки (Отч.)'!$J$9,'Методика оценки (Отч.)'!$E$9,IF('ИД Шатой'!AN46='Методика оценки (Отч.)'!$J$10,'Методика оценки (Отч.)'!$E$10,IF('ИД Шатой'!AN46='Методика оценки (Отч.)'!$J$11,'Методика оценки (Отч.)'!$E$11,IF('ИД Шатой'!AN46='Методика оценки (Отч.)'!$J$12,'Методика оценки (Отч.)'!$E$12,IF('ИД Шатой'!AN46='Методика оценки (Отч.)'!$J$13,'Методика оценки (Отч.)'!$E$13,"ошибка")))))*$C$61</f>
        <v>1.6650000000000003</v>
      </c>
      <c r="AO61" s="61">
        <f>IF('ИД Шатой'!AO46='Методика оценки (Отч.)'!$J$9,'Методика оценки (Отч.)'!$E$9,IF('ИД Шатой'!AO46='Методика оценки (Отч.)'!$J$10,'Методика оценки (Отч.)'!$E$10,IF('ИД Шатой'!AO46='Методика оценки (Отч.)'!$J$11,'Методика оценки (Отч.)'!$E$11,IF('ИД Шатой'!AO46='Методика оценки (Отч.)'!$J$12,'Методика оценки (Отч.)'!$E$12,IF('ИД Шатой'!AO46='Методика оценки (Отч.)'!$J$13,'Методика оценки (Отч.)'!$E$13,"ошибка")))))*$C$61</f>
        <v>1.6650000000000003</v>
      </c>
      <c r="AP61" s="61">
        <f>IF('ИД Шатой'!AP46='Методика оценки (Отч.)'!$J$9,'Методика оценки (Отч.)'!$E$9,IF('ИД Шатой'!AP46='Методика оценки (Отч.)'!$J$10,'Методика оценки (Отч.)'!$E$10,IF('ИД Шатой'!AP46='Методика оценки (Отч.)'!$J$11,'Методика оценки (Отч.)'!$E$11,IF('ИД Шатой'!AP46='Методика оценки (Отч.)'!$J$12,'Методика оценки (Отч.)'!$E$12,IF('ИД Шатой'!AP46='Методика оценки (Отч.)'!$J$13,'Методика оценки (Отч.)'!$E$13,"ошибка")))))*$C$61</f>
        <v>1.24875</v>
      </c>
      <c r="AQ61" s="61">
        <f>IF('ИД Шатой'!AQ46='Методика оценки (Отч.)'!$J$9,'Методика оценки (Отч.)'!$E$9,IF('ИД Шатой'!AQ46='Методика оценки (Отч.)'!$J$10,'Методика оценки (Отч.)'!$E$10,IF('ИД Шатой'!AQ46='Методика оценки (Отч.)'!$J$11,'Методика оценки (Отч.)'!$E$11,IF('ИД Шатой'!AQ46='Методика оценки (Отч.)'!$J$12,'Методика оценки (Отч.)'!$E$12,IF('ИД Шатой'!AQ46='Методика оценки (Отч.)'!$J$13,'Методика оценки (Отч.)'!$E$13,"ошибка")))))*$C$61</f>
        <v>1.6650000000000003</v>
      </c>
      <c r="AR61" s="61">
        <f>IF('ИД Шатой'!AR46='Методика оценки (Отч.)'!$J$9,'Методика оценки (Отч.)'!$E$9,IF('ИД Шатой'!AR46='Методика оценки (Отч.)'!$J$10,'Методика оценки (Отч.)'!$E$10,IF('ИД Шатой'!AR46='Методика оценки (Отч.)'!$J$11,'Методика оценки (Отч.)'!$E$11,IF('ИД Шатой'!AR46='Методика оценки (Отч.)'!$J$12,'Методика оценки (Отч.)'!$E$12,IF('ИД Шатой'!AR46='Методика оценки (Отч.)'!$J$13,'Методика оценки (Отч.)'!$E$13,"ошибка")))))*$C$61</f>
        <v>0</v>
      </c>
      <c r="AS61" s="61">
        <f>IF('ИД Шатой'!AS46='Методика оценки (Отч.)'!$J$9,'Методика оценки (Отч.)'!$E$9,IF('ИД Шатой'!AS46='Методика оценки (Отч.)'!$J$10,'Методика оценки (Отч.)'!$E$10,IF('ИД Шатой'!AS46='Методика оценки (Отч.)'!$J$11,'Методика оценки (Отч.)'!$E$11,IF('ИД Шатой'!AS46='Методика оценки (Отч.)'!$J$12,'Методика оценки (Отч.)'!$E$12,IF('ИД Шатой'!AS46='Методика оценки (Отч.)'!$J$13,'Методика оценки (Отч.)'!$E$13,"ошибка")))))*$C$61</f>
        <v>1.6650000000000003</v>
      </c>
      <c r="AT61" s="61">
        <f>IF('ИД Шатой'!AT46='Методика оценки (Отч.)'!$J$9,'Методика оценки (Отч.)'!$E$9,IF('ИД Шатой'!AT46='Методика оценки (Отч.)'!$J$10,'Методика оценки (Отч.)'!$E$10,IF('ИД Шатой'!AT46='Методика оценки (Отч.)'!$J$11,'Методика оценки (Отч.)'!$E$11,IF('ИД Шатой'!AT46='Методика оценки (Отч.)'!$J$12,'Методика оценки (Отч.)'!$E$12,IF('ИД Шатой'!AT46='Методика оценки (Отч.)'!$J$13,'Методика оценки (Отч.)'!$E$13,"ошибка")))))*$C$61</f>
        <v>0.83250000000000013</v>
      </c>
      <c r="AU61" s="61">
        <f>IF('ИД Шатой'!AU46='Методика оценки (Отч.)'!$J$9,'Методика оценки (Отч.)'!$E$9,IF('ИД Шатой'!AU46='Методика оценки (Отч.)'!$J$10,'Методика оценки (Отч.)'!$E$10,IF('ИД Шатой'!AU46='Методика оценки (Отч.)'!$J$11,'Методика оценки (Отч.)'!$E$11,IF('ИД Шатой'!AU46='Методика оценки (Отч.)'!$J$12,'Методика оценки (Отч.)'!$E$12,IF('ИД Шатой'!AU46='Методика оценки (Отч.)'!$J$13,'Методика оценки (Отч.)'!$E$13,"ошибка")))))*$C$61</f>
        <v>1.24875</v>
      </c>
      <c r="AV61" s="61">
        <f>IF('ИД Шатой'!AV46='Методика оценки (Отч.)'!$J$9,'Методика оценки (Отч.)'!$E$9,IF('ИД Шатой'!AV46='Методика оценки (Отч.)'!$J$10,'Методика оценки (Отч.)'!$E$10,IF('ИД Шатой'!AV46='Методика оценки (Отч.)'!$J$11,'Методика оценки (Отч.)'!$E$11,IF('ИД Шатой'!AV46='Методика оценки (Отч.)'!$J$12,'Методика оценки (Отч.)'!$E$12,IF('ИД Шатой'!AV46='Методика оценки (Отч.)'!$J$13,'Методика оценки (Отч.)'!$E$13,"ошибка")))))*$C$61</f>
        <v>0.83250000000000013</v>
      </c>
      <c r="AW61" s="61">
        <f>IF('ИД Шатой'!AW46='Методика оценки (Отч.)'!$J$9,'Методика оценки (Отч.)'!$E$9,IF('ИД Шатой'!AW46='Методика оценки (Отч.)'!$J$10,'Методика оценки (Отч.)'!$E$10,IF('ИД Шатой'!AW46='Методика оценки (Отч.)'!$J$11,'Методика оценки (Отч.)'!$E$11,IF('ИД Шатой'!AW46='Методика оценки (Отч.)'!$J$12,'Методика оценки (Отч.)'!$E$12,IF('ИД Шатой'!AW46='Методика оценки (Отч.)'!$J$13,'Методика оценки (Отч.)'!$E$13,"ошибка")))))*$C$61</f>
        <v>1.6650000000000003</v>
      </c>
      <c r="AX61" s="61">
        <f>IF('ИД Шатой'!AX46='Методика оценки (Отч.)'!$J$9,'Методика оценки (Отч.)'!$E$9,IF('ИД Шатой'!AX46='Методика оценки (Отч.)'!$J$10,'Методика оценки (Отч.)'!$E$10,IF('ИД Шатой'!AX46='Методика оценки (Отч.)'!$J$11,'Методика оценки (Отч.)'!$E$11,IF('ИД Шатой'!AX46='Методика оценки (Отч.)'!$J$12,'Методика оценки (Отч.)'!$E$12,IF('ИД Шатой'!AX46='Методика оценки (Отч.)'!$J$13,'Методика оценки (Отч.)'!$E$13,"ошибка")))))*$C$61</f>
        <v>1.6650000000000003</v>
      </c>
      <c r="AY61" s="61">
        <f>IF('ИД Шатой'!AY46='Методика оценки (Отч.)'!$J$9,'Методика оценки (Отч.)'!$E$9,IF('ИД Шатой'!AY46='Методика оценки (Отч.)'!$J$10,'Методика оценки (Отч.)'!$E$10,IF('ИД Шатой'!AY46='Методика оценки (Отч.)'!$J$11,'Методика оценки (Отч.)'!$E$11,IF('ИД Шатой'!AY46='Методика оценки (Отч.)'!$J$12,'Методика оценки (Отч.)'!$E$12,IF('ИД Шатой'!AY46='Методика оценки (Отч.)'!$J$13,'Методика оценки (Отч.)'!$E$13,"ошибка")))))*$C$61</f>
        <v>1.24875</v>
      </c>
      <c r="AZ61" s="61">
        <f>IF('ИД Шатой'!AZ46='Методика оценки (Отч.)'!$J$9,'Методика оценки (Отч.)'!$E$9,IF('ИД Шатой'!AZ46='Методика оценки (Отч.)'!$J$10,'Методика оценки (Отч.)'!$E$10,IF('ИД Шатой'!AZ46='Методика оценки (Отч.)'!$J$11,'Методика оценки (Отч.)'!$E$11,IF('ИД Шатой'!AZ46='Методика оценки (Отч.)'!$J$12,'Методика оценки (Отч.)'!$E$12,IF('ИД Шатой'!AZ46='Методика оценки (Отч.)'!$J$13,'Методика оценки (Отч.)'!$E$13,"ошибка")))))*$C$61</f>
        <v>1.24875</v>
      </c>
      <c r="BA61" s="61">
        <f>IF('ИД Шатой'!BA46='Методика оценки (Отч.)'!$J$9,'Методика оценки (Отч.)'!$E$9,IF('ИД Шатой'!BA46='Методика оценки (Отч.)'!$J$10,'Методика оценки (Отч.)'!$E$10,IF('ИД Шатой'!BA46='Методика оценки (Отч.)'!$J$11,'Методика оценки (Отч.)'!$E$11,IF('ИД Шатой'!BA46='Методика оценки (Отч.)'!$J$12,'Методика оценки (Отч.)'!$E$12,IF('ИД Шатой'!BA46='Методика оценки (Отч.)'!$J$13,'Методика оценки (Отч.)'!$E$13,"ошибка")))))*$C$61</f>
        <v>0.83250000000000013</v>
      </c>
      <c r="BB61" s="61">
        <f>IF('ИД Шатой'!BB46='Методика оценки (Отч.)'!$J$9,'Методика оценки (Отч.)'!$E$9,IF('ИД Шатой'!BB46='Методика оценки (Отч.)'!$J$10,'Методика оценки (Отч.)'!$E$10,IF('ИД Шатой'!BB46='Методика оценки (Отч.)'!$J$11,'Методика оценки (Отч.)'!$E$11,IF('ИД Шатой'!BB46='Методика оценки (Отч.)'!$J$12,'Методика оценки (Отч.)'!$E$12,IF('ИД Шатой'!BB46='Методика оценки (Отч.)'!$J$13,'Методика оценки (Отч.)'!$E$13,"ошибка")))))*$C$61</f>
        <v>1.24875</v>
      </c>
      <c r="BC61" s="61">
        <f>IF('ИД Шатой'!BC46='Методика оценки (Отч.)'!$J$9,'Методика оценки (Отч.)'!$E$9,IF('ИД Шатой'!BC46='Методика оценки (Отч.)'!$J$10,'Методика оценки (Отч.)'!$E$10,IF('ИД Шатой'!BC46='Методика оценки (Отч.)'!$J$11,'Методика оценки (Отч.)'!$E$11,IF('ИД Шатой'!BC46='Методика оценки (Отч.)'!$J$12,'Методика оценки (Отч.)'!$E$12,IF('ИД Шатой'!BC46='Методика оценки (Отч.)'!$J$13,'Методика оценки (Отч.)'!$E$13,"ошибка")))))*$C$61</f>
        <v>1.6650000000000003</v>
      </c>
      <c r="BD61" s="61">
        <f>IF('ИД Шатой'!BD46='Методика оценки (Отч.)'!$J$9,'Методика оценки (Отч.)'!$E$9,IF('ИД Шатой'!BD46='Методика оценки (Отч.)'!$J$10,'Методика оценки (Отч.)'!$E$10,IF('ИД Шатой'!BD46='Методика оценки (Отч.)'!$J$11,'Методика оценки (Отч.)'!$E$11,IF('ИД Шатой'!BD46='Методика оценки (Отч.)'!$J$12,'Методика оценки (Отч.)'!$E$12,IF('ИД Шатой'!BD46='Методика оценки (Отч.)'!$J$13,'Методика оценки (Отч.)'!$E$13,"ошибка")))))*$C$61</f>
        <v>1.6650000000000003</v>
      </c>
      <c r="BE61" s="61">
        <f>IF('ИД Шатой'!BE46='Методика оценки (Отч.)'!$J$9,'Методика оценки (Отч.)'!$E$9,IF('ИД Шатой'!BE46='Методика оценки (Отч.)'!$J$10,'Методика оценки (Отч.)'!$E$10,IF('ИД Шатой'!BE46='Методика оценки (Отч.)'!$J$11,'Методика оценки (Отч.)'!$E$11,IF('ИД Шатой'!BE46='Методика оценки (Отч.)'!$J$12,'Методика оценки (Отч.)'!$E$12,IF('ИД Шатой'!BE46='Методика оценки (Отч.)'!$J$13,'Методика оценки (Отч.)'!$E$13,"ошибка")))))*$C$61</f>
        <v>1.24875</v>
      </c>
      <c r="BF61" s="61">
        <f>IF('ИД Шатой'!BF46='Методика оценки (Отч.)'!$J$9,'Методика оценки (Отч.)'!$E$9,IF('ИД Шатой'!BF46='Методика оценки (Отч.)'!$J$10,'Методика оценки (Отч.)'!$E$10,IF('ИД Шатой'!BF46='Методика оценки (Отч.)'!$J$11,'Методика оценки (Отч.)'!$E$11,IF('ИД Шатой'!BF46='Методика оценки (Отч.)'!$J$12,'Методика оценки (Отч.)'!$E$12,IF('ИД Шатой'!BF46='Методика оценки (Отч.)'!$J$13,'Методика оценки (Отч.)'!$E$13,"ошибка")))))*$C$61</f>
        <v>0.83250000000000013</v>
      </c>
      <c r="BG61" s="61">
        <f>IF('ИД Шатой'!BG46='Методика оценки (Отч.)'!$J$9,'Методика оценки (Отч.)'!$E$9,IF('ИД Шатой'!BG46='Методика оценки (Отч.)'!$J$10,'Методика оценки (Отч.)'!$E$10,IF('ИД Шатой'!BG46='Методика оценки (Отч.)'!$J$11,'Методика оценки (Отч.)'!$E$11,IF('ИД Шатой'!BG46='Методика оценки (Отч.)'!$J$12,'Методика оценки (Отч.)'!$E$12,IF('ИД Шатой'!BG46='Методика оценки (Отч.)'!$J$13,'Методика оценки (Отч.)'!$E$13,"ошибка")))))*$C$61</f>
        <v>1.24875</v>
      </c>
      <c r="BH61" s="61">
        <f>IF('ИД Шатой'!BH46='Методика оценки (Отч.)'!$J$9,'Методика оценки (Отч.)'!$E$9,IF('ИД Шатой'!BH46='Методика оценки (Отч.)'!$J$10,'Методика оценки (Отч.)'!$E$10,IF('ИД Шатой'!BH46='Методика оценки (Отч.)'!$J$11,'Методика оценки (Отч.)'!$E$11,IF('ИД Шатой'!BH46='Методика оценки (Отч.)'!$J$12,'Методика оценки (Отч.)'!$E$12,IF('ИД Шатой'!BH46='Методика оценки (Отч.)'!$J$13,'Методика оценки (Отч.)'!$E$13,"ошибка")))))*$C$61</f>
        <v>1.24875</v>
      </c>
      <c r="BI61" s="61">
        <f>IF('ИД Шатой'!BI46='Методика оценки (Отч.)'!$J$9,'Методика оценки (Отч.)'!$E$9,IF('ИД Шатой'!BI46='Методика оценки (Отч.)'!$J$10,'Методика оценки (Отч.)'!$E$10,IF('ИД Шатой'!BI46='Методика оценки (Отч.)'!$J$11,'Методика оценки (Отч.)'!$E$11,IF('ИД Шатой'!BI46='Методика оценки (Отч.)'!$J$12,'Методика оценки (Отч.)'!$E$12,IF('ИД Шатой'!BI46='Методика оценки (Отч.)'!$J$13,'Методика оценки (Отч.)'!$E$13,"ошибка")))))*$C$61</f>
        <v>1.24875</v>
      </c>
      <c r="BJ61" s="61">
        <f>IF('ИД Шатой'!BJ46='Методика оценки (Отч.)'!$J$9,'Методика оценки (Отч.)'!$E$9,IF('ИД Шатой'!BJ46='Методика оценки (Отч.)'!$J$10,'Методика оценки (Отч.)'!$E$10,IF('ИД Шатой'!BJ46='Методика оценки (Отч.)'!$J$11,'Методика оценки (Отч.)'!$E$11,IF('ИД Шатой'!BJ46='Методика оценки (Отч.)'!$J$12,'Методика оценки (Отч.)'!$E$12,IF('ИД Шатой'!BJ46='Методика оценки (Отч.)'!$J$13,'Методика оценки (Отч.)'!$E$13,"ошибка")))))*$C$61</f>
        <v>1.6650000000000003</v>
      </c>
      <c r="BK61" s="61">
        <f>IF('ИД Шатой'!BK46='Методика оценки (Отч.)'!$J$9,'Методика оценки (Отч.)'!$E$9,IF('ИД Шатой'!BK46='Методика оценки (Отч.)'!$J$10,'Методика оценки (Отч.)'!$E$10,IF('ИД Шатой'!BK46='Методика оценки (Отч.)'!$J$11,'Методика оценки (Отч.)'!$E$11,IF('ИД Шатой'!BK46='Методика оценки (Отч.)'!$J$12,'Методика оценки (Отч.)'!$E$12,IF('ИД Шатой'!BK46='Методика оценки (Отч.)'!$J$13,'Методика оценки (Отч.)'!$E$13,"ошибка")))))*$C$61</f>
        <v>1.24875</v>
      </c>
      <c r="BL61" s="61">
        <f>IF('ИД Шатой'!BL46='Методика оценки (Отч.)'!$J$9,'Методика оценки (Отч.)'!$E$9,IF('ИД Шатой'!BL46='Методика оценки (Отч.)'!$J$10,'Методика оценки (Отч.)'!$E$10,IF('ИД Шатой'!BL46='Методика оценки (Отч.)'!$J$11,'Методика оценки (Отч.)'!$E$11,IF('ИД Шатой'!BL46='Методика оценки (Отч.)'!$J$12,'Методика оценки (Отч.)'!$E$12,IF('ИД Шатой'!BL46='Методика оценки (Отч.)'!$J$13,'Методика оценки (Отч.)'!$E$13,"ошибка")))))*$C$61</f>
        <v>1.24875</v>
      </c>
      <c r="BM61" s="61">
        <f>IF('ИД Шатой'!BM46='Методика оценки (Отч.)'!$J$9,'Методика оценки (Отч.)'!$E$9,IF('ИД Шатой'!BM46='Методика оценки (Отч.)'!$J$10,'Методика оценки (Отч.)'!$E$10,IF('ИД Шатой'!BM46='Методика оценки (Отч.)'!$J$11,'Методика оценки (Отч.)'!$E$11,IF('ИД Шатой'!BM46='Методика оценки (Отч.)'!$J$12,'Методика оценки (Отч.)'!$E$12,IF('ИД Шатой'!BM46='Методика оценки (Отч.)'!$J$13,'Методика оценки (Отч.)'!$E$13,"ошибка")))))*$C$61</f>
        <v>1.6650000000000003</v>
      </c>
      <c r="BN61" s="61">
        <f>IF('ИД Шатой'!BN46='Методика оценки (Отч.)'!$J$9,'Методика оценки (Отч.)'!$E$9,IF('ИД Шатой'!BN46='Методика оценки (Отч.)'!$J$10,'Методика оценки (Отч.)'!$E$10,IF('ИД Шатой'!BN46='Методика оценки (Отч.)'!$J$11,'Методика оценки (Отч.)'!$E$11,IF('ИД Шатой'!BN46='Методика оценки (Отч.)'!$J$12,'Методика оценки (Отч.)'!$E$12,IF('ИД Шатой'!BN46='Методика оценки (Отч.)'!$J$13,'Методика оценки (Отч.)'!$E$13,"ошибка")))))*$C$61</f>
        <v>1.24875</v>
      </c>
      <c r="BO61" s="61">
        <f>IF('ИД Шатой'!BO46='Методика оценки (Отч.)'!$J$9,'Методика оценки (Отч.)'!$E$9,IF('ИД Шатой'!BO46='Методика оценки (Отч.)'!$J$10,'Методика оценки (Отч.)'!$E$10,IF('ИД Шатой'!BO46='Методика оценки (Отч.)'!$J$11,'Методика оценки (Отч.)'!$E$11,IF('ИД Шатой'!BO46='Методика оценки (Отч.)'!$J$12,'Методика оценки (Отч.)'!$E$12,IF('ИД Шатой'!BO46='Методика оценки (Отч.)'!$J$13,'Методика оценки (Отч.)'!$E$13,"ошибка")))))*$C$61</f>
        <v>1.24875</v>
      </c>
      <c r="BP61" s="61">
        <f>IF('ИД Шатой'!BP46='Методика оценки (Отч.)'!$J$9,'Методика оценки (Отч.)'!$E$9,IF('ИД Шатой'!BP46='Методика оценки (Отч.)'!$J$10,'Методика оценки (Отч.)'!$E$10,IF('ИД Шатой'!BP46='Методика оценки (Отч.)'!$J$11,'Методика оценки (Отч.)'!$E$11,IF('ИД Шатой'!BP46='Методика оценки (Отч.)'!$J$12,'Методика оценки (Отч.)'!$E$12,IF('ИД Шатой'!BP46='Методика оценки (Отч.)'!$J$13,'Методика оценки (Отч.)'!$E$13,"ошибка")))))*$C$61</f>
        <v>1.24875</v>
      </c>
      <c r="BQ61" s="61">
        <f t="shared" si="2"/>
        <v>1.3120704545454551</v>
      </c>
    </row>
    <row r="62" spans="1:69" x14ac:dyDescent="0.25">
      <c r="A62" s="67" t="str">
        <f>'Методика оценки (Отч.)'!A268</f>
        <v>N6.1.2.</v>
      </c>
      <c r="B62" s="67" t="str">
        <f>'Методика оценки (Отч.)'!C268</f>
        <v>Своевременность и полнота представления информации о работе детского сада на информационных стендах</v>
      </c>
      <c r="C62" s="122">
        <f>'Методика оценки (Отч.)'!D268*C60</f>
        <v>1.6650000000000002E-2</v>
      </c>
      <c r="D62" s="61">
        <f>IF('ИД Шатой'!D47='Методика оценки (Отч.)'!$J$9,'Методика оценки (Отч.)'!$E$9,IF('ИД Шатой'!D47='Методика оценки (Отч.)'!$J$10,'Методика оценки (Отч.)'!$E$10,IF('ИД Шатой'!D47='Методика оценки (Отч.)'!$J$11,'Методика оценки (Отч.)'!$E$11,IF('ИД Шатой'!D47='Методика оценки (Отч.)'!$J$12,'Методика оценки (Отч.)'!$E$12,IF('ИД Шатой'!D47='Методика оценки (Отч.)'!$J$13,'Методика оценки (Отч.)'!$E$13,"ошибка")))))*$C$62</f>
        <v>1.24875</v>
      </c>
      <c r="E62" s="61">
        <f>IF('ИД Шатой'!E47='Методика оценки (Отч.)'!$J$9,'Методика оценки (Отч.)'!$E$9,IF('ИД Шатой'!E47='Методика оценки (Отч.)'!$J$10,'Методика оценки (Отч.)'!$E$10,IF('ИД Шатой'!E47='Методика оценки (Отч.)'!$J$11,'Методика оценки (Отч.)'!$E$11,IF('ИД Шатой'!E47='Методика оценки (Отч.)'!$J$12,'Методика оценки (Отч.)'!$E$12,IF('ИД Шатой'!E47='Методика оценки (Отч.)'!$J$13,'Методика оценки (Отч.)'!$E$13,"ошибка")))))*$C$62</f>
        <v>1.24875</v>
      </c>
      <c r="F62" s="61">
        <f>IF('ИД Шатой'!F47='Методика оценки (Отч.)'!$J$9,'Методика оценки (Отч.)'!$E$9,IF('ИД Шатой'!F47='Методика оценки (Отч.)'!$J$10,'Методика оценки (Отч.)'!$E$10,IF('ИД Шатой'!F47='Методика оценки (Отч.)'!$J$11,'Методика оценки (Отч.)'!$E$11,IF('ИД Шатой'!F47='Методика оценки (Отч.)'!$J$12,'Методика оценки (Отч.)'!$E$12,IF('ИД Шатой'!F47='Методика оценки (Отч.)'!$J$13,'Методика оценки (Отч.)'!$E$13,"ошибка")))))*$C$62</f>
        <v>0.83250000000000013</v>
      </c>
      <c r="G62" s="61">
        <f>IF('ИД Шатой'!G47='Методика оценки (Отч.)'!$J$9,'Методика оценки (Отч.)'!$E$9,IF('ИД Шатой'!G47='Методика оценки (Отч.)'!$J$10,'Методика оценки (Отч.)'!$E$10,IF('ИД Шатой'!G47='Методика оценки (Отч.)'!$J$11,'Методика оценки (Отч.)'!$E$11,IF('ИД Шатой'!G47='Методика оценки (Отч.)'!$J$12,'Методика оценки (Отч.)'!$E$12,IF('ИД Шатой'!G47='Методика оценки (Отч.)'!$J$13,'Методика оценки (Отч.)'!$E$13,"ошибка")))))*$C$62</f>
        <v>1.24875</v>
      </c>
      <c r="H62" s="61">
        <f>IF('ИД Шатой'!H47='Методика оценки (Отч.)'!$J$9,'Методика оценки (Отч.)'!$E$9,IF('ИД Шатой'!H47='Методика оценки (Отч.)'!$J$10,'Методика оценки (Отч.)'!$E$10,IF('ИД Шатой'!H47='Методика оценки (Отч.)'!$J$11,'Методика оценки (Отч.)'!$E$11,IF('ИД Шатой'!H47='Методика оценки (Отч.)'!$J$12,'Методика оценки (Отч.)'!$E$12,IF('ИД Шатой'!H47='Методика оценки (Отч.)'!$J$13,'Методика оценки (Отч.)'!$E$13,"ошибка")))))*$C$62</f>
        <v>1.24875</v>
      </c>
      <c r="I62" s="61">
        <f>IF('ИД Шатой'!I47='Методика оценки (Отч.)'!$J$9,'Методика оценки (Отч.)'!$E$9,IF('ИД Шатой'!I47='Методика оценки (Отч.)'!$J$10,'Методика оценки (Отч.)'!$E$10,IF('ИД Шатой'!I47='Методика оценки (Отч.)'!$J$11,'Методика оценки (Отч.)'!$E$11,IF('ИД Шатой'!I47='Методика оценки (Отч.)'!$J$12,'Методика оценки (Отч.)'!$E$12,IF('ИД Шатой'!I47='Методика оценки (Отч.)'!$J$13,'Методика оценки (Отч.)'!$E$13,"ошибка")))))*$C$62</f>
        <v>1.24875</v>
      </c>
      <c r="J62" s="61">
        <f>IF('ИД Шатой'!J47='Методика оценки (Отч.)'!$J$9,'Методика оценки (Отч.)'!$E$9,IF('ИД Шатой'!J47='Методика оценки (Отч.)'!$J$10,'Методика оценки (Отч.)'!$E$10,IF('ИД Шатой'!J47='Методика оценки (Отч.)'!$J$11,'Методика оценки (Отч.)'!$E$11,IF('ИД Шатой'!J47='Методика оценки (Отч.)'!$J$12,'Методика оценки (Отч.)'!$E$12,IF('ИД Шатой'!J47='Методика оценки (Отч.)'!$J$13,'Методика оценки (Отч.)'!$E$13,"ошибка")))))*$C$62</f>
        <v>1.24875</v>
      </c>
      <c r="K62" s="61">
        <f>IF('ИД Шатой'!K47='Методика оценки (Отч.)'!$J$9,'Методика оценки (Отч.)'!$E$9,IF('ИД Шатой'!K47='Методика оценки (Отч.)'!$J$10,'Методика оценки (Отч.)'!$E$10,IF('ИД Шатой'!K47='Методика оценки (Отч.)'!$J$11,'Методика оценки (Отч.)'!$E$11,IF('ИД Шатой'!K47='Методика оценки (Отч.)'!$J$12,'Методика оценки (Отч.)'!$E$12,IF('ИД Шатой'!K47='Методика оценки (Отч.)'!$J$13,'Методика оценки (Отч.)'!$E$13,"ошибка")))))*$C$62</f>
        <v>1.24875</v>
      </c>
      <c r="L62" s="61">
        <f>IF('ИД Шатой'!L47='Методика оценки (Отч.)'!$J$9,'Методика оценки (Отч.)'!$E$9,IF('ИД Шатой'!L47='Методика оценки (Отч.)'!$J$10,'Методика оценки (Отч.)'!$E$10,IF('ИД Шатой'!L47='Методика оценки (Отч.)'!$J$11,'Методика оценки (Отч.)'!$E$11,IF('ИД Шатой'!L47='Методика оценки (Отч.)'!$J$12,'Методика оценки (Отч.)'!$E$12,IF('ИД Шатой'!L47='Методика оценки (Отч.)'!$J$13,'Методика оценки (Отч.)'!$E$13,"ошибка")))))*$C$62</f>
        <v>1.6650000000000003</v>
      </c>
      <c r="M62" s="61">
        <f>IF('ИД Шатой'!M47='Методика оценки (Отч.)'!$J$9,'Методика оценки (Отч.)'!$E$9,IF('ИД Шатой'!M47='Методика оценки (Отч.)'!$J$10,'Методика оценки (Отч.)'!$E$10,IF('ИД Шатой'!M47='Методика оценки (Отч.)'!$J$11,'Методика оценки (Отч.)'!$E$11,IF('ИД Шатой'!M47='Методика оценки (Отч.)'!$J$12,'Методика оценки (Отч.)'!$E$12,IF('ИД Шатой'!M47='Методика оценки (Отч.)'!$J$13,'Методика оценки (Отч.)'!$E$13,"ошибка")))))*$C$62</f>
        <v>1.6650000000000003</v>
      </c>
      <c r="N62" s="61">
        <f>IF('ИД Шатой'!N47='Методика оценки (Отч.)'!$J$9,'Методика оценки (Отч.)'!$E$9,IF('ИД Шатой'!N47='Методика оценки (Отч.)'!$J$10,'Методика оценки (Отч.)'!$E$10,IF('ИД Шатой'!N47='Методика оценки (Отч.)'!$J$11,'Методика оценки (Отч.)'!$E$11,IF('ИД Шатой'!N47='Методика оценки (Отч.)'!$J$12,'Методика оценки (Отч.)'!$E$12,IF('ИД Шатой'!N47='Методика оценки (Отч.)'!$J$13,'Методика оценки (Отч.)'!$E$13,"ошибка")))))*$C$62</f>
        <v>1.24875</v>
      </c>
      <c r="O62" s="61">
        <f>IF('ИД Шатой'!O47='Методика оценки (Отч.)'!$J$9,'Методика оценки (Отч.)'!$E$9,IF('ИД Шатой'!O47='Методика оценки (Отч.)'!$J$10,'Методика оценки (Отч.)'!$E$10,IF('ИД Шатой'!O47='Методика оценки (Отч.)'!$J$11,'Методика оценки (Отч.)'!$E$11,IF('ИД Шатой'!O47='Методика оценки (Отч.)'!$J$12,'Методика оценки (Отч.)'!$E$12,IF('ИД Шатой'!O47='Методика оценки (Отч.)'!$J$13,'Методика оценки (Отч.)'!$E$13,"ошибка")))))*$C$62</f>
        <v>1.6650000000000003</v>
      </c>
      <c r="P62" s="61">
        <f>IF('ИД Шатой'!P47='Методика оценки (Отч.)'!$J$9,'Методика оценки (Отч.)'!$E$9,IF('ИД Шатой'!P47='Методика оценки (Отч.)'!$J$10,'Методика оценки (Отч.)'!$E$10,IF('ИД Шатой'!P47='Методика оценки (Отч.)'!$J$11,'Методика оценки (Отч.)'!$E$11,IF('ИД Шатой'!P47='Методика оценки (Отч.)'!$J$12,'Методика оценки (Отч.)'!$E$12,IF('ИД Шатой'!P47='Методика оценки (Отч.)'!$J$13,'Методика оценки (Отч.)'!$E$13,"ошибка")))))*$C$62</f>
        <v>1.6650000000000003</v>
      </c>
      <c r="Q62" s="61">
        <f>IF('ИД Шатой'!Q47='Методика оценки (Отч.)'!$J$9,'Методика оценки (Отч.)'!$E$9,IF('ИД Шатой'!Q47='Методика оценки (Отч.)'!$J$10,'Методика оценки (Отч.)'!$E$10,IF('ИД Шатой'!Q47='Методика оценки (Отч.)'!$J$11,'Методика оценки (Отч.)'!$E$11,IF('ИД Шатой'!Q47='Методика оценки (Отч.)'!$J$12,'Методика оценки (Отч.)'!$E$12,IF('ИД Шатой'!Q47='Методика оценки (Отч.)'!$J$13,'Методика оценки (Отч.)'!$E$13,"ошибка")))))*$C$62</f>
        <v>1.6650000000000003</v>
      </c>
      <c r="R62" s="61">
        <f>IF('ИД Шатой'!R47='Методика оценки (Отч.)'!$J$9,'Методика оценки (Отч.)'!$E$9,IF('ИД Шатой'!R47='Методика оценки (Отч.)'!$J$10,'Методика оценки (Отч.)'!$E$10,IF('ИД Шатой'!R47='Методика оценки (Отч.)'!$J$11,'Методика оценки (Отч.)'!$E$11,IF('ИД Шатой'!R47='Методика оценки (Отч.)'!$J$12,'Методика оценки (Отч.)'!$E$12,IF('ИД Шатой'!R47='Методика оценки (Отч.)'!$J$13,'Методика оценки (Отч.)'!$E$13,"ошибка")))))*$C$62</f>
        <v>1.24875</v>
      </c>
      <c r="S62" s="61">
        <f>IF('ИД Шатой'!S47='Методика оценки (Отч.)'!$J$9,'Методика оценки (Отч.)'!$E$9,IF('ИД Шатой'!S47='Методика оценки (Отч.)'!$J$10,'Методика оценки (Отч.)'!$E$10,IF('ИД Шатой'!S47='Методика оценки (Отч.)'!$J$11,'Методика оценки (Отч.)'!$E$11,IF('ИД Шатой'!S47='Методика оценки (Отч.)'!$J$12,'Методика оценки (Отч.)'!$E$12,IF('ИД Шатой'!S47='Методика оценки (Отч.)'!$J$13,'Методика оценки (Отч.)'!$E$13,"ошибка")))))*$C$62</f>
        <v>1.24875</v>
      </c>
      <c r="T62" s="61">
        <f>IF('ИД Шатой'!T47='Методика оценки (Отч.)'!$J$9,'Методика оценки (Отч.)'!$E$9,IF('ИД Шатой'!T47='Методика оценки (Отч.)'!$J$10,'Методика оценки (Отч.)'!$E$10,IF('ИД Шатой'!T47='Методика оценки (Отч.)'!$J$11,'Методика оценки (Отч.)'!$E$11,IF('ИД Шатой'!T47='Методика оценки (Отч.)'!$J$12,'Методика оценки (Отч.)'!$E$12,IF('ИД Шатой'!T47='Методика оценки (Отч.)'!$J$13,'Методика оценки (Отч.)'!$E$13,"ошибка")))))*$C$62</f>
        <v>0.83250000000000013</v>
      </c>
      <c r="U62" s="61">
        <f>IF('ИД Шатой'!U47='Методика оценки (Отч.)'!$J$9,'Методика оценки (Отч.)'!$E$9,IF('ИД Шатой'!U47='Методика оценки (Отч.)'!$J$10,'Методика оценки (Отч.)'!$E$10,IF('ИД Шатой'!U47='Методика оценки (Отч.)'!$J$11,'Методика оценки (Отч.)'!$E$11,IF('ИД Шатой'!U47='Методика оценки (Отч.)'!$J$12,'Методика оценки (Отч.)'!$E$12,IF('ИД Шатой'!U47='Методика оценки (Отч.)'!$J$13,'Методика оценки (Отч.)'!$E$13,"ошибка")))))*$C$62</f>
        <v>1.24875</v>
      </c>
      <c r="V62" s="61">
        <f>IF('ИД Шатой'!V47='Методика оценки (Отч.)'!$J$9,'Методика оценки (Отч.)'!$E$9,IF('ИД Шатой'!V47='Методика оценки (Отч.)'!$J$10,'Методика оценки (Отч.)'!$E$10,IF('ИД Шатой'!V47='Методика оценки (Отч.)'!$J$11,'Методика оценки (Отч.)'!$E$11,IF('ИД Шатой'!V47='Методика оценки (Отч.)'!$J$12,'Методика оценки (Отч.)'!$E$12,IF('ИД Шатой'!V47='Методика оценки (Отч.)'!$J$13,'Методика оценки (Отч.)'!$E$13,"ошибка")))))*$C$62</f>
        <v>1.6650000000000003</v>
      </c>
      <c r="W62" s="61">
        <f>IF('ИД Шатой'!W47='Методика оценки (Отч.)'!$J$9,'Методика оценки (Отч.)'!$E$9,IF('ИД Шатой'!W47='Методика оценки (Отч.)'!$J$10,'Методика оценки (Отч.)'!$E$10,IF('ИД Шатой'!W47='Методика оценки (Отч.)'!$J$11,'Методика оценки (Отч.)'!$E$11,IF('ИД Шатой'!W47='Методика оценки (Отч.)'!$J$12,'Методика оценки (Отч.)'!$E$12,IF('ИД Шатой'!W47='Методика оценки (Отч.)'!$J$13,'Методика оценки (Отч.)'!$E$13,"ошибка")))))*$C$62</f>
        <v>1.6650000000000003</v>
      </c>
      <c r="X62" s="61">
        <f>IF('ИД Шатой'!X47='Методика оценки (Отч.)'!$J$9,'Методика оценки (Отч.)'!$E$9,IF('ИД Шатой'!X47='Методика оценки (Отч.)'!$J$10,'Методика оценки (Отч.)'!$E$10,IF('ИД Шатой'!X47='Методика оценки (Отч.)'!$J$11,'Методика оценки (Отч.)'!$E$11,IF('ИД Шатой'!X47='Методика оценки (Отч.)'!$J$12,'Методика оценки (Отч.)'!$E$12,IF('ИД Шатой'!X47='Методика оценки (Отч.)'!$J$13,'Методика оценки (Отч.)'!$E$13,"ошибка")))))*$C$62</f>
        <v>1.24875</v>
      </c>
      <c r="Y62" s="61">
        <f>IF('ИД Шатой'!Y47='Методика оценки (Отч.)'!$J$9,'Методика оценки (Отч.)'!$E$9,IF('ИД Шатой'!Y47='Методика оценки (Отч.)'!$J$10,'Методика оценки (Отч.)'!$E$10,IF('ИД Шатой'!Y47='Методика оценки (Отч.)'!$J$11,'Методика оценки (Отч.)'!$E$11,IF('ИД Шатой'!Y47='Методика оценки (Отч.)'!$J$12,'Методика оценки (Отч.)'!$E$12,IF('ИД Шатой'!Y47='Методика оценки (Отч.)'!$J$13,'Методика оценки (Отч.)'!$E$13,"ошибка")))))*$C$62</f>
        <v>1.6650000000000003</v>
      </c>
      <c r="Z62" s="61">
        <f>IF('ИД Шатой'!Z47='Методика оценки (Отч.)'!$J$9,'Методика оценки (Отч.)'!$E$9,IF('ИД Шатой'!Z47='Методика оценки (Отч.)'!$J$10,'Методика оценки (Отч.)'!$E$10,IF('ИД Шатой'!Z47='Методика оценки (Отч.)'!$J$11,'Методика оценки (Отч.)'!$E$11,IF('ИД Шатой'!Z47='Методика оценки (Отч.)'!$J$12,'Методика оценки (Отч.)'!$E$12,IF('ИД Шатой'!Z47='Методика оценки (Отч.)'!$J$13,'Методика оценки (Отч.)'!$E$13,"ошибка")))))*$C$62</f>
        <v>1.6650000000000003</v>
      </c>
      <c r="AA62" s="61">
        <f>IF('ИД Шатой'!AA47='Методика оценки (Отч.)'!$J$9,'Методика оценки (Отч.)'!$E$9,IF('ИД Шатой'!AA47='Методика оценки (Отч.)'!$J$10,'Методика оценки (Отч.)'!$E$10,IF('ИД Шатой'!AA47='Методика оценки (Отч.)'!$J$11,'Методика оценки (Отч.)'!$E$11,IF('ИД Шатой'!AA47='Методика оценки (Отч.)'!$J$12,'Методика оценки (Отч.)'!$E$12,IF('ИД Шатой'!AA47='Методика оценки (Отч.)'!$J$13,'Методика оценки (Отч.)'!$E$13,"ошибка")))))*$C$62</f>
        <v>1.6650000000000003</v>
      </c>
      <c r="AB62" s="61">
        <f>IF('ИД Шатой'!AB47='Методика оценки (Отч.)'!$J$9,'Методика оценки (Отч.)'!$E$9,IF('ИД Шатой'!AB47='Методика оценки (Отч.)'!$J$10,'Методика оценки (Отч.)'!$E$10,IF('ИД Шатой'!AB47='Методика оценки (Отч.)'!$J$11,'Методика оценки (Отч.)'!$E$11,IF('ИД Шатой'!AB47='Методика оценки (Отч.)'!$J$12,'Методика оценки (Отч.)'!$E$12,IF('ИД Шатой'!AB47='Методика оценки (Отч.)'!$J$13,'Методика оценки (Отч.)'!$E$13,"ошибка")))))*$C$62</f>
        <v>1.6650000000000003</v>
      </c>
      <c r="AC62" s="61">
        <f>IF('ИД Шатой'!AC47='Методика оценки (Отч.)'!$J$9,'Методика оценки (Отч.)'!$E$9,IF('ИД Шатой'!AC47='Методика оценки (Отч.)'!$J$10,'Методика оценки (Отч.)'!$E$10,IF('ИД Шатой'!AC47='Методика оценки (Отч.)'!$J$11,'Методика оценки (Отч.)'!$E$11,IF('ИД Шатой'!AC47='Методика оценки (Отч.)'!$J$12,'Методика оценки (Отч.)'!$E$12,IF('ИД Шатой'!AC47='Методика оценки (Отч.)'!$J$13,'Методика оценки (Отч.)'!$E$13,"ошибка")))))*$C$62</f>
        <v>1.6650000000000003</v>
      </c>
      <c r="AD62" s="61">
        <f>IF('ИД Шатой'!AD47='Методика оценки (Отч.)'!$J$9,'Методика оценки (Отч.)'!$E$9,IF('ИД Шатой'!AD47='Методика оценки (Отч.)'!$J$10,'Методика оценки (Отч.)'!$E$10,IF('ИД Шатой'!AD47='Методика оценки (Отч.)'!$J$11,'Методика оценки (Отч.)'!$E$11,IF('ИД Шатой'!AD47='Методика оценки (Отч.)'!$J$12,'Методика оценки (Отч.)'!$E$12,IF('ИД Шатой'!AD47='Методика оценки (Отч.)'!$J$13,'Методика оценки (Отч.)'!$E$13,"ошибка")))))*$C$62</f>
        <v>1.24875</v>
      </c>
      <c r="AE62" s="61">
        <f>IF('ИД Шатой'!AE47='Методика оценки (Отч.)'!$J$9,'Методика оценки (Отч.)'!$E$9,IF('ИД Шатой'!AE47='Методика оценки (Отч.)'!$J$10,'Методика оценки (Отч.)'!$E$10,IF('ИД Шатой'!AE47='Методика оценки (Отч.)'!$J$11,'Методика оценки (Отч.)'!$E$11,IF('ИД Шатой'!AE47='Методика оценки (Отч.)'!$J$12,'Методика оценки (Отч.)'!$E$12,IF('ИД Шатой'!AE47='Методика оценки (Отч.)'!$J$13,'Методика оценки (Отч.)'!$E$13,"ошибка")))))*$C$62</f>
        <v>1.6650000000000003</v>
      </c>
      <c r="AF62" s="61">
        <f>IF('ИД Шатой'!AF47='Методика оценки (Отч.)'!$J$9,'Методика оценки (Отч.)'!$E$9,IF('ИД Шатой'!AF47='Методика оценки (Отч.)'!$J$10,'Методика оценки (Отч.)'!$E$10,IF('ИД Шатой'!AF47='Методика оценки (Отч.)'!$J$11,'Методика оценки (Отч.)'!$E$11,IF('ИД Шатой'!AF47='Методика оценки (Отч.)'!$J$12,'Методика оценки (Отч.)'!$E$12,IF('ИД Шатой'!AF47='Методика оценки (Отч.)'!$J$13,'Методика оценки (Отч.)'!$E$13,"ошибка")))))*$C$62</f>
        <v>1.24875</v>
      </c>
      <c r="AG62" s="61">
        <f>IF('ИД Шатой'!AG47='Методика оценки (Отч.)'!$J$9,'Методика оценки (Отч.)'!$E$9,IF('ИД Шатой'!AG47='Методика оценки (Отч.)'!$J$10,'Методика оценки (Отч.)'!$E$10,IF('ИД Шатой'!AG47='Методика оценки (Отч.)'!$J$11,'Методика оценки (Отч.)'!$E$11,IF('ИД Шатой'!AG47='Методика оценки (Отч.)'!$J$12,'Методика оценки (Отч.)'!$E$12,IF('ИД Шатой'!AG47='Методика оценки (Отч.)'!$J$13,'Методика оценки (Отч.)'!$E$13,"ошибка")))))*$C$62</f>
        <v>1.24875</v>
      </c>
      <c r="AH62" s="61">
        <f>IF('ИД Шатой'!AH47='Методика оценки (Отч.)'!$J$9,'Методика оценки (Отч.)'!$E$9,IF('ИД Шатой'!AH47='Методика оценки (Отч.)'!$J$10,'Методика оценки (Отч.)'!$E$10,IF('ИД Шатой'!AH47='Методика оценки (Отч.)'!$J$11,'Методика оценки (Отч.)'!$E$11,IF('ИД Шатой'!AH47='Методика оценки (Отч.)'!$J$12,'Методика оценки (Отч.)'!$E$12,IF('ИД Шатой'!AH47='Методика оценки (Отч.)'!$J$13,'Методика оценки (Отч.)'!$E$13,"ошибка")))))*$C$62</f>
        <v>1.24875</v>
      </c>
      <c r="AI62" s="61">
        <f>IF('ИД Шатой'!AI47='Методика оценки (Отч.)'!$J$9,'Методика оценки (Отч.)'!$E$9,IF('ИД Шатой'!AI47='Методика оценки (Отч.)'!$J$10,'Методика оценки (Отч.)'!$E$10,IF('ИД Шатой'!AI47='Методика оценки (Отч.)'!$J$11,'Методика оценки (Отч.)'!$E$11,IF('ИД Шатой'!AI47='Методика оценки (Отч.)'!$J$12,'Методика оценки (Отч.)'!$E$12,IF('ИД Шатой'!AI47='Методика оценки (Отч.)'!$J$13,'Методика оценки (Отч.)'!$E$13,"ошибка")))))*$C$62</f>
        <v>1.24875</v>
      </c>
      <c r="AJ62" s="61">
        <f>IF('ИД Шатой'!AJ47='Методика оценки (Отч.)'!$J$9,'Методика оценки (Отч.)'!$E$9,IF('ИД Шатой'!AJ47='Методика оценки (Отч.)'!$J$10,'Методика оценки (Отч.)'!$E$10,IF('ИД Шатой'!AJ47='Методика оценки (Отч.)'!$J$11,'Методика оценки (Отч.)'!$E$11,IF('ИД Шатой'!AJ47='Методика оценки (Отч.)'!$J$12,'Методика оценки (Отч.)'!$E$12,IF('ИД Шатой'!AJ47='Методика оценки (Отч.)'!$J$13,'Методика оценки (Отч.)'!$E$13,"ошибка")))))*$C$62</f>
        <v>1.24875</v>
      </c>
      <c r="AK62" s="61">
        <f>IF('ИД Шатой'!AK47='Методика оценки (Отч.)'!$J$9,'Методика оценки (Отч.)'!$E$9,IF('ИД Шатой'!AK47='Методика оценки (Отч.)'!$J$10,'Методика оценки (Отч.)'!$E$10,IF('ИД Шатой'!AK47='Методика оценки (Отч.)'!$J$11,'Методика оценки (Отч.)'!$E$11,IF('ИД Шатой'!AK47='Методика оценки (Отч.)'!$J$12,'Методика оценки (Отч.)'!$E$12,IF('ИД Шатой'!AK47='Методика оценки (Отч.)'!$J$13,'Методика оценки (Отч.)'!$E$13,"ошибка")))))*$C$62</f>
        <v>1.6650000000000003</v>
      </c>
      <c r="AL62" s="61">
        <f>IF('ИД Шатой'!AL47='Методика оценки (Отч.)'!$J$9,'Методика оценки (Отч.)'!$E$9,IF('ИД Шатой'!AL47='Методика оценки (Отч.)'!$J$10,'Методика оценки (Отч.)'!$E$10,IF('ИД Шатой'!AL47='Методика оценки (Отч.)'!$J$11,'Методика оценки (Отч.)'!$E$11,IF('ИД Шатой'!AL47='Методика оценки (Отч.)'!$J$12,'Методика оценки (Отч.)'!$E$12,IF('ИД Шатой'!AL47='Методика оценки (Отч.)'!$J$13,'Методика оценки (Отч.)'!$E$13,"ошибка")))))*$C$62</f>
        <v>1.6650000000000003</v>
      </c>
      <c r="AM62" s="61">
        <f>IF('ИД Шатой'!AM47='Методика оценки (Отч.)'!$J$9,'Методика оценки (Отч.)'!$E$9,IF('ИД Шатой'!AM47='Методика оценки (Отч.)'!$J$10,'Методика оценки (Отч.)'!$E$10,IF('ИД Шатой'!AM47='Методика оценки (Отч.)'!$J$11,'Методика оценки (Отч.)'!$E$11,IF('ИД Шатой'!AM47='Методика оценки (Отч.)'!$J$12,'Методика оценки (Отч.)'!$E$12,IF('ИД Шатой'!AM47='Методика оценки (Отч.)'!$J$13,'Методика оценки (Отч.)'!$E$13,"ошибка")))))*$C$62</f>
        <v>0.83250000000000013</v>
      </c>
      <c r="AN62" s="61">
        <f>IF('ИД Шатой'!AN47='Методика оценки (Отч.)'!$J$9,'Методика оценки (Отч.)'!$E$9,IF('ИД Шатой'!AN47='Методика оценки (Отч.)'!$J$10,'Методика оценки (Отч.)'!$E$10,IF('ИД Шатой'!AN47='Методика оценки (Отч.)'!$J$11,'Методика оценки (Отч.)'!$E$11,IF('ИД Шатой'!AN47='Методика оценки (Отч.)'!$J$12,'Методика оценки (Отч.)'!$E$12,IF('ИД Шатой'!AN47='Методика оценки (Отч.)'!$J$13,'Методика оценки (Отч.)'!$E$13,"ошибка")))))*$C$62</f>
        <v>1.6650000000000003</v>
      </c>
      <c r="AO62" s="61">
        <f>IF('ИД Шатой'!AO47='Методика оценки (Отч.)'!$J$9,'Методика оценки (Отч.)'!$E$9,IF('ИД Шатой'!AO47='Методика оценки (Отч.)'!$J$10,'Методика оценки (Отч.)'!$E$10,IF('ИД Шатой'!AO47='Методика оценки (Отч.)'!$J$11,'Методика оценки (Отч.)'!$E$11,IF('ИД Шатой'!AO47='Методика оценки (Отч.)'!$J$12,'Методика оценки (Отч.)'!$E$12,IF('ИД Шатой'!AO47='Методика оценки (Отч.)'!$J$13,'Методика оценки (Отч.)'!$E$13,"ошибка")))))*$C$62</f>
        <v>1.6650000000000003</v>
      </c>
      <c r="AP62" s="61">
        <f>IF('ИД Шатой'!AP47='Методика оценки (Отч.)'!$J$9,'Методика оценки (Отч.)'!$E$9,IF('ИД Шатой'!AP47='Методика оценки (Отч.)'!$J$10,'Методика оценки (Отч.)'!$E$10,IF('ИД Шатой'!AP47='Методика оценки (Отч.)'!$J$11,'Методика оценки (Отч.)'!$E$11,IF('ИД Шатой'!AP47='Методика оценки (Отч.)'!$J$12,'Методика оценки (Отч.)'!$E$12,IF('ИД Шатой'!AP47='Методика оценки (Отч.)'!$J$13,'Методика оценки (Отч.)'!$E$13,"ошибка")))))*$C$62</f>
        <v>1.24875</v>
      </c>
      <c r="AQ62" s="61">
        <f>IF('ИД Шатой'!AQ47='Методика оценки (Отч.)'!$J$9,'Методика оценки (Отч.)'!$E$9,IF('ИД Шатой'!AQ47='Методика оценки (Отч.)'!$J$10,'Методика оценки (Отч.)'!$E$10,IF('ИД Шатой'!AQ47='Методика оценки (Отч.)'!$J$11,'Методика оценки (Отч.)'!$E$11,IF('ИД Шатой'!AQ47='Методика оценки (Отч.)'!$J$12,'Методика оценки (Отч.)'!$E$12,IF('ИД Шатой'!AQ47='Методика оценки (Отч.)'!$J$13,'Методика оценки (Отч.)'!$E$13,"ошибка")))))*$C$62</f>
        <v>1.24875</v>
      </c>
      <c r="AR62" s="61">
        <f>IF('ИД Шатой'!AR47='Методика оценки (Отч.)'!$J$9,'Методика оценки (Отч.)'!$E$9,IF('ИД Шатой'!AR47='Методика оценки (Отч.)'!$J$10,'Методика оценки (Отч.)'!$E$10,IF('ИД Шатой'!AR47='Методика оценки (Отч.)'!$J$11,'Методика оценки (Отч.)'!$E$11,IF('ИД Шатой'!AR47='Методика оценки (Отч.)'!$J$12,'Методика оценки (Отч.)'!$E$12,IF('ИД Шатой'!AR47='Методика оценки (Отч.)'!$J$13,'Методика оценки (Отч.)'!$E$13,"ошибка")))))*$C$62</f>
        <v>1.24875</v>
      </c>
      <c r="AS62" s="61">
        <f>IF('ИД Шатой'!AS47='Методика оценки (Отч.)'!$J$9,'Методика оценки (Отч.)'!$E$9,IF('ИД Шатой'!AS47='Методика оценки (Отч.)'!$J$10,'Методика оценки (Отч.)'!$E$10,IF('ИД Шатой'!AS47='Методика оценки (Отч.)'!$J$11,'Методика оценки (Отч.)'!$E$11,IF('ИД Шатой'!AS47='Методика оценки (Отч.)'!$J$12,'Методика оценки (Отч.)'!$E$12,IF('ИД Шатой'!AS47='Методика оценки (Отч.)'!$J$13,'Методика оценки (Отч.)'!$E$13,"ошибка")))))*$C$62</f>
        <v>1.24875</v>
      </c>
      <c r="AT62" s="61">
        <f>IF('ИД Шатой'!AT47='Методика оценки (Отч.)'!$J$9,'Методика оценки (Отч.)'!$E$9,IF('ИД Шатой'!AT47='Методика оценки (Отч.)'!$J$10,'Методика оценки (Отч.)'!$E$10,IF('ИД Шатой'!AT47='Методика оценки (Отч.)'!$J$11,'Методика оценки (Отч.)'!$E$11,IF('ИД Шатой'!AT47='Методика оценки (Отч.)'!$J$12,'Методика оценки (Отч.)'!$E$12,IF('ИД Шатой'!AT47='Методика оценки (Отч.)'!$J$13,'Методика оценки (Отч.)'!$E$13,"ошибка")))))*$C$62</f>
        <v>1.24875</v>
      </c>
      <c r="AU62" s="61">
        <f>IF('ИД Шатой'!AU47='Методика оценки (Отч.)'!$J$9,'Методика оценки (Отч.)'!$E$9,IF('ИД Шатой'!AU47='Методика оценки (Отч.)'!$J$10,'Методика оценки (Отч.)'!$E$10,IF('ИД Шатой'!AU47='Методика оценки (Отч.)'!$J$11,'Методика оценки (Отч.)'!$E$11,IF('ИД Шатой'!AU47='Методика оценки (Отч.)'!$J$12,'Методика оценки (Отч.)'!$E$12,IF('ИД Шатой'!AU47='Методика оценки (Отч.)'!$J$13,'Методика оценки (Отч.)'!$E$13,"ошибка")))))*$C$62</f>
        <v>1.24875</v>
      </c>
      <c r="AV62" s="61">
        <f>IF('ИД Шатой'!AV47='Методика оценки (Отч.)'!$J$9,'Методика оценки (Отч.)'!$E$9,IF('ИД Шатой'!AV47='Методика оценки (Отч.)'!$J$10,'Методика оценки (Отч.)'!$E$10,IF('ИД Шатой'!AV47='Методика оценки (Отч.)'!$J$11,'Методика оценки (Отч.)'!$E$11,IF('ИД Шатой'!AV47='Методика оценки (Отч.)'!$J$12,'Методика оценки (Отч.)'!$E$12,IF('ИД Шатой'!AV47='Методика оценки (Отч.)'!$J$13,'Методика оценки (Отч.)'!$E$13,"ошибка")))))*$C$62</f>
        <v>0.83250000000000013</v>
      </c>
      <c r="AW62" s="61">
        <f>IF('ИД Шатой'!AW47='Методика оценки (Отч.)'!$J$9,'Методика оценки (Отч.)'!$E$9,IF('ИД Шатой'!AW47='Методика оценки (Отч.)'!$J$10,'Методика оценки (Отч.)'!$E$10,IF('ИД Шатой'!AW47='Методика оценки (Отч.)'!$J$11,'Методика оценки (Отч.)'!$E$11,IF('ИД Шатой'!AW47='Методика оценки (Отч.)'!$J$12,'Методика оценки (Отч.)'!$E$12,IF('ИД Шатой'!AW47='Методика оценки (Отч.)'!$J$13,'Методика оценки (Отч.)'!$E$13,"ошибка")))))*$C$62</f>
        <v>1.6650000000000003</v>
      </c>
      <c r="AX62" s="61">
        <f>IF('ИД Шатой'!AX47='Методика оценки (Отч.)'!$J$9,'Методика оценки (Отч.)'!$E$9,IF('ИД Шатой'!AX47='Методика оценки (Отч.)'!$J$10,'Методика оценки (Отч.)'!$E$10,IF('ИД Шатой'!AX47='Методика оценки (Отч.)'!$J$11,'Методика оценки (Отч.)'!$E$11,IF('ИД Шатой'!AX47='Методика оценки (Отч.)'!$J$12,'Методика оценки (Отч.)'!$E$12,IF('ИД Шатой'!AX47='Методика оценки (Отч.)'!$J$13,'Методика оценки (Отч.)'!$E$13,"ошибка")))))*$C$62</f>
        <v>1.6650000000000003</v>
      </c>
      <c r="AY62" s="61">
        <f>IF('ИД Шатой'!AY47='Методика оценки (Отч.)'!$J$9,'Методика оценки (Отч.)'!$E$9,IF('ИД Шатой'!AY47='Методика оценки (Отч.)'!$J$10,'Методика оценки (Отч.)'!$E$10,IF('ИД Шатой'!AY47='Методика оценки (Отч.)'!$J$11,'Методика оценки (Отч.)'!$E$11,IF('ИД Шатой'!AY47='Методика оценки (Отч.)'!$J$12,'Методика оценки (Отч.)'!$E$12,IF('ИД Шатой'!AY47='Методика оценки (Отч.)'!$J$13,'Методика оценки (Отч.)'!$E$13,"ошибка")))))*$C$62</f>
        <v>1.24875</v>
      </c>
      <c r="AZ62" s="61">
        <f>IF('ИД Шатой'!AZ47='Методика оценки (Отч.)'!$J$9,'Методика оценки (Отч.)'!$E$9,IF('ИД Шатой'!AZ47='Методика оценки (Отч.)'!$J$10,'Методика оценки (Отч.)'!$E$10,IF('ИД Шатой'!AZ47='Методика оценки (Отч.)'!$J$11,'Методика оценки (Отч.)'!$E$11,IF('ИД Шатой'!AZ47='Методика оценки (Отч.)'!$J$12,'Методика оценки (Отч.)'!$E$12,IF('ИД Шатой'!AZ47='Методика оценки (Отч.)'!$J$13,'Методика оценки (Отч.)'!$E$13,"ошибка")))))*$C$62</f>
        <v>1.24875</v>
      </c>
      <c r="BA62" s="61">
        <f>IF('ИД Шатой'!BA47='Методика оценки (Отч.)'!$J$9,'Методика оценки (Отч.)'!$E$9,IF('ИД Шатой'!BA47='Методика оценки (Отч.)'!$J$10,'Методика оценки (Отч.)'!$E$10,IF('ИД Шатой'!BA47='Методика оценки (Отч.)'!$J$11,'Методика оценки (Отч.)'!$E$11,IF('ИД Шатой'!BA47='Методика оценки (Отч.)'!$J$12,'Методика оценки (Отч.)'!$E$12,IF('ИД Шатой'!BA47='Методика оценки (Отч.)'!$J$13,'Методика оценки (Отч.)'!$E$13,"ошибка")))))*$C$62</f>
        <v>1.24875</v>
      </c>
      <c r="BB62" s="61">
        <f>IF('ИД Шатой'!BB47='Методика оценки (Отч.)'!$J$9,'Методика оценки (Отч.)'!$E$9,IF('ИД Шатой'!BB47='Методика оценки (Отч.)'!$J$10,'Методика оценки (Отч.)'!$E$10,IF('ИД Шатой'!BB47='Методика оценки (Отч.)'!$J$11,'Методика оценки (Отч.)'!$E$11,IF('ИД Шатой'!BB47='Методика оценки (Отч.)'!$J$12,'Методика оценки (Отч.)'!$E$12,IF('ИД Шатой'!BB47='Методика оценки (Отч.)'!$J$13,'Методика оценки (Отч.)'!$E$13,"ошибка")))))*$C$62</f>
        <v>1.24875</v>
      </c>
      <c r="BC62" s="61">
        <f>IF('ИД Шатой'!BC47='Методика оценки (Отч.)'!$J$9,'Методика оценки (Отч.)'!$E$9,IF('ИД Шатой'!BC47='Методика оценки (Отч.)'!$J$10,'Методика оценки (Отч.)'!$E$10,IF('ИД Шатой'!BC47='Методика оценки (Отч.)'!$J$11,'Методика оценки (Отч.)'!$E$11,IF('ИД Шатой'!BC47='Методика оценки (Отч.)'!$J$12,'Методика оценки (Отч.)'!$E$12,IF('ИД Шатой'!BC47='Методика оценки (Отч.)'!$J$13,'Методика оценки (Отч.)'!$E$13,"ошибка")))))*$C$62</f>
        <v>1.6650000000000003</v>
      </c>
      <c r="BD62" s="61">
        <f>IF('ИД Шатой'!BD47='Методика оценки (Отч.)'!$J$9,'Методика оценки (Отч.)'!$E$9,IF('ИД Шатой'!BD47='Методика оценки (Отч.)'!$J$10,'Методика оценки (Отч.)'!$E$10,IF('ИД Шатой'!BD47='Методика оценки (Отч.)'!$J$11,'Методика оценки (Отч.)'!$E$11,IF('ИД Шатой'!BD47='Методика оценки (Отч.)'!$J$12,'Методика оценки (Отч.)'!$E$12,IF('ИД Шатой'!BD47='Методика оценки (Отч.)'!$J$13,'Методика оценки (Отч.)'!$E$13,"ошибка")))))*$C$62</f>
        <v>1.6650000000000003</v>
      </c>
      <c r="BE62" s="61">
        <f>IF('ИД Шатой'!BE47='Методика оценки (Отч.)'!$J$9,'Методика оценки (Отч.)'!$E$9,IF('ИД Шатой'!BE47='Методика оценки (Отч.)'!$J$10,'Методика оценки (Отч.)'!$E$10,IF('ИД Шатой'!BE47='Методика оценки (Отч.)'!$J$11,'Методика оценки (Отч.)'!$E$11,IF('ИД Шатой'!BE47='Методика оценки (Отч.)'!$J$12,'Методика оценки (Отч.)'!$E$12,IF('ИД Шатой'!BE47='Методика оценки (Отч.)'!$J$13,'Методика оценки (Отч.)'!$E$13,"ошибка")))))*$C$62</f>
        <v>1.24875</v>
      </c>
      <c r="BF62" s="61">
        <f>IF('ИД Шатой'!BF47='Методика оценки (Отч.)'!$J$9,'Методика оценки (Отч.)'!$E$9,IF('ИД Шатой'!BF47='Методика оценки (Отч.)'!$J$10,'Методика оценки (Отч.)'!$E$10,IF('ИД Шатой'!BF47='Методика оценки (Отч.)'!$J$11,'Методика оценки (Отч.)'!$E$11,IF('ИД Шатой'!BF47='Методика оценки (Отч.)'!$J$12,'Методика оценки (Отч.)'!$E$12,IF('ИД Шатой'!BF47='Методика оценки (Отч.)'!$J$13,'Методика оценки (Отч.)'!$E$13,"ошибка")))))*$C$62</f>
        <v>0.83250000000000013</v>
      </c>
      <c r="BG62" s="61">
        <f>IF('ИД Шатой'!BG47='Методика оценки (Отч.)'!$J$9,'Методика оценки (Отч.)'!$E$9,IF('ИД Шатой'!BG47='Методика оценки (Отч.)'!$J$10,'Методика оценки (Отч.)'!$E$10,IF('ИД Шатой'!BG47='Методика оценки (Отч.)'!$J$11,'Методика оценки (Отч.)'!$E$11,IF('ИД Шатой'!BG47='Методика оценки (Отч.)'!$J$12,'Методика оценки (Отч.)'!$E$12,IF('ИД Шатой'!BG47='Методика оценки (Отч.)'!$J$13,'Методика оценки (Отч.)'!$E$13,"ошибка")))))*$C$62</f>
        <v>0</v>
      </c>
      <c r="BH62" s="61">
        <f>IF('ИД Шатой'!BH47='Методика оценки (Отч.)'!$J$9,'Методика оценки (Отч.)'!$E$9,IF('ИД Шатой'!BH47='Методика оценки (Отч.)'!$J$10,'Методика оценки (Отч.)'!$E$10,IF('ИД Шатой'!BH47='Методика оценки (Отч.)'!$J$11,'Методика оценки (Отч.)'!$E$11,IF('ИД Шатой'!BH47='Методика оценки (Отч.)'!$J$12,'Методика оценки (Отч.)'!$E$12,IF('ИД Шатой'!BH47='Методика оценки (Отч.)'!$J$13,'Методика оценки (Отч.)'!$E$13,"ошибка")))))*$C$62</f>
        <v>0</v>
      </c>
      <c r="BI62" s="61">
        <f>IF('ИД Шатой'!BI47='Методика оценки (Отч.)'!$J$9,'Методика оценки (Отч.)'!$E$9,IF('ИД Шатой'!BI47='Методика оценки (Отч.)'!$J$10,'Методика оценки (Отч.)'!$E$10,IF('ИД Шатой'!BI47='Методика оценки (Отч.)'!$J$11,'Методика оценки (Отч.)'!$E$11,IF('ИД Шатой'!BI47='Методика оценки (Отч.)'!$J$12,'Методика оценки (Отч.)'!$E$12,IF('ИД Шатой'!BI47='Методика оценки (Отч.)'!$J$13,'Методика оценки (Отч.)'!$E$13,"ошибка")))))*$C$62</f>
        <v>1.24875</v>
      </c>
      <c r="BJ62" s="61">
        <f>IF('ИД Шатой'!BJ47='Методика оценки (Отч.)'!$J$9,'Методика оценки (Отч.)'!$E$9,IF('ИД Шатой'!BJ47='Методика оценки (Отч.)'!$J$10,'Методика оценки (Отч.)'!$E$10,IF('ИД Шатой'!BJ47='Методика оценки (Отч.)'!$J$11,'Методика оценки (Отч.)'!$E$11,IF('ИД Шатой'!BJ47='Методика оценки (Отч.)'!$J$12,'Методика оценки (Отч.)'!$E$12,IF('ИД Шатой'!BJ47='Методика оценки (Отч.)'!$J$13,'Методика оценки (Отч.)'!$E$13,"ошибка")))))*$C$62</f>
        <v>1.6650000000000003</v>
      </c>
      <c r="BK62" s="61">
        <f>IF('ИД Шатой'!BK47='Методика оценки (Отч.)'!$J$9,'Методика оценки (Отч.)'!$E$9,IF('ИД Шатой'!BK47='Методика оценки (Отч.)'!$J$10,'Методика оценки (Отч.)'!$E$10,IF('ИД Шатой'!BK47='Методика оценки (Отч.)'!$J$11,'Методика оценки (Отч.)'!$E$11,IF('ИД Шатой'!BK47='Методика оценки (Отч.)'!$J$12,'Методика оценки (Отч.)'!$E$12,IF('ИД Шатой'!BK47='Методика оценки (Отч.)'!$J$13,'Методика оценки (Отч.)'!$E$13,"ошибка")))))*$C$62</f>
        <v>1.24875</v>
      </c>
      <c r="BL62" s="61">
        <f>IF('ИД Шатой'!BL47='Методика оценки (Отч.)'!$J$9,'Методика оценки (Отч.)'!$E$9,IF('ИД Шатой'!BL47='Методика оценки (Отч.)'!$J$10,'Методика оценки (Отч.)'!$E$10,IF('ИД Шатой'!BL47='Методика оценки (Отч.)'!$J$11,'Методика оценки (Отч.)'!$E$11,IF('ИД Шатой'!BL47='Методика оценки (Отч.)'!$J$12,'Методика оценки (Отч.)'!$E$12,IF('ИД Шатой'!BL47='Методика оценки (Отч.)'!$J$13,'Методика оценки (Отч.)'!$E$13,"ошибка")))))*$C$62</f>
        <v>0.83250000000000013</v>
      </c>
      <c r="BM62" s="61">
        <f>IF('ИД Шатой'!BM47='Методика оценки (Отч.)'!$J$9,'Методика оценки (Отч.)'!$E$9,IF('ИД Шатой'!BM47='Методика оценки (Отч.)'!$J$10,'Методика оценки (Отч.)'!$E$10,IF('ИД Шатой'!BM47='Методика оценки (Отч.)'!$J$11,'Методика оценки (Отч.)'!$E$11,IF('ИД Шатой'!BM47='Методика оценки (Отч.)'!$J$12,'Методика оценки (Отч.)'!$E$12,IF('ИД Шатой'!BM47='Методика оценки (Отч.)'!$J$13,'Методика оценки (Отч.)'!$E$13,"ошибка")))))*$C$62</f>
        <v>1.6650000000000003</v>
      </c>
      <c r="BN62" s="61">
        <f>IF('ИД Шатой'!BN47='Методика оценки (Отч.)'!$J$9,'Методика оценки (Отч.)'!$E$9,IF('ИД Шатой'!BN47='Методика оценки (Отч.)'!$J$10,'Методика оценки (Отч.)'!$E$10,IF('ИД Шатой'!BN47='Методика оценки (Отч.)'!$J$11,'Методика оценки (Отч.)'!$E$11,IF('ИД Шатой'!BN47='Методика оценки (Отч.)'!$J$12,'Методика оценки (Отч.)'!$E$12,IF('ИД Шатой'!BN47='Методика оценки (Отч.)'!$J$13,'Методика оценки (Отч.)'!$E$13,"ошибка")))))*$C$62</f>
        <v>1.24875</v>
      </c>
      <c r="BO62" s="61">
        <f>IF('ИД Шатой'!BO47='Методика оценки (Отч.)'!$J$9,'Методика оценки (Отч.)'!$E$9,IF('ИД Шатой'!BO47='Методика оценки (Отч.)'!$J$10,'Методика оценки (Отч.)'!$E$10,IF('ИД Шатой'!BO47='Методика оценки (Отч.)'!$J$11,'Методика оценки (Отч.)'!$E$11,IF('ИД Шатой'!BO47='Методика оценки (Отч.)'!$J$12,'Методика оценки (Отч.)'!$E$12,IF('ИД Шатой'!BO47='Методика оценки (Отч.)'!$J$13,'Методика оценки (Отч.)'!$E$13,"ошибка")))))*$C$62</f>
        <v>1.24875</v>
      </c>
      <c r="BP62" s="61">
        <f>IF('ИД Шатой'!BP47='Методика оценки (Отч.)'!$J$9,'Методика оценки (Отч.)'!$E$9,IF('ИД Шатой'!BP47='Методика оценки (Отч.)'!$J$10,'Методика оценки (Отч.)'!$E$10,IF('ИД Шатой'!BP47='Методика оценки (Отч.)'!$J$11,'Методика оценки (Отч.)'!$E$11,IF('ИД Шатой'!BP47='Методика оценки (Отч.)'!$J$12,'Методика оценки (Отч.)'!$E$12,IF('ИД Шатой'!BP47='Методика оценки (Отч.)'!$J$13,'Методика оценки (Отч.)'!$E$13,"ошибка")))))*$C$62</f>
        <v>1.24875</v>
      </c>
      <c r="BQ62" s="61">
        <f t="shared" si="2"/>
        <v>1.2994568181818189</v>
      </c>
    </row>
    <row r="63" spans="1:69" x14ac:dyDescent="0.25">
      <c r="A63" s="67" t="str">
        <f>'Методика оценки (Отч.)'!A274</f>
        <v>N6.1.3.</v>
      </c>
      <c r="B63" s="67" t="str">
        <f>'Методика оценки (Отч.)'!C274</f>
        <v>Своевременность и полнота представления информации на сайте детского сада</v>
      </c>
      <c r="C63" s="122">
        <f>'Методика оценки (Отч.)'!D274*C60</f>
        <v>1.6650000000000002E-2</v>
      </c>
      <c r="D63" s="61">
        <f>IF('ИД Шатой'!D48='Методика оценки (Отч.)'!$J$9,'Методика оценки (Отч.)'!$E$9,IF('ИД Шатой'!D48='Методика оценки (Отч.)'!$J$10,'Методика оценки (Отч.)'!$E$10,IF('ИД Шатой'!D48='Методика оценки (Отч.)'!$J$11,'Методика оценки (Отч.)'!$E$11,IF('ИД Шатой'!D48='Методика оценки (Отч.)'!$J$12,'Методика оценки (Отч.)'!$E$12,IF('ИД Шатой'!D48='Методика оценки (Отч.)'!$J$13,'Методика оценки (Отч.)'!$E$13,"ошибка")))))*$C$63</f>
        <v>0</v>
      </c>
      <c r="E63" s="61">
        <f>IF('ИД Шатой'!E48='Методика оценки (Отч.)'!$J$9,'Методика оценки (Отч.)'!$E$9,IF('ИД Шатой'!E48='Методика оценки (Отч.)'!$J$10,'Методика оценки (Отч.)'!$E$10,IF('ИД Шатой'!E48='Методика оценки (Отч.)'!$J$11,'Методика оценки (Отч.)'!$E$11,IF('ИД Шатой'!E48='Методика оценки (Отч.)'!$J$12,'Методика оценки (Отч.)'!$E$12,IF('ИД Шатой'!E48='Методика оценки (Отч.)'!$J$13,'Методика оценки (Отч.)'!$E$13,"ошибка")))))*$C$63</f>
        <v>1.24875</v>
      </c>
      <c r="F63" s="61">
        <f>IF('ИД Шатой'!F48='Методика оценки (Отч.)'!$J$9,'Методика оценки (Отч.)'!$E$9,IF('ИД Шатой'!F48='Методика оценки (Отч.)'!$J$10,'Методика оценки (Отч.)'!$E$10,IF('ИД Шатой'!F48='Методика оценки (Отч.)'!$J$11,'Методика оценки (Отч.)'!$E$11,IF('ИД Шатой'!F48='Методика оценки (Отч.)'!$J$12,'Методика оценки (Отч.)'!$E$12,IF('ИД Шатой'!F48='Методика оценки (Отч.)'!$J$13,'Методика оценки (Отч.)'!$E$13,"ошибка")))))*$C$63</f>
        <v>0</v>
      </c>
      <c r="G63" s="61">
        <f>IF('ИД Шатой'!G48='Методика оценки (Отч.)'!$J$9,'Методика оценки (Отч.)'!$E$9,IF('ИД Шатой'!G48='Методика оценки (Отч.)'!$J$10,'Методика оценки (Отч.)'!$E$10,IF('ИД Шатой'!G48='Методика оценки (Отч.)'!$J$11,'Методика оценки (Отч.)'!$E$11,IF('ИД Шатой'!G48='Методика оценки (Отч.)'!$J$12,'Методика оценки (Отч.)'!$E$12,IF('ИД Шатой'!G48='Методика оценки (Отч.)'!$J$13,'Методика оценки (Отч.)'!$E$13,"ошибка")))))*$C$63</f>
        <v>1.24875</v>
      </c>
      <c r="H63" s="61">
        <f>IF('ИД Шатой'!H48='Методика оценки (Отч.)'!$J$9,'Методика оценки (Отч.)'!$E$9,IF('ИД Шатой'!H48='Методика оценки (Отч.)'!$J$10,'Методика оценки (Отч.)'!$E$10,IF('ИД Шатой'!H48='Методика оценки (Отч.)'!$J$11,'Методика оценки (Отч.)'!$E$11,IF('ИД Шатой'!H48='Методика оценки (Отч.)'!$J$12,'Методика оценки (Отч.)'!$E$12,IF('ИД Шатой'!H48='Методика оценки (Отч.)'!$J$13,'Методика оценки (Отч.)'!$E$13,"ошибка")))))*$C$63</f>
        <v>1.24875</v>
      </c>
      <c r="I63" s="61">
        <f>IF('ИД Шатой'!I48='Методика оценки (Отч.)'!$J$9,'Методика оценки (Отч.)'!$E$9,IF('ИД Шатой'!I48='Методика оценки (Отч.)'!$J$10,'Методика оценки (Отч.)'!$E$10,IF('ИД Шатой'!I48='Методика оценки (Отч.)'!$J$11,'Методика оценки (Отч.)'!$E$11,IF('ИД Шатой'!I48='Методика оценки (Отч.)'!$J$12,'Методика оценки (Отч.)'!$E$12,IF('ИД Шатой'!I48='Методика оценки (Отч.)'!$J$13,'Методика оценки (Отч.)'!$E$13,"ошибка")))))*$C$63</f>
        <v>0.83250000000000013</v>
      </c>
      <c r="J63" s="61">
        <f>IF('ИД Шатой'!J48='Методика оценки (Отч.)'!$J$9,'Методика оценки (Отч.)'!$E$9,IF('ИД Шатой'!J48='Методика оценки (Отч.)'!$J$10,'Методика оценки (Отч.)'!$E$10,IF('ИД Шатой'!J48='Методика оценки (Отч.)'!$J$11,'Методика оценки (Отч.)'!$E$11,IF('ИД Шатой'!J48='Методика оценки (Отч.)'!$J$12,'Методика оценки (Отч.)'!$E$12,IF('ИД Шатой'!J48='Методика оценки (Отч.)'!$J$13,'Методика оценки (Отч.)'!$E$13,"ошибка")))))*$C$63</f>
        <v>0</v>
      </c>
      <c r="K63" s="61">
        <f>IF('ИД Шатой'!K48='Методика оценки (Отч.)'!$J$9,'Методика оценки (Отч.)'!$E$9,IF('ИД Шатой'!K48='Методика оценки (Отч.)'!$J$10,'Методика оценки (Отч.)'!$E$10,IF('ИД Шатой'!K48='Методика оценки (Отч.)'!$J$11,'Методика оценки (Отч.)'!$E$11,IF('ИД Шатой'!K48='Методика оценки (Отч.)'!$J$12,'Методика оценки (Отч.)'!$E$12,IF('ИД Шатой'!K48='Методика оценки (Отч.)'!$J$13,'Методика оценки (Отч.)'!$E$13,"ошибка")))))*$C$63</f>
        <v>1.6650000000000003</v>
      </c>
      <c r="L63" s="61">
        <f>IF('ИД Шатой'!L48='Методика оценки (Отч.)'!$J$9,'Методика оценки (Отч.)'!$E$9,IF('ИД Шатой'!L48='Методика оценки (Отч.)'!$J$10,'Методика оценки (Отч.)'!$E$10,IF('ИД Шатой'!L48='Методика оценки (Отч.)'!$J$11,'Методика оценки (Отч.)'!$E$11,IF('ИД Шатой'!L48='Методика оценки (Отч.)'!$J$12,'Методика оценки (Отч.)'!$E$12,IF('ИД Шатой'!L48='Методика оценки (Отч.)'!$J$13,'Методика оценки (Отч.)'!$E$13,"ошибка")))))*$C$63</f>
        <v>1.6650000000000003</v>
      </c>
      <c r="M63" s="61">
        <f>IF('ИД Шатой'!M48='Методика оценки (Отч.)'!$J$9,'Методика оценки (Отч.)'!$E$9,IF('ИД Шатой'!M48='Методика оценки (Отч.)'!$J$10,'Методика оценки (Отч.)'!$E$10,IF('ИД Шатой'!M48='Методика оценки (Отч.)'!$J$11,'Методика оценки (Отч.)'!$E$11,IF('ИД Шатой'!M48='Методика оценки (Отч.)'!$J$12,'Методика оценки (Отч.)'!$E$12,IF('ИД Шатой'!M48='Методика оценки (Отч.)'!$J$13,'Методика оценки (Отч.)'!$E$13,"ошибка")))))*$C$63</f>
        <v>1.6650000000000003</v>
      </c>
      <c r="N63" s="61">
        <f>IF('ИД Шатой'!N48='Методика оценки (Отч.)'!$J$9,'Методика оценки (Отч.)'!$E$9,IF('ИД Шатой'!N48='Методика оценки (Отч.)'!$J$10,'Методика оценки (Отч.)'!$E$10,IF('ИД Шатой'!N48='Методика оценки (Отч.)'!$J$11,'Методика оценки (Отч.)'!$E$11,IF('ИД Шатой'!N48='Методика оценки (Отч.)'!$J$12,'Методика оценки (Отч.)'!$E$12,IF('ИД Шатой'!N48='Методика оценки (Отч.)'!$J$13,'Методика оценки (Отч.)'!$E$13,"ошибка")))))*$C$63</f>
        <v>0</v>
      </c>
      <c r="O63" s="61">
        <f>IF('ИД Шатой'!O48='Методика оценки (Отч.)'!$J$9,'Методика оценки (Отч.)'!$E$9,IF('ИД Шатой'!O48='Методика оценки (Отч.)'!$J$10,'Методика оценки (Отч.)'!$E$10,IF('ИД Шатой'!O48='Методика оценки (Отч.)'!$J$11,'Методика оценки (Отч.)'!$E$11,IF('ИД Шатой'!O48='Методика оценки (Отч.)'!$J$12,'Методика оценки (Отч.)'!$E$12,IF('ИД Шатой'!O48='Методика оценки (Отч.)'!$J$13,'Методика оценки (Отч.)'!$E$13,"ошибка")))))*$C$63</f>
        <v>1.6650000000000003</v>
      </c>
      <c r="P63" s="61">
        <f>IF('ИД Шатой'!P48='Методика оценки (Отч.)'!$J$9,'Методика оценки (Отч.)'!$E$9,IF('ИД Шатой'!P48='Методика оценки (Отч.)'!$J$10,'Методика оценки (Отч.)'!$E$10,IF('ИД Шатой'!P48='Методика оценки (Отч.)'!$J$11,'Методика оценки (Отч.)'!$E$11,IF('ИД Шатой'!P48='Методика оценки (Отч.)'!$J$12,'Методика оценки (Отч.)'!$E$12,IF('ИД Шатой'!P48='Методика оценки (Отч.)'!$J$13,'Методика оценки (Отч.)'!$E$13,"ошибка")))))*$C$63</f>
        <v>1.6650000000000003</v>
      </c>
      <c r="Q63" s="61">
        <f>IF('ИД Шатой'!Q48='Методика оценки (Отч.)'!$J$9,'Методика оценки (Отч.)'!$E$9,IF('ИД Шатой'!Q48='Методика оценки (Отч.)'!$J$10,'Методика оценки (Отч.)'!$E$10,IF('ИД Шатой'!Q48='Методика оценки (Отч.)'!$J$11,'Методика оценки (Отч.)'!$E$11,IF('ИД Шатой'!Q48='Методика оценки (Отч.)'!$J$12,'Методика оценки (Отч.)'!$E$12,IF('ИД Шатой'!Q48='Методика оценки (Отч.)'!$J$13,'Методика оценки (Отч.)'!$E$13,"ошибка")))))*$C$63</f>
        <v>1.6650000000000003</v>
      </c>
      <c r="R63" s="61">
        <f>IF('ИД Шатой'!R48='Методика оценки (Отч.)'!$J$9,'Методика оценки (Отч.)'!$E$9,IF('ИД Шатой'!R48='Методика оценки (Отч.)'!$J$10,'Методика оценки (Отч.)'!$E$10,IF('ИД Шатой'!R48='Методика оценки (Отч.)'!$J$11,'Методика оценки (Отч.)'!$E$11,IF('ИД Шатой'!R48='Методика оценки (Отч.)'!$J$12,'Методика оценки (Отч.)'!$E$12,IF('ИД Шатой'!R48='Методика оценки (Отч.)'!$J$13,'Методика оценки (Отч.)'!$E$13,"ошибка")))))*$C$63</f>
        <v>1.24875</v>
      </c>
      <c r="S63" s="61">
        <f>IF('ИД Шатой'!S48='Методика оценки (Отч.)'!$J$9,'Методика оценки (Отч.)'!$E$9,IF('ИД Шатой'!S48='Методика оценки (Отч.)'!$J$10,'Методика оценки (Отч.)'!$E$10,IF('ИД Шатой'!S48='Методика оценки (Отч.)'!$J$11,'Методика оценки (Отч.)'!$E$11,IF('ИД Шатой'!S48='Методика оценки (Отч.)'!$J$12,'Методика оценки (Отч.)'!$E$12,IF('ИД Шатой'!S48='Методика оценки (Отч.)'!$J$13,'Методика оценки (Отч.)'!$E$13,"ошибка")))))*$C$63</f>
        <v>1.24875</v>
      </c>
      <c r="T63" s="61">
        <f>IF('ИД Шатой'!T48='Методика оценки (Отч.)'!$J$9,'Методика оценки (Отч.)'!$E$9,IF('ИД Шатой'!T48='Методика оценки (Отч.)'!$J$10,'Методика оценки (Отч.)'!$E$10,IF('ИД Шатой'!T48='Методика оценки (Отч.)'!$J$11,'Методика оценки (Отч.)'!$E$11,IF('ИД Шатой'!T48='Методика оценки (Отч.)'!$J$12,'Методика оценки (Отч.)'!$E$12,IF('ИД Шатой'!T48='Методика оценки (Отч.)'!$J$13,'Методика оценки (Отч.)'!$E$13,"ошибка")))))*$C$63</f>
        <v>0</v>
      </c>
      <c r="U63" s="61">
        <f>IF('ИД Шатой'!U48='Методика оценки (Отч.)'!$J$9,'Методика оценки (Отч.)'!$E$9,IF('ИД Шатой'!U48='Методика оценки (Отч.)'!$J$10,'Методика оценки (Отч.)'!$E$10,IF('ИД Шатой'!U48='Методика оценки (Отч.)'!$J$11,'Методика оценки (Отч.)'!$E$11,IF('ИД Шатой'!U48='Методика оценки (Отч.)'!$J$12,'Методика оценки (Отч.)'!$E$12,IF('ИД Шатой'!U48='Методика оценки (Отч.)'!$J$13,'Методика оценки (Отч.)'!$E$13,"ошибка")))))*$C$63</f>
        <v>1.24875</v>
      </c>
      <c r="V63" s="61">
        <f>IF('ИД Шатой'!V48='Методика оценки (Отч.)'!$J$9,'Методика оценки (Отч.)'!$E$9,IF('ИД Шатой'!V48='Методика оценки (Отч.)'!$J$10,'Методика оценки (Отч.)'!$E$10,IF('ИД Шатой'!V48='Методика оценки (Отч.)'!$J$11,'Методика оценки (Отч.)'!$E$11,IF('ИД Шатой'!V48='Методика оценки (Отч.)'!$J$12,'Методика оценки (Отч.)'!$E$12,IF('ИД Шатой'!V48='Методика оценки (Отч.)'!$J$13,'Методика оценки (Отч.)'!$E$13,"ошибка")))))*$C$63</f>
        <v>0</v>
      </c>
      <c r="W63" s="61">
        <f>IF('ИД Шатой'!W48='Методика оценки (Отч.)'!$J$9,'Методика оценки (Отч.)'!$E$9,IF('ИД Шатой'!W48='Методика оценки (Отч.)'!$J$10,'Методика оценки (Отч.)'!$E$10,IF('ИД Шатой'!W48='Методика оценки (Отч.)'!$J$11,'Методика оценки (Отч.)'!$E$11,IF('ИД Шатой'!W48='Методика оценки (Отч.)'!$J$12,'Методика оценки (Отч.)'!$E$12,IF('ИД Шатой'!W48='Методика оценки (Отч.)'!$J$13,'Методика оценки (Отч.)'!$E$13,"ошибка")))))*$C$63</f>
        <v>1.6650000000000003</v>
      </c>
      <c r="X63" s="61">
        <f>IF('ИД Шатой'!X48='Методика оценки (Отч.)'!$J$9,'Методика оценки (Отч.)'!$E$9,IF('ИД Шатой'!X48='Методика оценки (Отч.)'!$J$10,'Методика оценки (Отч.)'!$E$10,IF('ИД Шатой'!X48='Методика оценки (Отч.)'!$J$11,'Методика оценки (Отч.)'!$E$11,IF('ИД Шатой'!X48='Методика оценки (Отч.)'!$J$12,'Методика оценки (Отч.)'!$E$12,IF('ИД Шатой'!X48='Методика оценки (Отч.)'!$J$13,'Методика оценки (Отч.)'!$E$13,"ошибка")))))*$C$63</f>
        <v>1.6650000000000003</v>
      </c>
      <c r="Y63" s="61">
        <f>IF('ИД Шатой'!Y48='Методика оценки (Отч.)'!$J$9,'Методика оценки (Отч.)'!$E$9,IF('ИД Шатой'!Y48='Методика оценки (Отч.)'!$J$10,'Методика оценки (Отч.)'!$E$10,IF('ИД Шатой'!Y48='Методика оценки (Отч.)'!$J$11,'Методика оценки (Отч.)'!$E$11,IF('ИД Шатой'!Y48='Методика оценки (Отч.)'!$J$12,'Методика оценки (Отч.)'!$E$12,IF('ИД Шатой'!Y48='Методика оценки (Отч.)'!$J$13,'Методика оценки (Отч.)'!$E$13,"ошибка")))))*$C$63</f>
        <v>1.6650000000000003</v>
      </c>
      <c r="Z63" s="61">
        <f>IF('ИД Шатой'!Z48='Методика оценки (Отч.)'!$J$9,'Методика оценки (Отч.)'!$E$9,IF('ИД Шатой'!Z48='Методика оценки (Отч.)'!$J$10,'Методика оценки (Отч.)'!$E$10,IF('ИД Шатой'!Z48='Методика оценки (Отч.)'!$J$11,'Методика оценки (Отч.)'!$E$11,IF('ИД Шатой'!Z48='Методика оценки (Отч.)'!$J$12,'Методика оценки (Отч.)'!$E$12,IF('ИД Шатой'!Z48='Методика оценки (Отч.)'!$J$13,'Методика оценки (Отч.)'!$E$13,"ошибка")))))*$C$63</f>
        <v>1.6650000000000003</v>
      </c>
      <c r="AA63" s="61">
        <f>IF('ИД Шатой'!AA48='Методика оценки (Отч.)'!$J$9,'Методика оценки (Отч.)'!$E$9,IF('ИД Шатой'!AA48='Методика оценки (Отч.)'!$J$10,'Методика оценки (Отч.)'!$E$10,IF('ИД Шатой'!AA48='Методика оценки (Отч.)'!$J$11,'Методика оценки (Отч.)'!$E$11,IF('ИД Шатой'!AA48='Методика оценки (Отч.)'!$J$12,'Методика оценки (Отч.)'!$E$12,IF('ИД Шатой'!AA48='Методика оценки (Отч.)'!$J$13,'Методика оценки (Отч.)'!$E$13,"ошибка")))))*$C$63</f>
        <v>1.6650000000000003</v>
      </c>
      <c r="AB63" s="61">
        <f>IF('ИД Шатой'!AB48='Методика оценки (Отч.)'!$J$9,'Методика оценки (Отч.)'!$E$9,IF('ИД Шатой'!AB48='Методика оценки (Отч.)'!$J$10,'Методика оценки (Отч.)'!$E$10,IF('ИД Шатой'!AB48='Методика оценки (Отч.)'!$J$11,'Методика оценки (Отч.)'!$E$11,IF('ИД Шатой'!AB48='Методика оценки (Отч.)'!$J$12,'Методика оценки (Отч.)'!$E$12,IF('ИД Шатой'!AB48='Методика оценки (Отч.)'!$J$13,'Методика оценки (Отч.)'!$E$13,"ошибка")))))*$C$63</f>
        <v>1.24875</v>
      </c>
      <c r="AC63" s="61">
        <f>IF('ИД Шатой'!AC48='Методика оценки (Отч.)'!$J$9,'Методика оценки (Отч.)'!$E$9,IF('ИД Шатой'!AC48='Методика оценки (Отч.)'!$J$10,'Методика оценки (Отч.)'!$E$10,IF('ИД Шатой'!AC48='Методика оценки (Отч.)'!$J$11,'Методика оценки (Отч.)'!$E$11,IF('ИД Шатой'!AC48='Методика оценки (Отч.)'!$J$12,'Методика оценки (Отч.)'!$E$12,IF('ИД Шатой'!AC48='Методика оценки (Отч.)'!$J$13,'Методика оценки (Отч.)'!$E$13,"ошибка")))))*$C$63</f>
        <v>1.6650000000000003</v>
      </c>
      <c r="AD63" s="61">
        <f>IF('ИД Шатой'!AD48='Методика оценки (Отч.)'!$J$9,'Методика оценки (Отч.)'!$E$9,IF('ИД Шатой'!AD48='Методика оценки (Отч.)'!$J$10,'Методика оценки (Отч.)'!$E$10,IF('ИД Шатой'!AD48='Методика оценки (Отч.)'!$J$11,'Методика оценки (Отч.)'!$E$11,IF('ИД Шатой'!AD48='Методика оценки (Отч.)'!$J$12,'Методика оценки (Отч.)'!$E$12,IF('ИД Шатой'!AD48='Методика оценки (Отч.)'!$J$13,'Методика оценки (Отч.)'!$E$13,"ошибка")))))*$C$63</f>
        <v>1.24875</v>
      </c>
      <c r="AE63" s="61">
        <f>IF('ИД Шатой'!AE48='Методика оценки (Отч.)'!$J$9,'Методика оценки (Отч.)'!$E$9,IF('ИД Шатой'!AE48='Методика оценки (Отч.)'!$J$10,'Методика оценки (Отч.)'!$E$10,IF('ИД Шатой'!AE48='Методика оценки (Отч.)'!$J$11,'Методика оценки (Отч.)'!$E$11,IF('ИД Шатой'!AE48='Методика оценки (Отч.)'!$J$12,'Методика оценки (Отч.)'!$E$12,IF('ИД Шатой'!AE48='Методика оценки (Отч.)'!$J$13,'Методика оценки (Отч.)'!$E$13,"ошибка")))))*$C$63</f>
        <v>1.6650000000000003</v>
      </c>
      <c r="AF63" s="61">
        <f>IF('ИД Шатой'!AF48='Методика оценки (Отч.)'!$J$9,'Методика оценки (Отч.)'!$E$9,IF('ИД Шатой'!AF48='Методика оценки (Отч.)'!$J$10,'Методика оценки (Отч.)'!$E$10,IF('ИД Шатой'!AF48='Методика оценки (Отч.)'!$J$11,'Методика оценки (Отч.)'!$E$11,IF('ИД Шатой'!AF48='Методика оценки (Отч.)'!$J$12,'Методика оценки (Отч.)'!$E$12,IF('ИД Шатой'!AF48='Методика оценки (Отч.)'!$J$13,'Методика оценки (Отч.)'!$E$13,"ошибка")))))*$C$63</f>
        <v>1.24875</v>
      </c>
      <c r="AG63" s="61">
        <f>IF('ИД Шатой'!AG48='Методика оценки (Отч.)'!$J$9,'Методика оценки (Отч.)'!$E$9,IF('ИД Шатой'!AG48='Методика оценки (Отч.)'!$J$10,'Методика оценки (Отч.)'!$E$10,IF('ИД Шатой'!AG48='Методика оценки (Отч.)'!$J$11,'Методика оценки (Отч.)'!$E$11,IF('ИД Шатой'!AG48='Методика оценки (Отч.)'!$J$12,'Методика оценки (Отч.)'!$E$12,IF('ИД Шатой'!AG48='Методика оценки (Отч.)'!$J$13,'Методика оценки (Отч.)'!$E$13,"ошибка")))))*$C$63</f>
        <v>1.24875</v>
      </c>
      <c r="AH63" s="61">
        <f>IF('ИД Шатой'!AH48='Методика оценки (Отч.)'!$J$9,'Методика оценки (Отч.)'!$E$9,IF('ИД Шатой'!AH48='Методика оценки (Отч.)'!$J$10,'Методика оценки (Отч.)'!$E$10,IF('ИД Шатой'!AH48='Методика оценки (Отч.)'!$J$11,'Методика оценки (Отч.)'!$E$11,IF('ИД Шатой'!AH48='Методика оценки (Отч.)'!$J$12,'Методика оценки (Отч.)'!$E$12,IF('ИД Шатой'!AH48='Методика оценки (Отч.)'!$J$13,'Методика оценки (Отч.)'!$E$13,"ошибка")))))*$C$63</f>
        <v>0</v>
      </c>
      <c r="AI63" s="61">
        <f>IF('ИД Шатой'!AI48='Методика оценки (Отч.)'!$J$9,'Методика оценки (Отч.)'!$E$9,IF('ИД Шатой'!AI48='Методика оценки (Отч.)'!$J$10,'Методика оценки (Отч.)'!$E$10,IF('ИД Шатой'!AI48='Методика оценки (Отч.)'!$J$11,'Методика оценки (Отч.)'!$E$11,IF('ИД Шатой'!AI48='Методика оценки (Отч.)'!$J$12,'Методика оценки (Отч.)'!$E$12,IF('ИД Шатой'!AI48='Методика оценки (Отч.)'!$J$13,'Методика оценки (Отч.)'!$E$13,"ошибка")))))*$C$63</f>
        <v>1.24875</v>
      </c>
      <c r="AJ63" s="61">
        <f>IF('ИД Шатой'!AJ48='Методика оценки (Отч.)'!$J$9,'Методика оценки (Отч.)'!$E$9,IF('ИД Шатой'!AJ48='Методика оценки (Отч.)'!$J$10,'Методика оценки (Отч.)'!$E$10,IF('ИД Шатой'!AJ48='Методика оценки (Отч.)'!$J$11,'Методика оценки (Отч.)'!$E$11,IF('ИД Шатой'!AJ48='Методика оценки (Отч.)'!$J$12,'Методика оценки (Отч.)'!$E$12,IF('ИД Шатой'!AJ48='Методика оценки (Отч.)'!$J$13,'Методика оценки (Отч.)'!$E$13,"ошибка")))))*$C$63</f>
        <v>0</v>
      </c>
      <c r="AK63" s="61">
        <f>IF('ИД Шатой'!AK48='Методика оценки (Отч.)'!$J$9,'Методика оценки (Отч.)'!$E$9,IF('ИД Шатой'!AK48='Методика оценки (Отч.)'!$J$10,'Методика оценки (Отч.)'!$E$10,IF('ИД Шатой'!AK48='Методика оценки (Отч.)'!$J$11,'Методика оценки (Отч.)'!$E$11,IF('ИД Шатой'!AK48='Методика оценки (Отч.)'!$J$12,'Методика оценки (Отч.)'!$E$12,IF('ИД Шатой'!AK48='Методика оценки (Отч.)'!$J$13,'Методика оценки (Отч.)'!$E$13,"ошибка")))))*$C$63</f>
        <v>1.6650000000000003</v>
      </c>
      <c r="AL63" s="61">
        <f>IF('ИД Шатой'!AL48='Методика оценки (Отч.)'!$J$9,'Методика оценки (Отч.)'!$E$9,IF('ИД Шатой'!AL48='Методика оценки (Отч.)'!$J$10,'Методика оценки (Отч.)'!$E$10,IF('ИД Шатой'!AL48='Методика оценки (Отч.)'!$J$11,'Методика оценки (Отч.)'!$E$11,IF('ИД Шатой'!AL48='Методика оценки (Отч.)'!$J$12,'Методика оценки (Отч.)'!$E$12,IF('ИД Шатой'!AL48='Методика оценки (Отч.)'!$J$13,'Методика оценки (Отч.)'!$E$13,"ошибка")))))*$C$63</f>
        <v>0</v>
      </c>
      <c r="AM63" s="61">
        <f>IF('ИД Шатой'!AM48='Методика оценки (Отч.)'!$J$9,'Методика оценки (Отч.)'!$E$9,IF('ИД Шатой'!AM48='Методика оценки (Отч.)'!$J$10,'Методика оценки (Отч.)'!$E$10,IF('ИД Шатой'!AM48='Методика оценки (Отч.)'!$J$11,'Методика оценки (Отч.)'!$E$11,IF('ИД Шатой'!AM48='Методика оценки (Отч.)'!$J$12,'Методика оценки (Отч.)'!$E$12,IF('ИД Шатой'!AM48='Методика оценки (Отч.)'!$J$13,'Методика оценки (Отч.)'!$E$13,"ошибка")))))*$C$63</f>
        <v>0</v>
      </c>
      <c r="AN63" s="61">
        <f>IF('ИД Шатой'!AN48='Методика оценки (Отч.)'!$J$9,'Методика оценки (Отч.)'!$E$9,IF('ИД Шатой'!AN48='Методика оценки (Отч.)'!$J$10,'Методика оценки (Отч.)'!$E$10,IF('ИД Шатой'!AN48='Методика оценки (Отч.)'!$J$11,'Методика оценки (Отч.)'!$E$11,IF('ИД Шатой'!AN48='Методика оценки (Отч.)'!$J$12,'Методика оценки (Отч.)'!$E$12,IF('ИД Шатой'!AN48='Методика оценки (Отч.)'!$J$13,'Методика оценки (Отч.)'!$E$13,"ошибка")))))*$C$63</f>
        <v>1.24875</v>
      </c>
      <c r="AO63" s="61">
        <f>IF('ИД Шатой'!AO48='Методика оценки (Отч.)'!$J$9,'Методика оценки (Отч.)'!$E$9,IF('ИД Шатой'!AO48='Методика оценки (Отч.)'!$J$10,'Методика оценки (Отч.)'!$E$10,IF('ИД Шатой'!AO48='Методика оценки (Отч.)'!$J$11,'Методика оценки (Отч.)'!$E$11,IF('ИД Шатой'!AO48='Методика оценки (Отч.)'!$J$12,'Методика оценки (Отч.)'!$E$12,IF('ИД Шатой'!AO48='Методика оценки (Отч.)'!$J$13,'Методика оценки (Отч.)'!$E$13,"ошибка")))))*$C$63</f>
        <v>0</v>
      </c>
      <c r="AP63" s="61">
        <f>IF('ИД Шатой'!AP48='Методика оценки (Отч.)'!$J$9,'Методика оценки (Отч.)'!$E$9,IF('ИД Шатой'!AP48='Методика оценки (Отч.)'!$J$10,'Методика оценки (Отч.)'!$E$10,IF('ИД Шатой'!AP48='Методика оценки (Отч.)'!$J$11,'Методика оценки (Отч.)'!$E$11,IF('ИД Шатой'!AP48='Методика оценки (Отч.)'!$J$12,'Методика оценки (Отч.)'!$E$12,IF('ИД Шатой'!AP48='Методика оценки (Отч.)'!$J$13,'Методика оценки (Отч.)'!$E$13,"ошибка")))))*$C$63</f>
        <v>1.24875</v>
      </c>
      <c r="AQ63" s="61">
        <f>IF('ИД Шатой'!AQ48='Методика оценки (Отч.)'!$J$9,'Методика оценки (Отч.)'!$E$9,IF('ИД Шатой'!AQ48='Методика оценки (Отч.)'!$J$10,'Методика оценки (Отч.)'!$E$10,IF('ИД Шатой'!AQ48='Методика оценки (Отч.)'!$J$11,'Методика оценки (Отч.)'!$E$11,IF('ИД Шатой'!AQ48='Методика оценки (Отч.)'!$J$12,'Методика оценки (Отч.)'!$E$12,IF('ИД Шатой'!AQ48='Методика оценки (Отч.)'!$J$13,'Методика оценки (Отч.)'!$E$13,"ошибка")))))*$C$63</f>
        <v>0</v>
      </c>
      <c r="AR63" s="61">
        <f>IF('ИД Шатой'!AR48='Методика оценки (Отч.)'!$J$9,'Методика оценки (Отч.)'!$E$9,IF('ИД Шатой'!AR48='Методика оценки (Отч.)'!$J$10,'Методика оценки (Отч.)'!$E$10,IF('ИД Шатой'!AR48='Методика оценки (Отч.)'!$J$11,'Методика оценки (Отч.)'!$E$11,IF('ИД Шатой'!AR48='Методика оценки (Отч.)'!$J$12,'Методика оценки (Отч.)'!$E$12,IF('ИД Шатой'!AR48='Методика оценки (Отч.)'!$J$13,'Методика оценки (Отч.)'!$E$13,"ошибка")))))*$C$63</f>
        <v>1.24875</v>
      </c>
      <c r="AS63" s="61">
        <f>IF('ИД Шатой'!AS48='Методика оценки (Отч.)'!$J$9,'Методика оценки (Отч.)'!$E$9,IF('ИД Шатой'!AS48='Методика оценки (Отч.)'!$J$10,'Методика оценки (Отч.)'!$E$10,IF('ИД Шатой'!AS48='Методика оценки (Отч.)'!$J$11,'Методика оценки (Отч.)'!$E$11,IF('ИД Шатой'!AS48='Методика оценки (Отч.)'!$J$12,'Методика оценки (Отч.)'!$E$12,IF('ИД Шатой'!AS48='Методика оценки (Отч.)'!$J$13,'Методика оценки (Отч.)'!$E$13,"ошибка")))))*$C$63</f>
        <v>1.24875</v>
      </c>
      <c r="AT63" s="61">
        <f>IF('ИД Шатой'!AT48='Методика оценки (Отч.)'!$J$9,'Методика оценки (Отч.)'!$E$9,IF('ИД Шатой'!AT48='Методика оценки (Отч.)'!$J$10,'Методика оценки (Отч.)'!$E$10,IF('ИД Шатой'!AT48='Методика оценки (Отч.)'!$J$11,'Методика оценки (Отч.)'!$E$11,IF('ИД Шатой'!AT48='Методика оценки (Отч.)'!$J$12,'Методика оценки (Отч.)'!$E$12,IF('ИД Шатой'!AT48='Методика оценки (Отч.)'!$J$13,'Методика оценки (Отч.)'!$E$13,"ошибка")))))*$C$63</f>
        <v>1.24875</v>
      </c>
      <c r="AU63" s="61">
        <f>IF('ИД Шатой'!AU48='Методика оценки (Отч.)'!$J$9,'Методика оценки (Отч.)'!$E$9,IF('ИД Шатой'!AU48='Методика оценки (Отч.)'!$J$10,'Методика оценки (Отч.)'!$E$10,IF('ИД Шатой'!AU48='Методика оценки (Отч.)'!$J$11,'Методика оценки (Отч.)'!$E$11,IF('ИД Шатой'!AU48='Методика оценки (Отч.)'!$J$12,'Методика оценки (Отч.)'!$E$12,IF('ИД Шатой'!AU48='Методика оценки (Отч.)'!$J$13,'Методика оценки (Отч.)'!$E$13,"ошибка")))))*$C$63</f>
        <v>1.24875</v>
      </c>
      <c r="AV63" s="61">
        <f>IF('ИД Шатой'!AV48='Методика оценки (Отч.)'!$J$9,'Методика оценки (Отч.)'!$E$9,IF('ИД Шатой'!AV48='Методика оценки (Отч.)'!$J$10,'Методика оценки (Отч.)'!$E$10,IF('ИД Шатой'!AV48='Методика оценки (Отч.)'!$J$11,'Методика оценки (Отч.)'!$E$11,IF('ИД Шатой'!AV48='Методика оценки (Отч.)'!$J$12,'Методика оценки (Отч.)'!$E$12,IF('ИД Шатой'!AV48='Методика оценки (Отч.)'!$J$13,'Методика оценки (Отч.)'!$E$13,"ошибка")))))*$C$63</f>
        <v>1.24875</v>
      </c>
      <c r="AW63" s="61">
        <f>IF('ИД Шатой'!AW48='Методика оценки (Отч.)'!$J$9,'Методика оценки (Отч.)'!$E$9,IF('ИД Шатой'!AW48='Методика оценки (Отч.)'!$J$10,'Методика оценки (Отч.)'!$E$10,IF('ИД Шатой'!AW48='Методика оценки (Отч.)'!$J$11,'Методика оценки (Отч.)'!$E$11,IF('ИД Шатой'!AW48='Методика оценки (Отч.)'!$J$12,'Методика оценки (Отч.)'!$E$12,IF('ИД Шатой'!AW48='Методика оценки (Отч.)'!$J$13,'Методика оценки (Отч.)'!$E$13,"ошибка")))))*$C$63</f>
        <v>1.6650000000000003</v>
      </c>
      <c r="AX63" s="61">
        <f>IF('ИД Шатой'!AX48='Методика оценки (Отч.)'!$J$9,'Методика оценки (Отч.)'!$E$9,IF('ИД Шатой'!AX48='Методика оценки (Отч.)'!$J$10,'Методика оценки (Отч.)'!$E$10,IF('ИД Шатой'!AX48='Методика оценки (Отч.)'!$J$11,'Методика оценки (Отч.)'!$E$11,IF('ИД Шатой'!AX48='Методика оценки (Отч.)'!$J$12,'Методика оценки (Отч.)'!$E$12,IF('ИД Шатой'!AX48='Методика оценки (Отч.)'!$J$13,'Методика оценки (Отч.)'!$E$13,"ошибка")))))*$C$63</f>
        <v>1.6650000000000003</v>
      </c>
      <c r="AY63" s="61">
        <f>IF('ИД Шатой'!AY48='Методика оценки (Отч.)'!$J$9,'Методика оценки (Отч.)'!$E$9,IF('ИД Шатой'!AY48='Методика оценки (Отч.)'!$J$10,'Методика оценки (Отч.)'!$E$10,IF('ИД Шатой'!AY48='Методика оценки (Отч.)'!$J$11,'Методика оценки (Отч.)'!$E$11,IF('ИД Шатой'!AY48='Методика оценки (Отч.)'!$J$12,'Методика оценки (Отч.)'!$E$12,IF('ИД Шатой'!AY48='Методика оценки (Отч.)'!$J$13,'Методика оценки (Отч.)'!$E$13,"ошибка")))))*$C$63</f>
        <v>0</v>
      </c>
      <c r="AZ63" s="61">
        <f>IF('ИД Шатой'!AZ48='Методика оценки (Отч.)'!$J$9,'Методика оценки (Отч.)'!$E$9,IF('ИД Шатой'!AZ48='Методика оценки (Отч.)'!$J$10,'Методика оценки (Отч.)'!$E$10,IF('ИД Шатой'!AZ48='Методика оценки (Отч.)'!$J$11,'Методика оценки (Отч.)'!$E$11,IF('ИД Шатой'!AZ48='Методика оценки (Отч.)'!$J$12,'Методика оценки (Отч.)'!$E$12,IF('ИД Шатой'!AZ48='Методика оценки (Отч.)'!$J$13,'Методика оценки (Отч.)'!$E$13,"ошибка")))))*$C$63</f>
        <v>1.24875</v>
      </c>
      <c r="BA63" s="61">
        <f>IF('ИД Шатой'!BA48='Методика оценки (Отч.)'!$J$9,'Методика оценки (Отч.)'!$E$9,IF('ИД Шатой'!BA48='Методика оценки (Отч.)'!$J$10,'Методика оценки (Отч.)'!$E$10,IF('ИД Шатой'!BA48='Методика оценки (Отч.)'!$J$11,'Методика оценки (Отч.)'!$E$11,IF('ИД Шатой'!BA48='Методика оценки (Отч.)'!$J$12,'Методика оценки (Отч.)'!$E$12,IF('ИД Шатой'!BA48='Методика оценки (Отч.)'!$J$13,'Методика оценки (Отч.)'!$E$13,"ошибка")))))*$C$63</f>
        <v>1.24875</v>
      </c>
      <c r="BB63" s="61">
        <f>IF('ИД Шатой'!BB48='Методика оценки (Отч.)'!$J$9,'Методика оценки (Отч.)'!$E$9,IF('ИД Шатой'!BB48='Методика оценки (Отч.)'!$J$10,'Методика оценки (Отч.)'!$E$10,IF('ИД Шатой'!BB48='Методика оценки (Отч.)'!$J$11,'Методика оценки (Отч.)'!$E$11,IF('ИД Шатой'!BB48='Методика оценки (Отч.)'!$J$12,'Методика оценки (Отч.)'!$E$12,IF('ИД Шатой'!BB48='Методика оценки (Отч.)'!$J$13,'Методика оценки (Отч.)'!$E$13,"ошибка")))))*$C$63</f>
        <v>1.24875</v>
      </c>
      <c r="BC63" s="61">
        <f>IF('ИД Шатой'!BC48='Методика оценки (Отч.)'!$J$9,'Методика оценки (Отч.)'!$E$9,IF('ИД Шатой'!BC48='Методика оценки (Отч.)'!$J$10,'Методика оценки (Отч.)'!$E$10,IF('ИД Шатой'!BC48='Методика оценки (Отч.)'!$J$11,'Методика оценки (Отч.)'!$E$11,IF('ИД Шатой'!BC48='Методика оценки (Отч.)'!$J$12,'Методика оценки (Отч.)'!$E$12,IF('ИД Шатой'!BC48='Методика оценки (Отч.)'!$J$13,'Методика оценки (Отч.)'!$E$13,"ошибка")))))*$C$63</f>
        <v>1.6650000000000003</v>
      </c>
      <c r="BD63" s="61">
        <f>IF('ИД Шатой'!BD48='Методика оценки (Отч.)'!$J$9,'Методика оценки (Отч.)'!$E$9,IF('ИД Шатой'!BD48='Методика оценки (Отч.)'!$J$10,'Методика оценки (Отч.)'!$E$10,IF('ИД Шатой'!BD48='Методика оценки (Отч.)'!$J$11,'Методика оценки (Отч.)'!$E$11,IF('ИД Шатой'!BD48='Методика оценки (Отч.)'!$J$12,'Методика оценки (Отч.)'!$E$12,IF('ИД Шатой'!BD48='Методика оценки (Отч.)'!$J$13,'Методика оценки (Отч.)'!$E$13,"ошибка")))))*$C$63</f>
        <v>0</v>
      </c>
      <c r="BE63" s="61">
        <f>IF('ИД Шатой'!BE48='Методика оценки (Отч.)'!$J$9,'Методика оценки (Отч.)'!$E$9,IF('ИД Шатой'!BE48='Методика оценки (Отч.)'!$J$10,'Методика оценки (Отч.)'!$E$10,IF('ИД Шатой'!BE48='Методика оценки (Отч.)'!$J$11,'Методика оценки (Отч.)'!$E$11,IF('ИД Шатой'!BE48='Методика оценки (Отч.)'!$J$12,'Методика оценки (Отч.)'!$E$12,IF('ИД Шатой'!BE48='Методика оценки (Отч.)'!$J$13,'Методика оценки (Отч.)'!$E$13,"ошибка")))))*$C$63</f>
        <v>1.6650000000000003</v>
      </c>
      <c r="BF63" s="61">
        <f>IF('ИД Шатой'!BF48='Методика оценки (Отч.)'!$J$9,'Методика оценки (Отч.)'!$E$9,IF('ИД Шатой'!BF48='Методика оценки (Отч.)'!$J$10,'Методика оценки (Отч.)'!$E$10,IF('ИД Шатой'!BF48='Методика оценки (Отч.)'!$J$11,'Методика оценки (Отч.)'!$E$11,IF('ИД Шатой'!BF48='Методика оценки (Отч.)'!$J$12,'Методика оценки (Отч.)'!$E$12,IF('ИД Шатой'!BF48='Методика оценки (Отч.)'!$J$13,'Методика оценки (Отч.)'!$E$13,"ошибка")))))*$C$63</f>
        <v>0.83250000000000013</v>
      </c>
      <c r="BG63" s="61">
        <f>IF('ИД Шатой'!BG48='Методика оценки (Отч.)'!$J$9,'Методика оценки (Отч.)'!$E$9,IF('ИД Шатой'!BG48='Методика оценки (Отч.)'!$J$10,'Методика оценки (Отч.)'!$E$10,IF('ИД Шатой'!BG48='Методика оценки (Отч.)'!$J$11,'Методика оценки (Отч.)'!$E$11,IF('ИД Шатой'!BG48='Методика оценки (Отч.)'!$J$12,'Методика оценки (Отч.)'!$E$12,IF('ИД Шатой'!BG48='Методика оценки (Отч.)'!$J$13,'Методика оценки (Отч.)'!$E$13,"ошибка")))))*$C$63</f>
        <v>0</v>
      </c>
      <c r="BH63" s="61">
        <f>IF('ИД Шатой'!BH48='Методика оценки (Отч.)'!$J$9,'Методика оценки (Отч.)'!$E$9,IF('ИД Шатой'!BH48='Методика оценки (Отч.)'!$J$10,'Методика оценки (Отч.)'!$E$10,IF('ИД Шатой'!BH48='Методика оценки (Отч.)'!$J$11,'Методика оценки (Отч.)'!$E$11,IF('ИД Шатой'!BH48='Методика оценки (Отч.)'!$J$12,'Методика оценки (Отч.)'!$E$12,IF('ИД Шатой'!BH48='Методика оценки (Отч.)'!$J$13,'Методика оценки (Отч.)'!$E$13,"ошибка")))))*$C$63</f>
        <v>0</v>
      </c>
      <c r="BI63" s="61">
        <f>IF('ИД Шатой'!BI48='Методика оценки (Отч.)'!$J$9,'Методика оценки (Отч.)'!$E$9,IF('ИД Шатой'!BI48='Методика оценки (Отч.)'!$J$10,'Методика оценки (Отч.)'!$E$10,IF('ИД Шатой'!BI48='Методика оценки (Отч.)'!$J$11,'Методика оценки (Отч.)'!$E$11,IF('ИД Шатой'!BI48='Методика оценки (Отч.)'!$J$12,'Методика оценки (Отч.)'!$E$12,IF('ИД Шатой'!BI48='Методика оценки (Отч.)'!$J$13,'Методика оценки (Отч.)'!$E$13,"ошибка")))))*$C$63</f>
        <v>0</v>
      </c>
      <c r="BJ63" s="61">
        <f>IF('ИД Шатой'!BJ48='Методика оценки (Отч.)'!$J$9,'Методика оценки (Отч.)'!$E$9,IF('ИД Шатой'!BJ48='Методика оценки (Отч.)'!$J$10,'Методика оценки (Отч.)'!$E$10,IF('ИД Шатой'!BJ48='Методика оценки (Отч.)'!$J$11,'Методика оценки (Отч.)'!$E$11,IF('ИД Шатой'!BJ48='Методика оценки (Отч.)'!$J$12,'Методика оценки (Отч.)'!$E$12,IF('ИД Шатой'!BJ48='Методика оценки (Отч.)'!$J$13,'Методика оценки (Отч.)'!$E$13,"ошибка")))))*$C$63</f>
        <v>1.6650000000000003</v>
      </c>
      <c r="BK63" s="61">
        <f>IF('ИД Шатой'!BK48='Методика оценки (Отч.)'!$J$9,'Методика оценки (Отч.)'!$E$9,IF('ИД Шатой'!BK48='Методика оценки (Отч.)'!$J$10,'Методика оценки (Отч.)'!$E$10,IF('ИД Шатой'!BK48='Методика оценки (Отч.)'!$J$11,'Методика оценки (Отч.)'!$E$11,IF('ИД Шатой'!BK48='Методика оценки (Отч.)'!$J$12,'Методика оценки (Отч.)'!$E$12,IF('ИД Шатой'!BK48='Методика оценки (Отч.)'!$J$13,'Методика оценки (Отч.)'!$E$13,"ошибка")))))*$C$63</f>
        <v>1.24875</v>
      </c>
      <c r="BL63" s="61">
        <f>IF('ИД Шатой'!BL48='Методика оценки (Отч.)'!$J$9,'Методика оценки (Отч.)'!$E$9,IF('ИД Шатой'!BL48='Методика оценки (Отч.)'!$J$10,'Методика оценки (Отч.)'!$E$10,IF('ИД Шатой'!BL48='Методика оценки (Отч.)'!$J$11,'Методика оценки (Отч.)'!$E$11,IF('ИД Шатой'!BL48='Методика оценки (Отч.)'!$J$12,'Методика оценки (Отч.)'!$E$12,IF('ИД Шатой'!BL48='Методика оценки (Отч.)'!$J$13,'Методика оценки (Отч.)'!$E$13,"ошибка")))))*$C$63</f>
        <v>0.83250000000000013</v>
      </c>
      <c r="BM63" s="61">
        <f>IF('ИД Шатой'!BM48='Методика оценки (Отч.)'!$J$9,'Методика оценки (Отч.)'!$E$9,IF('ИД Шатой'!BM48='Методика оценки (Отч.)'!$J$10,'Методика оценки (Отч.)'!$E$10,IF('ИД Шатой'!BM48='Методика оценки (Отч.)'!$J$11,'Методика оценки (Отч.)'!$E$11,IF('ИД Шатой'!BM48='Методика оценки (Отч.)'!$J$12,'Методика оценки (Отч.)'!$E$12,IF('ИД Шатой'!BM48='Методика оценки (Отч.)'!$J$13,'Методика оценки (Отч.)'!$E$13,"ошибка")))))*$C$63</f>
        <v>1.6650000000000003</v>
      </c>
      <c r="BN63" s="61">
        <f>IF('ИД Шатой'!BN48='Методика оценки (Отч.)'!$J$9,'Методика оценки (Отч.)'!$E$9,IF('ИД Шатой'!BN48='Методика оценки (Отч.)'!$J$10,'Методика оценки (Отч.)'!$E$10,IF('ИД Шатой'!BN48='Методика оценки (Отч.)'!$J$11,'Методика оценки (Отч.)'!$E$11,IF('ИД Шатой'!BN48='Методика оценки (Отч.)'!$J$12,'Методика оценки (Отч.)'!$E$12,IF('ИД Шатой'!BN48='Методика оценки (Отч.)'!$J$13,'Методика оценки (Отч.)'!$E$13,"ошибка")))))*$C$63</f>
        <v>1.6650000000000003</v>
      </c>
      <c r="BO63" s="61">
        <f>IF('ИД Шатой'!BO48='Методика оценки (Отч.)'!$J$9,'Методика оценки (Отч.)'!$E$9,IF('ИД Шатой'!BO48='Методика оценки (Отч.)'!$J$10,'Методика оценки (Отч.)'!$E$10,IF('ИД Шатой'!BO48='Методика оценки (Отч.)'!$J$11,'Методика оценки (Отч.)'!$E$11,IF('ИД Шатой'!BO48='Методика оценки (Отч.)'!$J$12,'Методика оценки (Отч.)'!$E$12,IF('ИД Шатой'!BO48='Методика оценки (Отч.)'!$J$13,'Методика оценки (Отч.)'!$E$13,"ошибка")))))*$C$63</f>
        <v>1.6650000000000003</v>
      </c>
      <c r="BP63" s="61">
        <f>IF('ИД Шатой'!BP48='Методика оценки (Отч.)'!$J$9,'Методика оценки (Отч.)'!$E$9,IF('ИД Шатой'!BP48='Методика оценки (Отч.)'!$J$10,'Методика оценки (Отч.)'!$E$10,IF('ИД Шатой'!BP48='Методика оценки (Отч.)'!$J$11,'Методика оценки (Отч.)'!$E$11,IF('ИД Шатой'!BP48='Методика оценки (Отч.)'!$J$12,'Методика оценки (Отч.)'!$E$12,IF('ИД Шатой'!BP48='Методика оценки (Отч.)'!$J$13,'Методика оценки (Отч.)'!$E$13,"ошибка")))))*$C$63</f>
        <v>1.24875</v>
      </c>
      <c r="BQ63" s="61">
        <f t="shared" si="2"/>
        <v>1.0282636363636366</v>
      </c>
    </row>
    <row r="64" spans="1:69" x14ac:dyDescent="0.25">
      <c r="A64" s="53" t="str">
        <f>'Методика оценки (Отч.)'!A280</f>
        <v>N6.2.</v>
      </c>
      <c r="B64" s="53" t="str">
        <f>'Методика оценки (Отч.)'!C280</f>
        <v>Своевременность и полнота представления информации о здоровье и обучении ребёнка (детей)</v>
      </c>
      <c r="C64" s="123">
        <f>'Методика оценки (Отч.)'!D280*C59</f>
        <v>0.05</v>
      </c>
      <c r="D64" s="62">
        <f>IF('ИД Шатой'!D49='Методика оценки (Отч.)'!$J$9,'Методика оценки (Отч.)'!$E$9,IF('ИД Шатой'!D49='Методика оценки (Отч.)'!$J$10,'Методика оценки (Отч.)'!$E$10,IF('ИД Шатой'!D49='Методика оценки (Отч.)'!$J$11,'Методика оценки (Отч.)'!$E$11,IF('ИД Шатой'!D49='Методика оценки (Отч.)'!$J$12,'Методика оценки (Отч.)'!$E$12,IF('ИД Шатой'!D49='Методика оценки (Отч.)'!$J$13,'Методика оценки (Отч.)'!$E$13,"ошибка")))))*$C$64</f>
        <v>5</v>
      </c>
      <c r="E64" s="62">
        <f>IF('ИД Шатой'!E49='Методика оценки (Отч.)'!$J$9,'Методика оценки (Отч.)'!$E$9,IF('ИД Шатой'!E49='Методика оценки (Отч.)'!$J$10,'Методика оценки (Отч.)'!$E$10,IF('ИД Шатой'!E49='Методика оценки (Отч.)'!$J$11,'Методика оценки (Отч.)'!$E$11,IF('ИД Шатой'!E49='Методика оценки (Отч.)'!$J$12,'Методика оценки (Отч.)'!$E$12,IF('ИД Шатой'!E49='Методика оценки (Отч.)'!$J$13,'Методика оценки (Отч.)'!$E$13,"ошибка")))))*$C$64</f>
        <v>3.75</v>
      </c>
      <c r="F64" s="62">
        <f>IF('ИД Шатой'!F49='Методика оценки (Отч.)'!$J$9,'Методика оценки (Отч.)'!$E$9,IF('ИД Шатой'!F49='Методика оценки (Отч.)'!$J$10,'Методика оценки (Отч.)'!$E$10,IF('ИД Шатой'!F49='Методика оценки (Отч.)'!$J$11,'Методика оценки (Отч.)'!$E$11,IF('ИД Шатой'!F49='Методика оценки (Отч.)'!$J$12,'Методика оценки (Отч.)'!$E$12,IF('ИД Шатой'!F49='Методика оценки (Отч.)'!$J$13,'Методика оценки (Отч.)'!$E$13,"ошибка")))))*$C$64</f>
        <v>2.5</v>
      </c>
      <c r="G64" s="62">
        <f>IF('ИД Шатой'!G49='Методика оценки (Отч.)'!$J$9,'Методика оценки (Отч.)'!$E$9,IF('ИД Шатой'!G49='Методика оценки (Отч.)'!$J$10,'Методика оценки (Отч.)'!$E$10,IF('ИД Шатой'!G49='Методика оценки (Отч.)'!$J$11,'Методика оценки (Отч.)'!$E$11,IF('ИД Шатой'!G49='Методика оценки (Отч.)'!$J$12,'Методика оценки (Отч.)'!$E$12,IF('ИД Шатой'!G49='Методика оценки (Отч.)'!$J$13,'Методика оценки (Отч.)'!$E$13,"ошибка")))))*$C$64</f>
        <v>3.75</v>
      </c>
      <c r="H64" s="62">
        <f>IF('ИД Шатой'!H49='Методика оценки (Отч.)'!$J$9,'Методика оценки (Отч.)'!$E$9,IF('ИД Шатой'!H49='Методика оценки (Отч.)'!$J$10,'Методика оценки (Отч.)'!$E$10,IF('ИД Шатой'!H49='Методика оценки (Отч.)'!$J$11,'Методика оценки (Отч.)'!$E$11,IF('ИД Шатой'!H49='Методика оценки (Отч.)'!$J$12,'Методика оценки (Отч.)'!$E$12,IF('ИД Шатой'!H49='Методика оценки (Отч.)'!$J$13,'Методика оценки (Отч.)'!$E$13,"ошибка")))))*$C$64</f>
        <v>3.75</v>
      </c>
      <c r="I64" s="62">
        <f>IF('ИД Шатой'!I49='Методика оценки (Отч.)'!$J$9,'Методика оценки (Отч.)'!$E$9,IF('ИД Шатой'!I49='Методика оценки (Отч.)'!$J$10,'Методика оценки (Отч.)'!$E$10,IF('ИД Шатой'!I49='Методика оценки (Отч.)'!$J$11,'Методика оценки (Отч.)'!$E$11,IF('ИД Шатой'!I49='Методика оценки (Отч.)'!$J$12,'Методика оценки (Отч.)'!$E$12,IF('ИД Шатой'!I49='Методика оценки (Отч.)'!$J$13,'Методика оценки (Отч.)'!$E$13,"ошибка")))))*$C$64</f>
        <v>5</v>
      </c>
      <c r="J64" s="62">
        <f>IF('ИД Шатой'!J49='Методика оценки (Отч.)'!$J$9,'Методика оценки (Отч.)'!$E$9,IF('ИД Шатой'!J49='Методика оценки (Отч.)'!$J$10,'Методика оценки (Отч.)'!$E$10,IF('ИД Шатой'!J49='Методика оценки (Отч.)'!$J$11,'Методика оценки (Отч.)'!$E$11,IF('ИД Шатой'!J49='Методика оценки (Отч.)'!$J$12,'Методика оценки (Отч.)'!$E$12,IF('ИД Шатой'!J49='Методика оценки (Отч.)'!$J$13,'Методика оценки (Отч.)'!$E$13,"ошибка")))))*$C$64</f>
        <v>3.75</v>
      </c>
      <c r="K64" s="62">
        <f>IF('ИД Шатой'!K49='Методика оценки (Отч.)'!$J$9,'Методика оценки (Отч.)'!$E$9,IF('ИД Шатой'!K49='Методика оценки (Отч.)'!$J$10,'Методика оценки (Отч.)'!$E$10,IF('ИД Шатой'!K49='Методика оценки (Отч.)'!$J$11,'Методика оценки (Отч.)'!$E$11,IF('ИД Шатой'!K49='Методика оценки (Отч.)'!$J$12,'Методика оценки (Отч.)'!$E$12,IF('ИД Шатой'!K49='Методика оценки (Отч.)'!$J$13,'Методика оценки (Отч.)'!$E$13,"ошибка")))))*$C$64</f>
        <v>2.5</v>
      </c>
      <c r="L64" s="62">
        <f>IF('ИД Шатой'!L49='Методика оценки (Отч.)'!$J$9,'Методика оценки (Отч.)'!$E$9,IF('ИД Шатой'!L49='Методика оценки (Отч.)'!$J$10,'Методика оценки (Отч.)'!$E$10,IF('ИД Шатой'!L49='Методика оценки (Отч.)'!$J$11,'Методика оценки (Отч.)'!$E$11,IF('ИД Шатой'!L49='Методика оценки (Отч.)'!$J$12,'Методика оценки (Отч.)'!$E$12,IF('ИД Шатой'!L49='Методика оценки (Отч.)'!$J$13,'Методика оценки (Отч.)'!$E$13,"ошибка")))))*$C$64</f>
        <v>5</v>
      </c>
      <c r="M64" s="62">
        <f>IF('ИД Шатой'!M49='Методика оценки (Отч.)'!$J$9,'Методика оценки (Отч.)'!$E$9,IF('ИД Шатой'!M49='Методика оценки (Отч.)'!$J$10,'Методика оценки (Отч.)'!$E$10,IF('ИД Шатой'!M49='Методика оценки (Отч.)'!$J$11,'Методика оценки (Отч.)'!$E$11,IF('ИД Шатой'!M49='Методика оценки (Отч.)'!$J$12,'Методика оценки (Отч.)'!$E$12,IF('ИД Шатой'!M49='Методика оценки (Отч.)'!$J$13,'Методика оценки (Отч.)'!$E$13,"ошибка")))))*$C$64</f>
        <v>3.75</v>
      </c>
      <c r="N64" s="62">
        <f>IF('ИД Шатой'!N49='Методика оценки (Отч.)'!$J$9,'Методика оценки (Отч.)'!$E$9,IF('ИД Шатой'!N49='Методика оценки (Отч.)'!$J$10,'Методика оценки (Отч.)'!$E$10,IF('ИД Шатой'!N49='Методика оценки (Отч.)'!$J$11,'Методика оценки (Отч.)'!$E$11,IF('ИД Шатой'!N49='Методика оценки (Отч.)'!$J$12,'Методика оценки (Отч.)'!$E$12,IF('ИД Шатой'!N49='Методика оценки (Отч.)'!$J$13,'Методика оценки (Отч.)'!$E$13,"ошибка")))))*$C$64</f>
        <v>3.75</v>
      </c>
      <c r="O64" s="62">
        <f>IF('ИД Шатой'!O49='Методика оценки (Отч.)'!$J$9,'Методика оценки (Отч.)'!$E$9,IF('ИД Шатой'!O49='Методика оценки (Отч.)'!$J$10,'Методика оценки (Отч.)'!$E$10,IF('ИД Шатой'!O49='Методика оценки (Отч.)'!$J$11,'Методика оценки (Отч.)'!$E$11,IF('ИД Шатой'!O49='Методика оценки (Отч.)'!$J$12,'Методика оценки (Отч.)'!$E$12,IF('ИД Шатой'!O49='Методика оценки (Отч.)'!$J$13,'Методика оценки (Отч.)'!$E$13,"ошибка")))))*$C$64</f>
        <v>2.5</v>
      </c>
      <c r="P64" s="62">
        <f>IF('ИД Шатой'!P49='Методика оценки (Отч.)'!$J$9,'Методика оценки (Отч.)'!$E$9,IF('ИД Шатой'!P49='Методика оценки (Отч.)'!$J$10,'Методика оценки (Отч.)'!$E$10,IF('ИД Шатой'!P49='Методика оценки (Отч.)'!$J$11,'Методика оценки (Отч.)'!$E$11,IF('ИД Шатой'!P49='Методика оценки (Отч.)'!$J$12,'Методика оценки (Отч.)'!$E$12,IF('ИД Шатой'!P49='Методика оценки (Отч.)'!$J$13,'Методика оценки (Отч.)'!$E$13,"ошибка")))))*$C$64</f>
        <v>5</v>
      </c>
      <c r="Q64" s="62">
        <f>IF('ИД Шатой'!Q49='Методика оценки (Отч.)'!$J$9,'Методика оценки (Отч.)'!$E$9,IF('ИД Шатой'!Q49='Методика оценки (Отч.)'!$J$10,'Методика оценки (Отч.)'!$E$10,IF('ИД Шатой'!Q49='Методика оценки (Отч.)'!$J$11,'Методика оценки (Отч.)'!$E$11,IF('ИД Шатой'!Q49='Методика оценки (Отч.)'!$J$12,'Методика оценки (Отч.)'!$E$12,IF('ИД Шатой'!Q49='Методика оценки (Отч.)'!$J$13,'Методика оценки (Отч.)'!$E$13,"ошибка")))))*$C$64</f>
        <v>5</v>
      </c>
      <c r="R64" s="62">
        <f>IF('ИД Шатой'!R49='Методика оценки (Отч.)'!$J$9,'Методика оценки (Отч.)'!$E$9,IF('ИД Шатой'!R49='Методика оценки (Отч.)'!$J$10,'Методика оценки (Отч.)'!$E$10,IF('ИД Шатой'!R49='Методика оценки (Отч.)'!$J$11,'Методика оценки (Отч.)'!$E$11,IF('ИД Шатой'!R49='Методика оценки (Отч.)'!$J$12,'Методика оценки (Отч.)'!$E$12,IF('ИД Шатой'!R49='Методика оценки (Отч.)'!$J$13,'Методика оценки (Отч.)'!$E$13,"ошибка")))))*$C$64</f>
        <v>2.5</v>
      </c>
      <c r="S64" s="62">
        <f>IF('ИД Шатой'!S49='Методика оценки (Отч.)'!$J$9,'Методика оценки (Отч.)'!$E$9,IF('ИД Шатой'!S49='Методика оценки (Отч.)'!$J$10,'Методика оценки (Отч.)'!$E$10,IF('ИД Шатой'!S49='Методика оценки (Отч.)'!$J$11,'Методика оценки (Отч.)'!$E$11,IF('ИД Шатой'!S49='Методика оценки (Отч.)'!$J$12,'Методика оценки (Отч.)'!$E$12,IF('ИД Шатой'!S49='Методика оценки (Отч.)'!$J$13,'Методика оценки (Отч.)'!$E$13,"ошибка")))))*$C$64</f>
        <v>2.5</v>
      </c>
      <c r="T64" s="62">
        <f>IF('ИД Шатой'!T49='Методика оценки (Отч.)'!$J$9,'Методика оценки (Отч.)'!$E$9,IF('ИД Шатой'!T49='Методика оценки (Отч.)'!$J$10,'Методика оценки (Отч.)'!$E$10,IF('ИД Шатой'!T49='Методика оценки (Отч.)'!$J$11,'Методика оценки (Отч.)'!$E$11,IF('ИД Шатой'!T49='Методика оценки (Отч.)'!$J$12,'Методика оценки (Отч.)'!$E$12,IF('ИД Шатой'!T49='Методика оценки (Отч.)'!$J$13,'Методика оценки (Отч.)'!$E$13,"ошибка")))))*$C$64</f>
        <v>3.75</v>
      </c>
      <c r="U64" s="62">
        <f>IF('ИД Шатой'!U49='Методика оценки (Отч.)'!$J$9,'Методика оценки (Отч.)'!$E$9,IF('ИД Шатой'!U49='Методика оценки (Отч.)'!$J$10,'Методика оценки (Отч.)'!$E$10,IF('ИД Шатой'!U49='Методика оценки (Отч.)'!$J$11,'Методика оценки (Отч.)'!$E$11,IF('ИД Шатой'!U49='Методика оценки (Отч.)'!$J$12,'Методика оценки (Отч.)'!$E$12,IF('ИД Шатой'!U49='Методика оценки (Отч.)'!$J$13,'Методика оценки (Отч.)'!$E$13,"ошибка")))))*$C$64</f>
        <v>5</v>
      </c>
      <c r="V64" s="62">
        <f>IF('ИД Шатой'!V49='Методика оценки (Отч.)'!$J$9,'Методика оценки (Отч.)'!$E$9,IF('ИД Шатой'!V49='Методика оценки (Отч.)'!$J$10,'Методика оценки (Отч.)'!$E$10,IF('ИД Шатой'!V49='Методика оценки (Отч.)'!$J$11,'Методика оценки (Отч.)'!$E$11,IF('ИД Шатой'!V49='Методика оценки (Отч.)'!$J$12,'Методика оценки (Отч.)'!$E$12,IF('ИД Шатой'!V49='Методика оценки (Отч.)'!$J$13,'Методика оценки (Отч.)'!$E$13,"ошибка")))))*$C$64</f>
        <v>3.75</v>
      </c>
      <c r="W64" s="62">
        <f>IF('ИД Шатой'!W49='Методика оценки (Отч.)'!$J$9,'Методика оценки (Отч.)'!$E$9,IF('ИД Шатой'!W49='Методика оценки (Отч.)'!$J$10,'Методика оценки (Отч.)'!$E$10,IF('ИД Шатой'!W49='Методика оценки (Отч.)'!$J$11,'Методика оценки (Отч.)'!$E$11,IF('ИД Шатой'!W49='Методика оценки (Отч.)'!$J$12,'Методика оценки (Отч.)'!$E$12,IF('ИД Шатой'!W49='Методика оценки (Отч.)'!$J$13,'Методика оценки (Отч.)'!$E$13,"ошибка")))))*$C$64</f>
        <v>5</v>
      </c>
      <c r="X64" s="62">
        <f>IF('ИД Шатой'!X49='Методика оценки (Отч.)'!$J$9,'Методика оценки (Отч.)'!$E$9,IF('ИД Шатой'!X49='Методика оценки (Отч.)'!$J$10,'Методика оценки (Отч.)'!$E$10,IF('ИД Шатой'!X49='Методика оценки (Отч.)'!$J$11,'Методика оценки (Отч.)'!$E$11,IF('ИД Шатой'!X49='Методика оценки (Отч.)'!$J$12,'Методика оценки (Отч.)'!$E$12,IF('ИД Шатой'!X49='Методика оценки (Отч.)'!$J$13,'Методика оценки (Отч.)'!$E$13,"ошибка")))))*$C$64</f>
        <v>5</v>
      </c>
      <c r="Y64" s="62">
        <f>IF('ИД Шатой'!Y49='Методика оценки (Отч.)'!$J$9,'Методика оценки (Отч.)'!$E$9,IF('ИД Шатой'!Y49='Методика оценки (Отч.)'!$J$10,'Методика оценки (Отч.)'!$E$10,IF('ИД Шатой'!Y49='Методика оценки (Отч.)'!$J$11,'Методика оценки (Отч.)'!$E$11,IF('ИД Шатой'!Y49='Методика оценки (Отч.)'!$J$12,'Методика оценки (Отч.)'!$E$12,IF('ИД Шатой'!Y49='Методика оценки (Отч.)'!$J$13,'Методика оценки (Отч.)'!$E$13,"ошибка")))))*$C$64</f>
        <v>5</v>
      </c>
      <c r="Z64" s="62">
        <f>IF('ИД Шатой'!Z49='Методика оценки (Отч.)'!$J$9,'Методика оценки (Отч.)'!$E$9,IF('ИД Шатой'!Z49='Методика оценки (Отч.)'!$J$10,'Методика оценки (Отч.)'!$E$10,IF('ИД Шатой'!Z49='Методика оценки (Отч.)'!$J$11,'Методика оценки (Отч.)'!$E$11,IF('ИД Шатой'!Z49='Методика оценки (Отч.)'!$J$12,'Методика оценки (Отч.)'!$E$12,IF('ИД Шатой'!Z49='Методика оценки (Отч.)'!$J$13,'Методика оценки (Отч.)'!$E$13,"ошибка")))))*$C$64</f>
        <v>3.75</v>
      </c>
      <c r="AA64" s="62">
        <f>IF('ИД Шатой'!AA49='Методика оценки (Отч.)'!$J$9,'Методика оценки (Отч.)'!$E$9,IF('ИД Шатой'!AA49='Методика оценки (Отч.)'!$J$10,'Методика оценки (Отч.)'!$E$10,IF('ИД Шатой'!AA49='Методика оценки (Отч.)'!$J$11,'Методика оценки (Отч.)'!$E$11,IF('ИД Шатой'!AA49='Методика оценки (Отч.)'!$J$12,'Методика оценки (Отч.)'!$E$12,IF('ИД Шатой'!AA49='Методика оценки (Отч.)'!$J$13,'Методика оценки (Отч.)'!$E$13,"ошибка")))))*$C$64</f>
        <v>5</v>
      </c>
      <c r="AB64" s="62">
        <f>IF('ИД Шатой'!AB49='Методика оценки (Отч.)'!$J$9,'Методика оценки (Отч.)'!$E$9,IF('ИД Шатой'!AB49='Методика оценки (Отч.)'!$J$10,'Методика оценки (Отч.)'!$E$10,IF('ИД Шатой'!AB49='Методика оценки (Отч.)'!$J$11,'Методика оценки (Отч.)'!$E$11,IF('ИД Шатой'!AB49='Методика оценки (Отч.)'!$J$12,'Методика оценки (Отч.)'!$E$12,IF('ИД Шатой'!AB49='Методика оценки (Отч.)'!$J$13,'Методика оценки (Отч.)'!$E$13,"ошибка")))))*$C$64</f>
        <v>3.75</v>
      </c>
      <c r="AC64" s="62">
        <f>IF('ИД Шатой'!AC49='Методика оценки (Отч.)'!$J$9,'Методика оценки (Отч.)'!$E$9,IF('ИД Шатой'!AC49='Методика оценки (Отч.)'!$J$10,'Методика оценки (Отч.)'!$E$10,IF('ИД Шатой'!AC49='Методика оценки (Отч.)'!$J$11,'Методика оценки (Отч.)'!$E$11,IF('ИД Шатой'!AC49='Методика оценки (Отч.)'!$J$12,'Методика оценки (Отч.)'!$E$12,IF('ИД Шатой'!AC49='Методика оценки (Отч.)'!$J$13,'Методика оценки (Отч.)'!$E$13,"ошибка")))))*$C$64</f>
        <v>3.75</v>
      </c>
      <c r="AD64" s="62">
        <f>IF('ИД Шатой'!AD49='Методика оценки (Отч.)'!$J$9,'Методика оценки (Отч.)'!$E$9,IF('ИД Шатой'!AD49='Методика оценки (Отч.)'!$J$10,'Методика оценки (Отч.)'!$E$10,IF('ИД Шатой'!AD49='Методика оценки (Отч.)'!$J$11,'Методика оценки (Отч.)'!$E$11,IF('ИД Шатой'!AD49='Методика оценки (Отч.)'!$J$12,'Методика оценки (Отч.)'!$E$12,IF('ИД Шатой'!AD49='Методика оценки (Отч.)'!$J$13,'Методика оценки (Отч.)'!$E$13,"ошибка")))))*$C$64</f>
        <v>5</v>
      </c>
      <c r="AE64" s="62">
        <f>IF('ИД Шатой'!AE49='Методика оценки (Отч.)'!$J$9,'Методика оценки (Отч.)'!$E$9,IF('ИД Шатой'!AE49='Методика оценки (Отч.)'!$J$10,'Методика оценки (Отч.)'!$E$10,IF('ИД Шатой'!AE49='Методика оценки (Отч.)'!$J$11,'Методика оценки (Отч.)'!$E$11,IF('ИД Шатой'!AE49='Методика оценки (Отч.)'!$J$12,'Методика оценки (Отч.)'!$E$12,IF('ИД Шатой'!AE49='Методика оценки (Отч.)'!$J$13,'Методика оценки (Отч.)'!$E$13,"ошибка")))))*$C$64</f>
        <v>5</v>
      </c>
      <c r="AF64" s="62">
        <f>IF('ИД Шатой'!AF49='Методика оценки (Отч.)'!$J$9,'Методика оценки (Отч.)'!$E$9,IF('ИД Шатой'!AF49='Методика оценки (Отч.)'!$J$10,'Методика оценки (Отч.)'!$E$10,IF('ИД Шатой'!AF49='Методика оценки (Отч.)'!$J$11,'Методика оценки (Отч.)'!$E$11,IF('ИД Шатой'!AF49='Методика оценки (Отч.)'!$J$12,'Методика оценки (Отч.)'!$E$12,IF('ИД Шатой'!AF49='Методика оценки (Отч.)'!$J$13,'Методика оценки (Отч.)'!$E$13,"ошибка")))))*$C$64</f>
        <v>3.75</v>
      </c>
      <c r="AG64" s="62">
        <f>IF('ИД Шатой'!AG49='Методика оценки (Отч.)'!$J$9,'Методика оценки (Отч.)'!$E$9,IF('ИД Шатой'!AG49='Методика оценки (Отч.)'!$J$10,'Методика оценки (Отч.)'!$E$10,IF('ИД Шатой'!AG49='Методика оценки (Отч.)'!$J$11,'Методика оценки (Отч.)'!$E$11,IF('ИД Шатой'!AG49='Методика оценки (Отч.)'!$J$12,'Методика оценки (Отч.)'!$E$12,IF('ИД Шатой'!AG49='Методика оценки (Отч.)'!$J$13,'Методика оценки (Отч.)'!$E$13,"ошибка")))))*$C$64</f>
        <v>3.75</v>
      </c>
      <c r="AH64" s="62">
        <f>IF('ИД Шатой'!AH49='Методика оценки (Отч.)'!$J$9,'Методика оценки (Отч.)'!$E$9,IF('ИД Шатой'!AH49='Методика оценки (Отч.)'!$J$10,'Методика оценки (Отч.)'!$E$10,IF('ИД Шатой'!AH49='Методика оценки (Отч.)'!$J$11,'Методика оценки (Отч.)'!$E$11,IF('ИД Шатой'!AH49='Методика оценки (Отч.)'!$J$12,'Методика оценки (Отч.)'!$E$12,IF('ИД Шатой'!AH49='Методика оценки (Отч.)'!$J$13,'Методика оценки (Отч.)'!$E$13,"ошибка")))))*$C$64</f>
        <v>3.75</v>
      </c>
      <c r="AI64" s="62">
        <f>IF('ИД Шатой'!AI49='Методика оценки (Отч.)'!$J$9,'Методика оценки (Отч.)'!$E$9,IF('ИД Шатой'!AI49='Методика оценки (Отч.)'!$J$10,'Методика оценки (Отч.)'!$E$10,IF('ИД Шатой'!AI49='Методика оценки (Отч.)'!$J$11,'Методика оценки (Отч.)'!$E$11,IF('ИД Шатой'!AI49='Методика оценки (Отч.)'!$J$12,'Методика оценки (Отч.)'!$E$12,IF('ИД Шатой'!AI49='Методика оценки (Отч.)'!$J$13,'Методика оценки (Отч.)'!$E$13,"ошибка")))))*$C$64</f>
        <v>3.75</v>
      </c>
      <c r="AJ64" s="62">
        <f>IF('ИД Шатой'!AJ49='Методика оценки (Отч.)'!$J$9,'Методика оценки (Отч.)'!$E$9,IF('ИД Шатой'!AJ49='Методика оценки (Отч.)'!$J$10,'Методика оценки (Отч.)'!$E$10,IF('ИД Шатой'!AJ49='Методика оценки (Отч.)'!$J$11,'Методика оценки (Отч.)'!$E$11,IF('ИД Шатой'!AJ49='Методика оценки (Отч.)'!$J$12,'Методика оценки (Отч.)'!$E$12,IF('ИД Шатой'!AJ49='Методика оценки (Отч.)'!$J$13,'Методика оценки (Отч.)'!$E$13,"ошибка")))))*$C$64</f>
        <v>2.5</v>
      </c>
      <c r="AK64" s="62">
        <f>IF('ИД Шатой'!AK49='Методика оценки (Отч.)'!$J$9,'Методика оценки (Отч.)'!$E$9,IF('ИД Шатой'!AK49='Методика оценки (Отч.)'!$J$10,'Методика оценки (Отч.)'!$E$10,IF('ИД Шатой'!AK49='Методика оценки (Отч.)'!$J$11,'Методика оценки (Отч.)'!$E$11,IF('ИД Шатой'!AK49='Методика оценки (Отч.)'!$J$12,'Методика оценки (Отч.)'!$E$12,IF('ИД Шатой'!AK49='Методика оценки (Отч.)'!$J$13,'Методика оценки (Отч.)'!$E$13,"ошибка")))))*$C$64</f>
        <v>3.75</v>
      </c>
      <c r="AL64" s="62">
        <f>IF('ИД Шатой'!AL49='Методика оценки (Отч.)'!$J$9,'Методика оценки (Отч.)'!$E$9,IF('ИД Шатой'!AL49='Методика оценки (Отч.)'!$J$10,'Методика оценки (Отч.)'!$E$10,IF('ИД Шатой'!AL49='Методика оценки (Отч.)'!$J$11,'Методика оценки (Отч.)'!$E$11,IF('ИД Шатой'!AL49='Методика оценки (Отч.)'!$J$12,'Методика оценки (Отч.)'!$E$12,IF('ИД Шатой'!AL49='Методика оценки (Отч.)'!$J$13,'Методика оценки (Отч.)'!$E$13,"ошибка")))))*$C$64</f>
        <v>2.5</v>
      </c>
      <c r="AM64" s="62">
        <f>IF('ИД Шатой'!AM49='Методика оценки (Отч.)'!$J$9,'Методика оценки (Отч.)'!$E$9,IF('ИД Шатой'!AM49='Методика оценки (Отч.)'!$J$10,'Методика оценки (Отч.)'!$E$10,IF('ИД Шатой'!AM49='Методика оценки (Отч.)'!$J$11,'Методика оценки (Отч.)'!$E$11,IF('ИД Шатой'!AM49='Методика оценки (Отч.)'!$J$12,'Методика оценки (Отч.)'!$E$12,IF('ИД Шатой'!AM49='Методика оценки (Отч.)'!$J$13,'Методика оценки (Отч.)'!$E$13,"ошибка")))))*$C$64</f>
        <v>3.75</v>
      </c>
      <c r="AN64" s="62">
        <f>IF('ИД Шатой'!AN49='Методика оценки (Отч.)'!$J$9,'Методика оценки (Отч.)'!$E$9,IF('ИД Шатой'!AN49='Методика оценки (Отч.)'!$J$10,'Методика оценки (Отч.)'!$E$10,IF('ИД Шатой'!AN49='Методика оценки (Отч.)'!$J$11,'Методика оценки (Отч.)'!$E$11,IF('ИД Шатой'!AN49='Методика оценки (Отч.)'!$J$12,'Методика оценки (Отч.)'!$E$12,IF('ИД Шатой'!AN49='Методика оценки (Отч.)'!$J$13,'Методика оценки (Отч.)'!$E$13,"ошибка")))))*$C$64</f>
        <v>5</v>
      </c>
      <c r="AO64" s="62">
        <f>IF('ИД Шатой'!AO49='Методика оценки (Отч.)'!$J$9,'Методика оценки (Отч.)'!$E$9,IF('ИД Шатой'!AO49='Методика оценки (Отч.)'!$J$10,'Методика оценки (Отч.)'!$E$10,IF('ИД Шатой'!AO49='Методика оценки (Отч.)'!$J$11,'Методика оценки (Отч.)'!$E$11,IF('ИД Шатой'!AO49='Методика оценки (Отч.)'!$J$12,'Методика оценки (Отч.)'!$E$12,IF('ИД Шатой'!AO49='Методика оценки (Отч.)'!$J$13,'Методика оценки (Отч.)'!$E$13,"ошибка")))))*$C$64</f>
        <v>5</v>
      </c>
      <c r="AP64" s="62">
        <f>IF('ИД Шатой'!AP49='Методика оценки (Отч.)'!$J$9,'Методика оценки (Отч.)'!$E$9,IF('ИД Шатой'!AP49='Методика оценки (Отч.)'!$J$10,'Методика оценки (Отч.)'!$E$10,IF('ИД Шатой'!AP49='Методика оценки (Отч.)'!$J$11,'Методика оценки (Отч.)'!$E$11,IF('ИД Шатой'!AP49='Методика оценки (Отч.)'!$J$12,'Методика оценки (Отч.)'!$E$12,IF('ИД Шатой'!AP49='Методика оценки (Отч.)'!$J$13,'Методика оценки (Отч.)'!$E$13,"ошибка")))))*$C$64</f>
        <v>5</v>
      </c>
      <c r="AQ64" s="62">
        <f>IF('ИД Шатой'!AQ49='Методика оценки (Отч.)'!$J$9,'Методика оценки (Отч.)'!$E$9,IF('ИД Шатой'!AQ49='Методика оценки (Отч.)'!$J$10,'Методика оценки (Отч.)'!$E$10,IF('ИД Шатой'!AQ49='Методика оценки (Отч.)'!$J$11,'Методика оценки (Отч.)'!$E$11,IF('ИД Шатой'!AQ49='Методика оценки (Отч.)'!$J$12,'Методика оценки (Отч.)'!$E$12,IF('ИД Шатой'!AQ49='Методика оценки (Отч.)'!$J$13,'Методика оценки (Отч.)'!$E$13,"ошибка")))))*$C$64</f>
        <v>5</v>
      </c>
      <c r="AR64" s="62">
        <f>IF('ИД Шатой'!AR49='Методика оценки (Отч.)'!$J$9,'Методика оценки (Отч.)'!$E$9,IF('ИД Шатой'!AR49='Методика оценки (Отч.)'!$J$10,'Методика оценки (Отч.)'!$E$10,IF('ИД Шатой'!AR49='Методика оценки (Отч.)'!$J$11,'Методика оценки (Отч.)'!$E$11,IF('ИД Шатой'!AR49='Методика оценки (Отч.)'!$J$12,'Методика оценки (Отч.)'!$E$12,IF('ИД Шатой'!AR49='Методика оценки (Отч.)'!$J$13,'Методика оценки (Отч.)'!$E$13,"ошибка")))))*$C$64</f>
        <v>2.5</v>
      </c>
      <c r="AS64" s="62">
        <f>IF('ИД Шатой'!AS49='Методика оценки (Отч.)'!$J$9,'Методика оценки (Отч.)'!$E$9,IF('ИД Шатой'!AS49='Методика оценки (Отч.)'!$J$10,'Методика оценки (Отч.)'!$E$10,IF('ИД Шатой'!AS49='Методика оценки (Отч.)'!$J$11,'Методика оценки (Отч.)'!$E$11,IF('ИД Шатой'!AS49='Методика оценки (Отч.)'!$J$12,'Методика оценки (Отч.)'!$E$12,IF('ИД Шатой'!AS49='Методика оценки (Отч.)'!$J$13,'Методика оценки (Отч.)'!$E$13,"ошибка")))))*$C$64</f>
        <v>5</v>
      </c>
      <c r="AT64" s="62">
        <f>IF('ИД Шатой'!AT49='Методика оценки (Отч.)'!$J$9,'Методика оценки (Отч.)'!$E$9,IF('ИД Шатой'!AT49='Методика оценки (Отч.)'!$J$10,'Методика оценки (Отч.)'!$E$10,IF('ИД Шатой'!AT49='Методика оценки (Отч.)'!$J$11,'Методика оценки (Отч.)'!$E$11,IF('ИД Шатой'!AT49='Методика оценки (Отч.)'!$J$12,'Методика оценки (Отч.)'!$E$12,IF('ИД Шатой'!AT49='Методика оценки (Отч.)'!$J$13,'Методика оценки (Отч.)'!$E$13,"ошибка")))))*$C$64</f>
        <v>3.75</v>
      </c>
      <c r="AU64" s="62">
        <f>IF('ИД Шатой'!AU49='Методика оценки (Отч.)'!$J$9,'Методика оценки (Отч.)'!$E$9,IF('ИД Шатой'!AU49='Методика оценки (Отч.)'!$J$10,'Методика оценки (Отч.)'!$E$10,IF('ИД Шатой'!AU49='Методика оценки (Отч.)'!$J$11,'Методика оценки (Отч.)'!$E$11,IF('ИД Шатой'!AU49='Методика оценки (Отч.)'!$J$12,'Методика оценки (Отч.)'!$E$12,IF('ИД Шатой'!AU49='Методика оценки (Отч.)'!$J$13,'Методика оценки (Отч.)'!$E$13,"ошибка")))))*$C$64</f>
        <v>5</v>
      </c>
      <c r="AV64" s="62">
        <f>IF('ИД Шатой'!AV49='Методика оценки (Отч.)'!$J$9,'Методика оценки (Отч.)'!$E$9,IF('ИД Шатой'!AV49='Методика оценки (Отч.)'!$J$10,'Методика оценки (Отч.)'!$E$10,IF('ИД Шатой'!AV49='Методика оценки (Отч.)'!$J$11,'Методика оценки (Отч.)'!$E$11,IF('ИД Шатой'!AV49='Методика оценки (Отч.)'!$J$12,'Методика оценки (Отч.)'!$E$12,IF('ИД Шатой'!AV49='Методика оценки (Отч.)'!$J$13,'Методика оценки (Отч.)'!$E$13,"ошибка")))))*$C$64</f>
        <v>2.5</v>
      </c>
      <c r="AW64" s="62">
        <f>IF('ИД Шатой'!AW49='Методика оценки (Отч.)'!$J$9,'Методика оценки (Отч.)'!$E$9,IF('ИД Шатой'!AW49='Методика оценки (Отч.)'!$J$10,'Методика оценки (Отч.)'!$E$10,IF('ИД Шатой'!AW49='Методика оценки (Отч.)'!$J$11,'Методика оценки (Отч.)'!$E$11,IF('ИД Шатой'!AW49='Методика оценки (Отч.)'!$J$12,'Методика оценки (Отч.)'!$E$12,IF('ИД Шатой'!AW49='Методика оценки (Отч.)'!$J$13,'Методика оценки (Отч.)'!$E$13,"ошибка")))))*$C$64</f>
        <v>5</v>
      </c>
      <c r="AX64" s="62">
        <f>IF('ИД Шатой'!AX49='Методика оценки (Отч.)'!$J$9,'Методика оценки (Отч.)'!$E$9,IF('ИД Шатой'!AX49='Методика оценки (Отч.)'!$J$10,'Методика оценки (Отч.)'!$E$10,IF('ИД Шатой'!AX49='Методика оценки (Отч.)'!$J$11,'Методика оценки (Отч.)'!$E$11,IF('ИД Шатой'!AX49='Методика оценки (Отч.)'!$J$12,'Методика оценки (Отч.)'!$E$12,IF('ИД Шатой'!AX49='Методика оценки (Отч.)'!$J$13,'Методика оценки (Отч.)'!$E$13,"ошибка")))))*$C$64</f>
        <v>5</v>
      </c>
      <c r="AY64" s="62">
        <f>IF('ИД Шатой'!AY49='Методика оценки (Отч.)'!$J$9,'Методика оценки (Отч.)'!$E$9,IF('ИД Шатой'!AY49='Методика оценки (Отч.)'!$J$10,'Методика оценки (Отч.)'!$E$10,IF('ИД Шатой'!AY49='Методика оценки (Отч.)'!$J$11,'Методика оценки (Отч.)'!$E$11,IF('ИД Шатой'!AY49='Методика оценки (Отч.)'!$J$12,'Методика оценки (Отч.)'!$E$12,IF('ИД Шатой'!AY49='Методика оценки (Отч.)'!$J$13,'Методика оценки (Отч.)'!$E$13,"ошибка")))))*$C$64</f>
        <v>3.75</v>
      </c>
      <c r="AZ64" s="62">
        <f>IF('ИД Шатой'!AZ49='Методика оценки (Отч.)'!$J$9,'Методика оценки (Отч.)'!$E$9,IF('ИД Шатой'!AZ49='Методика оценки (Отч.)'!$J$10,'Методика оценки (Отч.)'!$E$10,IF('ИД Шатой'!AZ49='Методика оценки (Отч.)'!$J$11,'Методика оценки (Отч.)'!$E$11,IF('ИД Шатой'!AZ49='Методика оценки (Отч.)'!$J$12,'Методика оценки (Отч.)'!$E$12,IF('ИД Шатой'!AZ49='Методика оценки (Отч.)'!$J$13,'Методика оценки (Отч.)'!$E$13,"ошибка")))))*$C$64</f>
        <v>3.75</v>
      </c>
      <c r="BA64" s="62">
        <f>IF('ИД Шатой'!BA49='Методика оценки (Отч.)'!$J$9,'Методика оценки (Отч.)'!$E$9,IF('ИД Шатой'!BA49='Методика оценки (Отч.)'!$J$10,'Методика оценки (Отч.)'!$E$10,IF('ИД Шатой'!BA49='Методика оценки (Отч.)'!$J$11,'Методика оценки (Отч.)'!$E$11,IF('ИД Шатой'!BA49='Методика оценки (Отч.)'!$J$12,'Методика оценки (Отч.)'!$E$12,IF('ИД Шатой'!BA49='Методика оценки (Отч.)'!$J$13,'Методика оценки (Отч.)'!$E$13,"ошибка")))))*$C$64</f>
        <v>3.75</v>
      </c>
      <c r="BB64" s="62">
        <f>IF('ИД Шатой'!BB49='Методика оценки (Отч.)'!$J$9,'Методика оценки (Отч.)'!$E$9,IF('ИД Шатой'!BB49='Методика оценки (Отч.)'!$J$10,'Методика оценки (Отч.)'!$E$10,IF('ИД Шатой'!BB49='Методика оценки (Отч.)'!$J$11,'Методика оценки (Отч.)'!$E$11,IF('ИД Шатой'!BB49='Методика оценки (Отч.)'!$J$12,'Методика оценки (Отч.)'!$E$12,IF('ИД Шатой'!BB49='Методика оценки (Отч.)'!$J$13,'Методика оценки (Отч.)'!$E$13,"ошибка")))))*$C$64</f>
        <v>3.75</v>
      </c>
      <c r="BC64" s="62">
        <f>IF('ИД Шатой'!BC49='Методика оценки (Отч.)'!$J$9,'Методика оценки (Отч.)'!$E$9,IF('ИД Шатой'!BC49='Методика оценки (Отч.)'!$J$10,'Методика оценки (Отч.)'!$E$10,IF('ИД Шатой'!BC49='Методика оценки (Отч.)'!$J$11,'Методика оценки (Отч.)'!$E$11,IF('ИД Шатой'!BC49='Методика оценки (Отч.)'!$J$12,'Методика оценки (Отч.)'!$E$12,IF('ИД Шатой'!BC49='Методика оценки (Отч.)'!$J$13,'Методика оценки (Отч.)'!$E$13,"ошибка")))))*$C$64</f>
        <v>5</v>
      </c>
      <c r="BD64" s="62">
        <f>IF('ИД Шатой'!BD49='Методика оценки (Отч.)'!$J$9,'Методика оценки (Отч.)'!$E$9,IF('ИД Шатой'!BD49='Методика оценки (Отч.)'!$J$10,'Методика оценки (Отч.)'!$E$10,IF('ИД Шатой'!BD49='Методика оценки (Отч.)'!$J$11,'Методика оценки (Отч.)'!$E$11,IF('ИД Шатой'!BD49='Методика оценки (Отч.)'!$J$12,'Методика оценки (Отч.)'!$E$12,IF('ИД Шатой'!BD49='Методика оценки (Отч.)'!$J$13,'Методика оценки (Отч.)'!$E$13,"ошибка")))))*$C$64</f>
        <v>5</v>
      </c>
      <c r="BE64" s="62">
        <f>IF('ИД Шатой'!BE49='Методика оценки (Отч.)'!$J$9,'Методика оценки (Отч.)'!$E$9,IF('ИД Шатой'!BE49='Методика оценки (Отч.)'!$J$10,'Методика оценки (Отч.)'!$E$10,IF('ИД Шатой'!BE49='Методика оценки (Отч.)'!$J$11,'Методика оценки (Отч.)'!$E$11,IF('ИД Шатой'!BE49='Методика оценки (Отч.)'!$J$12,'Методика оценки (Отч.)'!$E$12,IF('ИД Шатой'!BE49='Методика оценки (Отч.)'!$J$13,'Методика оценки (Отч.)'!$E$13,"ошибка")))))*$C$64</f>
        <v>3.75</v>
      </c>
      <c r="BF64" s="62">
        <f>IF('ИД Шатой'!BF49='Методика оценки (Отч.)'!$J$9,'Методика оценки (Отч.)'!$E$9,IF('ИД Шатой'!BF49='Методика оценки (Отч.)'!$J$10,'Методика оценки (Отч.)'!$E$10,IF('ИД Шатой'!BF49='Методика оценки (Отч.)'!$J$11,'Методика оценки (Отч.)'!$E$11,IF('ИД Шатой'!BF49='Методика оценки (Отч.)'!$J$12,'Методика оценки (Отч.)'!$E$12,IF('ИД Шатой'!BF49='Методика оценки (Отч.)'!$J$13,'Методика оценки (Отч.)'!$E$13,"ошибка")))))*$C$64</f>
        <v>2.5</v>
      </c>
      <c r="BG64" s="62">
        <f>IF('ИД Шатой'!BG49='Методика оценки (Отч.)'!$J$9,'Методика оценки (Отч.)'!$E$9,IF('ИД Шатой'!BG49='Методика оценки (Отч.)'!$J$10,'Методика оценки (Отч.)'!$E$10,IF('ИД Шатой'!BG49='Методика оценки (Отч.)'!$J$11,'Методика оценки (Отч.)'!$E$11,IF('ИД Шатой'!BG49='Методика оценки (Отч.)'!$J$12,'Методика оценки (Отч.)'!$E$12,IF('ИД Шатой'!BG49='Методика оценки (Отч.)'!$J$13,'Методика оценки (Отч.)'!$E$13,"ошибка")))))*$C$64</f>
        <v>3.75</v>
      </c>
      <c r="BH64" s="62">
        <f>IF('ИД Шатой'!BH49='Методика оценки (Отч.)'!$J$9,'Методика оценки (Отч.)'!$E$9,IF('ИД Шатой'!BH49='Методика оценки (Отч.)'!$J$10,'Методика оценки (Отч.)'!$E$10,IF('ИД Шатой'!BH49='Методика оценки (Отч.)'!$J$11,'Методика оценки (Отч.)'!$E$11,IF('ИД Шатой'!BH49='Методика оценки (Отч.)'!$J$12,'Методика оценки (Отч.)'!$E$12,IF('ИД Шатой'!BH49='Методика оценки (Отч.)'!$J$13,'Методика оценки (Отч.)'!$E$13,"ошибка")))))*$C$64</f>
        <v>0</v>
      </c>
      <c r="BI64" s="62">
        <f>IF('ИД Шатой'!BI49='Методика оценки (Отч.)'!$J$9,'Методика оценки (Отч.)'!$E$9,IF('ИД Шатой'!BI49='Методика оценки (Отч.)'!$J$10,'Методика оценки (Отч.)'!$E$10,IF('ИД Шатой'!BI49='Методика оценки (Отч.)'!$J$11,'Методика оценки (Отч.)'!$E$11,IF('ИД Шатой'!BI49='Методика оценки (Отч.)'!$J$12,'Методика оценки (Отч.)'!$E$12,IF('ИД Шатой'!BI49='Методика оценки (Отч.)'!$J$13,'Методика оценки (Отч.)'!$E$13,"ошибка")))))*$C$64</f>
        <v>3.75</v>
      </c>
      <c r="BJ64" s="62">
        <f>IF('ИД Шатой'!BJ49='Методика оценки (Отч.)'!$J$9,'Методика оценки (Отч.)'!$E$9,IF('ИД Шатой'!BJ49='Методика оценки (Отч.)'!$J$10,'Методика оценки (Отч.)'!$E$10,IF('ИД Шатой'!BJ49='Методика оценки (Отч.)'!$J$11,'Методика оценки (Отч.)'!$E$11,IF('ИД Шатой'!BJ49='Методика оценки (Отч.)'!$J$12,'Методика оценки (Отч.)'!$E$12,IF('ИД Шатой'!BJ49='Методика оценки (Отч.)'!$J$13,'Методика оценки (Отч.)'!$E$13,"ошибка")))))*$C$64</f>
        <v>5</v>
      </c>
      <c r="BK64" s="62">
        <f>IF('ИД Шатой'!BK49='Методика оценки (Отч.)'!$J$9,'Методика оценки (Отч.)'!$E$9,IF('ИД Шатой'!BK49='Методика оценки (Отч.)'!$J$10,'Методика оценки (Отч.)'!$E$10,IF('ИД Шатой'!BK49='Методика оценки (Отч.)'!$J$11,'Методика оценки (Отч.)'!$E$11,IF('ИД Шатой'!BK49='Методика оценки (Отч.)'!$J$12,'Методика оценки (Отч.)'!$E$12,IF('ИД Шатой'!BK49='Методика оценки (Отч.)'!$J$13,'Методика оценки (Отч.)'!$E$13,"ошибка")))))*$C$64</f>
        <v>3.75</v>
      </c>
      <c r="BL64" s="62">
        <f>IF('ИД Шатой'!BL49='Методика оценки (Отч.)'!$J$9,'Методика оценки (Отч.)'!$E$9,IF('ИД Шатой'!BL49='Методика оценки (Отч.)'!$J$10,'Методика оценки (Отч.)'!$E$10,IF('ИД Шатой'!BL49='Методика оценки (Отч.)'!$J$11,'Методика оценки (Отч.)'!$E$11,IF('ИД Шатой'!BL49='Методика оценки (Отч.)'!$J$12,'Методика оценки (Отч.)'!$E$12,IF('ИД Шатой'!BL49='Методика оценки (Отч.)'!$J$13,'Методика оценки (Отч.)'!$E$13,"ошибка")))))*$C$64</f>
        <v>2.5</v>
      </c>
      <c r="BM64" s="62">
        <f>IF('ИД Шатой'!BM49='Методика оценки (Отч.)'!$J$9,'Методика оценки (Отч.)'!$E$9,IF('ИД Шатой'!BM49='Методика оценки (Отч.)'!$J$10,'Методика оценки (Отч.)'!$E$10,IF('ИД Шатой'!BM49='Методика оценки (Отч.)'!$J$11,'Методика оценки (Отч.)'!$E$11,IF('ИД Шатой'!BM49='Методика оценки (Отч.)'!$J$12,'Методика оценки (Отч.)'!$E$12,IF('ИД Шатой'!BM49='Методика оценки (Отч.)'!$J$13,'Методика оценки (Отч.)'!$E$13,"ошибка")))))*$C$64</f>
        <v>5</v>
      </c>
      <c r="BN64" s="62">
        <f>IF('ИД Шатой'!BN49='Методика оценки (Отч.)'!$J$9,'Методика оценки (Отч.)'!$E$9,IF('ИД Шатой'!BN49='Методика оценки (Отч.)'!$J$10,'Методика оценки (Отч.)'!$E$10,IF('ИД Шатой'!BN49='Методика оценки (Отч.)'!$J$11,'Методика оценки (Отч.)'!$E$11,IF('ИД Шатой'!BN49='Методика оценки (Отч.)'!$J$12,'Методика оценки (Отч.)'!$E$12,IF('ИД Шатой'!BN49='Методика оценки (Отч.)'!$J$13,'Методика оценки (Отч.)'!$E$13,"ошибка")))))*$C$64</f>
        <v>3.75</v>
      </c>
      <c r="BO64" s="62">
        <f>IF('ИД Шатой'!BO49='Методика оценки (Отч.)'!$J$9,'Методика оценки (Отч.)'!$E$9,IF('ИД Шатой'!BO49='Методика оценки (Отч.)'!$J$10,'Методика оценки (Отч.)'!$E$10,IF('ИД Шатой'!BO49='Методика оценки (Отч.)'!$J$11,'Методика оценки (Отч.)'!$E$11,IF('ИД Шатой'!BO49='Методика оценки (Отч.)'!$J$12,'Методика оценки (Отч.)'!$E$12,IF('ИД Шатой'!BO49='Методика оценки (Отч.)'!$J$13,'Методика оценки (Отч.)'!$E$13,"ошибка")))))*$C$64</f>
        <v>5</v>
      </c>
      <c r="BP64" s="62">
        <f>IF('ИД Шатой'!BP49='Методика оценки (Отч.)'!$J$9,'Методика оценки (Отч.)'!$E$9,IF('ИД Шатой'!BP49='Методика оценки (Отч.)'!$J$10,'Методика оценки (Отч.)'!$E$10,IF('ИД Шатой'!BP49='Методика оценки (Отч.)'!$J$11,'Методика оценки (Отч.)'!$E$11,IF('ИД Шатой'!BP49='Методика оценки (Отч.)'!$J$12,'Методика оценки (Отч.)'!$E$12,IF('ИД Шатой'!BP49='Методика оценки (Отч.)'!$J$13,'Методика оценки (Отч.)'!$E$13,"ошибка")))))*$C$64</f>
        <v>3.75</v>
      </c>
      <c r="BQ64" s="62">
        <f t="shared" si="2"/>
        <v>3.9022727272727273</v>
      </c>
    </row>
    <row r="65" spans="1:69" x14ac:dyDescent="0.25">
      <c r="A65" s="73" t="str">
        <f>'Методика оценки (Отч.)'!A286</f>
        <v>N7</v>
      </c>
      <c r="B65" s="73" t="str">
        <f>'Методика оценки (Отч.)'!B286</f>
        <v>VII. Качество управления</v>
      </c>
      <c r="C65" s="119">
        <f>'Методика оценки (Отч.)'!D286</f>
        <v>0.1</v>
      </c>
      <c r="D65" s="59">
        <f>(D66+D70+D71)</f>
        <v>8.9130000000000003</v>
      </c>
      <c r="E65" s="59">
        <f t="shared" ref="E65:BP65" si="17">(E66+E70+E71)</f>
        <v>7.4970000000000008</v>
      </c>
      <c r="F65" s="59">
        <f t="shared" si="17"/>
        <v>4.9980000000000002</v>
      </c>
      <c r="G65" s="59">
        <f t="shared" si="17"/>
        <v>9.2460000000000004</v>
      </c>
      <c r="H65" s="59">
        <f t="shared" si="17"/>
        <v>7.4130000000000011</v>
      </c>
      <c r="I65" s="59">
        <f t="shared" si="17"/>
        <v>8.4960000000000004</v>
      </c>
      <c r="J65" s="59">
        <f t="shared" si="17"/>
        <v>7.4970000000000008</v>
      </c>
      <c r="K65" s="59">
        <f t="shared" si="17"/>
        <v>9.6630000000000003</v>
      </c>
      <c r="L65" s="59">
        <f t="shared" si="17"/>
        <v>8.4960000000000004</v>
      </c>
      <c r="M65" s="59">
        <f t="shared" si="17"/>
        <v>8.5800000000000018</v>
      </c>
      <c r="N65" s="59">
        <f t="shared" si="17"/>
        <v>6.7470000000000008</v>
      </c>
      <c r="O65" s="59">
        <f t="shared" si="17"/>
        <v>6.8310000000000004</v>
      </c>
      <c r="P65" s="59">
        <f t="shared" si="17"/>
        <v>9.2460000000000004</v>
      </c>
      <c r="Q65" s="59">
        <f t="shared" si="17"/>
        <v>6.9960000000000004</v>
      </c>
      <c r="R65" s="59">
        <f t="shared" si="17"/>
        <v>5.7480000000000002</v>
      </c>
      <c r="S65" s="59">
        <f t="shared" si="17"/>
        <v>8.5800000000000018</v>
      </c>
      <c r="T65" s="59">
        <f t="shared" si="17"/>
        <v>6.0810000000000004</v>
      </c>
      <c r="U65" s="59">
        <f t="shared" si="17"/>
        <v>7.830000000000001</v>
      </c>
      <c r="V65" s="59">
        <f t="shared" si="17"/>
        <v>8.5800000000000018</v>
      </c>
      <c r="W65" s="59">
        <f t="shared" si="17"/>
        <v>9.9960000000000004</v>
      </c>
      <c r="X65" s="59">
        <f t="shared" si="17"/>
        <v>9.2460000000000004</v>
      </c>
      <c r="Y65" s="59">
        <f t="shared" si="17"/>
        <v>9.2460000000000004</v>
      </c>
      <c r="Z65" s="59">
        <f t="shared" si="17"/>
        <v>6.6630000000000003</v>
      </c>
      <c r="AA65" s="59">
        <f t="shared" si="17"/>
        <v>9.2460000000000004</v>
      </c>
      <c r="AB65" s="59">
        <f t="shared" si="17"/>
        <v>7.830000000000001</v>
      </c>
      <c r="AC65" s="59">
        <f t="shared" si="17"/>
        <v>8.4960000000000004</v>
      </c>
      <c r="AD65" s="59">
        <f t="shared" si="17"/>
        <v>6.9960000000000004</v>
      </c>
      <c r="AE65" s="59">
        <f t="shared" si="17"/>
        <v>9.9960000000000004</v>
      </c>
      <c r="AF65" s="59">
        <f t="shared" si="17"/>
        <v>7.4970000000000008</v>
      </c>
      <c r="AG65" s="59">
        <f t="shared" si="17"/>
        <v>4.1640000000000006</v>
      </c>
      <c r="AH65" s="59">
        <f t="shared" si="17"/>
        <v>7.080000000000001</v>
      </c>
      <c r="AI65" s="59">
        <f t="shared" si="17"/>
        <v>7.4970000000000008</v>
      </c>
      <c r="AJ65" s="59">
        <f t="shared" si="17"/>
        <v>7.830000000000001</v>
      </c>
      <c r="AK65" s="59">
        <f t="shared" si="17"/>
        <v>8.5800000000000018</v>
      </c>
      <c r="AL65" s="59">
        <f t="shared" si="17"/>
        <v>7.4970000000000008</v>
      </c>
      <c r="AM65" s="59">
        <f t="shared" si="17"/>
        <v>6.7470000000000008</v>
      </c>
      <c r="AN65" s="59">
        <f t="shared" si="17"/>
        <v>9.6630000000000003</v>
      </c>
      <c r="AO65" s="59">
        <f t="shared" si="17"/>
        <v>8.5800000000000018</v>
      </c>
      <c r="AP65" s="59">
        <f t="shared" si="17"/>
        <v>6.7470000000000008</v>
      </c>
      <c r="AQ65" s="59">
        <f t="shared" si="17"/>
        <v>9.9960000000000004</v>
      </c>
      <c r="AR65" s="59">
        <f t="shared" si="17"/>
        <v>2.6640000000000006</v>
      </c>
      <c r="AS65" s="59">
        <f t="shared" si="17"/>
        <v>8.9969999999999999</v>
      </c>
      <c r="AT65" s="59">
        <f t="shared" si="17"/>
        <v>5.7480000000000002</v>
      </c>
      <c r="AU65" s="59">
        <f t="shared" si="17"/>
        <v>7.4130000000000003</v>
      </c>
      <c r="AV65" s="59">
        <f t="shared" si="17"/>
        <v>5.7480000000000002</v>
      </c>
      <c r="AW65" s="59">
        <f t="shared" si="17"/>
        <v>9.9960000000000004</v>
      </c>
      <c r="AX65" s="59">
        <f t="shared" si="17"/>
        <v>9.2460000000000004</v>
      </c>
      <c r="AY65" s="59">
        <f t="shared" si="17"/>
        <v>5.2470000000000008</v>
      </c>
      <c r="AZ65" s="59">
        <f t="shared" si="17"/>
        <v>6.4140000000000006</v>
      </c>
      <c r="BA65" s="59">
        <f t="shared" si="17"/>
        <v>8.1630000000000003</v>
      </c>
      <c r="BB65" s="59">
        <f t="shared" si="17"/>
        <v>6.0810000000000004</v>
      </c>
      <c r="BC65" s="59">
        <f t="shared" si="17"/>
        <v>8.4960000000000004</v>
      </c>
      <c r="BD65" s="59">
        <f t="shared" si="17"/>
        <v>9.2460000000000004</v>
      </c>
      <c r="BE65" s="59">
        <f t="shared" si="17"/>
        <v>9.2460000000000004</v>
      </c>
      <c r="BF65" s="59">
        <f t="shared" si="17"/>
        <v>3.8310000000000004</v>
      </c>
      <c r="BG65" s="59">
        <f t="shared" si="17"/>
        <v>7.4970000000000008</v>
      </c>
      <c r="BH65" s="59">
        <f t="shared" si="17"/>
        <v>0.99900000000000033</v>
      </c>
      <c r="BI65" s="59">
        <f t="shared" si="17"/>
        <v>7.080000000000001</v>
      </c>
      <c r="BJ65" s="59">
        <f t="shared" si="17"/>
        <v>9.2460000000000004</v>
      </c>
      <c r="BK65" s="59">
        <f t="shared" si="17"/>
        <v>7.4970000000000008</v>
      </c>
      <c r="BL65" s="59">
        <f t="shared" si="17"/>
        <v>4.9980000000000002</v>
      </c>
      <c r="BM65" s="59">
        <f t="shared" si="17"/>
        <v>9.9960000000000004</v>
      </c>
      <c r="BN65" s="59">
        <f t="shared" si="17"/>
        <v>8.1630000000000003</v>
      </c>
      <c r="BO65" s="59">
        <f t="shared" si="17"/>
        <v>9.2460000000000004</v>
      </c>
      <c r="BP65" s="59">
        <f t="shared" si="17"/>
        <v>7.4970000000000008</v>
      </c>
      <c r="BQ65" s="59">
        <f t="shared" si="2"/>
        <v>7.5134242424242439</v>
      </c>
    </row>
    <row r="66" spans="1:69" x14ac:dyDescent="0.25">
      <c r="A66" s="53" t="str">
        <f>'Методика оценки (Отч.)'!A287</f>
        <v>N7.1.</v>
      </c>
      <c r="B66" s="53" t="str">
        <f>'Методика оценки (Отч.)'!C287</f>
        <v>Качество работы органов управления</v>
      </c>
      <c r="C66" s="123">
        <f>'Методика оценки (Отч.)'!D287*C65</f>
        <v>4.0000000000000008E-2</v>
      </c>
      <c r="D66" s="62">
        <f>SUM(D67:D69)</f>
        <v>3.6630000000000011</v>
      </c>
      <c r="E66" s="62">
        <f t="shared" ref="E66:BP66" si="18">SUM(E67:E69)</f>
        <v>2.9970000000000008</v>
      </c>
      <c r="F66" s="62">
        <f t="shared" si="18"/>
        <v>1.9980000000000004</v>
      </c>
      <c r="G66" s="62">
        <f t="shared" si="18"/>
        <v>3.9960000000000009</v>
      </c>
      <c r="H66" s="62">
        <f t="shared" si="18"/>
        <v>3.6630000000000011</v>
      </c>
      <c r="I66" s="62">
        <f t="shared" si="18"/>
        <v>3.9960000000000009</v>
      </c>
      <c r="J66" s="62">
        <f t="shared" si="18"/>
        <v>2.9970000000000008</v>
      </c>
      <c r="K66" s="62">
        <f t="shared" si="18"/>
        <v>3.6630000000000011</v>
      </c>
      <c r="L66" s="62">
        <f t="shared" si="18"/>
        <v>3.9960000000000009</v>
      </c>
      <c r="M66" s="62">
        <f t="shared" si="18"/>
        <v>3.330000000000001</v>
      </c>
      <c r="N66" s="62">
        <f t="shared" si="18"/>
        <v>2.9970000000000008</v>
      </c>
      <c r="O66" s="62">
        <f t="shared" si="18"/>
        <v>2.3310000000000004</v>
      </c>
      <c r="P66" s="62">
        <f t="shared" si="18"/>
        <v>3.9960000000000009</v>
      </c>
      <c r="Q66" s="62">
        <f t="shared" si="18"/>
        <v>3.9960000000000009</v>
      </c>
      <c r="R66" s="62">
        <f t="shared" si="18"/>
        <v>1.9980000000000004</v>
      </c>
      <c r="S66" s="62">
        <f t="shared" si="18"/>
        <v>3.330000000000001</v>
      </c>
      <c r="T66" s="62">
        <f t="shared" si="18"/>
        <v>2.3310000000000004</v>
      </c>
      <c r="U66" s="62">
        <f t="shared" si="18"/>
        <v>3.330000000000001</v>
      </c>
      <c r="V66" s="62">
        <f t="shared" si="18"/>
        <v>3.330000000000001</v>
      </c>
      <c r="W66" s="62">
        <f t="shared" si="18"/>
        <v>3.9960000000000009</v>
      </c>
      <c r="X66" s="62">
        <f t="shared" si="18"/>
        <v>3.9960000000000009</v>
      </c>
      <c r="Y66" s="62">
        <f t="shared" si="18"/>
        <v>3.9960000000000009</v>
      </c>
      <c r="Z66" s="62">
        <f t="shared" si="18"/>
        <v>3.6630000000000007</v>
      </c>
      <c r="AA66" s="62">
        <f t="shared" si="18"/>
        <v>3.9960000000000009</v>
      </c>
      <c r="AB66" s="62">
        <f t="shared" si="18"/>
        <v>3.330000000000001</v>
      </c>
      <c r="AC66" s="62">
        <f t="shared" si="18"/>
        <v>3.9960000000000009</v>
      </c>
      <c r="AD66" s="62">
        <f t="shared" si="18"/>
        <v>3.9960000000000009</v>
      </c>
      <c r="AE66" s="62">
        <f t="shared" si="18"/>
        <v>3.9960000000000009</v>
      </c>
      <c r="AF66" s="62">
        <f t="shared" si="18"/>
        <v>2.9970000000000008</v>
      </c>
      <c r="AG66" s="62">
        <f t="shared" si="18"/>
        <v>2.6640000000000006</v>
      </c>
      <c r="AH66" s="62">
        <f t="shared" si="18"/>
        <v>3.330000000000001</v>
      </c>
      <c r="AI66" s="62">
        <f t="shared" si="18"/>
        <v>2.9970000000000008</v>
      </c>
      <c r="AJ66" s="62">
        <f t="shared" si="18"/>
        <v>3.330000000000001</v>
      </c>
      <c r="AK66" s="62">
        <f t="shared" si="18"/>
        <v>3.330000000000001</v>
      </c>
      <c r="AL66" s="62">
        <f t="shared" si="18"/>
        <v>2.9970000000000008</v>
      </c>
      <c r="AM66" s="62">
        <f t="shared" si="18"/>
        <v>2.9970000000000008</v>
      </c>
      <c r="AN66" s="62">
        <f t="shared" si="18"/>
        <v>3.6630000000000007</v>
      </c>
      <c r="AO66" s="62">
        <f t="shared" si="18"/>
        <v>3.330000000000001</v>
      </c>
      <c r="AP66" s="62">
        <f t="shared" si="18"/>
        <v>2.9970000000000008</v>
      </c>
      <c r="AQ66" s="62">
        <f t="shared" si="18"/>
        <v>3.9960000000000009</v>
      </c>
      <c r="AR66" s="62">
        <f t="shared" si="18"/>
        <v>2.6640000000000006</v>
      </c>
      <c r="AS66" s="62">
        <f t="shared" si="18"/>
        <v>2.9970000000000008</v>
      </c>
      <c r="AT66" s="62">
        <f t="shared" si="18"/>
        <v>1.9980000000000004</v>
      </c>
      <c r="AU66" s="62">
        <f t="shared" si="18"/>
        <v>3.6630000000000007</v>
      </c>
      <c r="AV66" s="62">
        <f t="shared" si="18"/>
        <v>1.9980000000000004</v>
      </c>
      <c r="AW66" s="62">
        <f t="shared" si="18"/>
        <v>3.9960000000000009</v>
      </c>
      <c r="AX66" s="62">
        <f t="shared" si="18"/>
        <v>3.9960000000000009</v>
      </c>
      <c r="AY66" s="62">
        <f t="shared" si="18"/>
        <v>2.9970000000000008</v>
      </c>
      <c r="AZ66" s="62">
        <f t="shared" si="18"/>
        <v>2.6640000000000006</v>
      </c>
      <c r="BA66" s="62">
        <f t="shared" si="18"/>
        <v>3.6630000000000007</v>
      </c>
      <c r="BB66" s="62">
        <f t="shared" si="18"/>
        <v>2.3310000000000004</v>
      </c>
      <c r="BC66" s="62">
        <f t="shared" si="18"/>
        <v>3.9960000000000009</v>
      </c>
      <c r="BD66" s="62">
        <f t="shared" si="18"/>
        <v>3.9960000000000009</v>
      </c>
      <c r="BE66" s="62">
        <f t="shared" si="18"/>
        <v>3.9960000000000009</v>
      </c>
      <c r="BF66" s="62">
        <f t="shared" si="18"/>
        <v>2.3310000000000004</v>
      </c>
      <c r="BG66" s="62">
        <f t="shared" si="18"/>
        <v>2.9970000000000008</v>
      </c>
      <c r="BH66" s="62">
        <f t="shared" si="18"/>
        <v>0.99900000000000033</v>
      </c>
      <c r="BI66" s="62">
        <f t="shared" si="18"/>
        <v>3.330000000000001</v>
      </c>
      <c r="BJ66" s="62">
        <f t="shared" si="18"/>
        <v>3.9960000000000009</v>
      </c>
      <c r="BK66" s="62">
        <f t="shared" si="18"/>
        <v>2.9970000000000008</v>
      </c>
      <c r="BL66" s="62">
        <f t="shared" si="18"/>
        <v>1.9980000000000004</v>
      </c>
      <c r="BM66" s="62">
        <f t="shared" si="18"/>
        <v>3.9960000000000009</v>
      </c>
      <c r="BN66" s="62">
        <f t="shared" si="18"/>
        <v>3.6630000000000011</v>
      </c>
      <c r="BO66" s="62">
        <f t="shared" si="18"/>
        <v>3.9960000000000009</v>
      </c>
      <c r="BP66" s="62">
        <f t="shared" si="18"/>
        <v>2.9970000000000008</v>
      </c>
      <c r="BQ66" s="62">
        <f t="shared" si="2"/>
        <v>3.2397878787878804</v>
      </c>
    </row>
    <row r="67" spans="1:69" x14ac:dyDescent="0.25">
      <c r="A67" s="67" t="str">
        <f>'Методика оценки (Отч.)'!A288</f>
        <v>N7.1.1.</v>
      </c>
      <c r="B67" s="67" t="str">
        <f>'Методика оценки (Отч.)'!C288</f>
        <v>Качество работы заведующей и заместителей заведующей</v>
      </c>
      <c r="C67" s="121">
        <f>'Методика оценки (Отч.)'!D288*C66</f>
        <v>1.3320000000000004E-2</v>
      </c>
      <c r="D67" s="58">
        <f>IF('ИД Шатой'!D50='Методика оценки (Отч.)'!$J$9,'Методика оценки (Отч.)'!$E$9,IF('ИД Шатой'!D50='Методика оценки (Отч.)'!$J$10,'Методика оценки (Отч.)'!$E$10,IF('ИД Шатой'!D50='Методика оценки (Отч.)'!$J$11,'Методика оценки (Отч.)'!$E$11,IF('ИД Шатой'!D50='Методика оценки (Отч.)'!$J$12,'Методика оценки (Отч.)'!$E$12,IF('ИД Шатой'!D50='Методика оценки (Отч.)'!$J$13,'Методика оценки (Отч.)'!$E$13,"ошибка")))))*$C$67</f>
        <v>1.3320000000000003</v>
      </c>
      <c r="E67" s="58">
        <f>IF('ИД Шатой'!E50='Методика оценки (Отч.)'!$J$9,'Методика оценки (Отч.)'!$E$9,IF('ИД Шатой'!E50='Методика оценки (Отч.)'!$J$10,'Методика оценки (Отч.)'!$E$10,IF('ИД Шатой'!E50='Методика оценки (Отч.)'!$J$11,'Методика оценки (Отч.)'!$E$11,IF('ИД Шатой'!E50='Методика оценки (Отч.)'!$J$12,'Методика оценки (Отч.)'!$E$12,IF('ИД Шатой'!E50='Методика оценки (Отч.)'!$J$13,'Методика оценки (Отч.)'!$E$13,"ошибка")))))*$C$67</f>
        <v>0.99900000000000033</v>
      </c>
      <c r="F67" s="58">
        <f>IF('ИД Шатой'!F50='Методика оценки (Отч.)'!$J$9,'Методика оценки (Отч.)'!$E$9,IF('ИД Шатой'!F50='Методика оценки (Отч.)'!$J$10,'Методика оценки (Отч.)'!$E$10,IF('ИД Шатой'!F50='Методика оценки (Отч.)'!$J$11,'Методика оценки (Отч.)'!$E$11,IF('ИД Шатой'!F50='Методика оценки (Отч.)'!$J$12,'Методика оценки (Отч.)'!$E$12,IF('ИД Шатой'!F50='Методика оценки (Отч.)'!$J$13,'Методика оценки (Отч.)'!$E$13,"ошибка")))))*$C$67</f>
        <v>0.66600000000000015</v>
      </c>
      <c r="G67" s="58">
        <f>IF('ИД Шатой'!G50='Методика оценки (Отч.)'!$J$9,'Методика оценки (Отч.)'!$E$9,IF('ИД Шатой'!G50='Методика оценки (Отч.)'!$J$10,'Методика оценки (Отч.)'!$E$10,IF('ИД Шатой'!G50='Методика оценки (Отч.)'!$J$11,'Методика оценки (Отч.)'!$E$11,IF('ИД Шатой'!G50='Методика оценки (Отч.)'!$J$12,'Методика оценки (Отч.)'!$E$12,IF('ИД Шатой'!G50='Методика оценки (Отч.)'!$J$13,'Методика оценки (Отч.)'!$E$13,"ошибка")))))*$C$67</f>
        <v>1.3320000000000003</v>
      </c>
      <c r="H67" s="58">
        <f>IF('ИД Шатой'!H50='Методика оценки (Отч.)'!$J$9,'Методика оценки (Отч.)'!$E$9,IF('ИД Шатой'!H50='Методика оценки (Отч.)'!$J$10,'Методика оценки (Отч.)'!$E$10,IF('ИД Шатой'!H50='Методика оценки (Отч.)'!$J$11,'Методика оценки (Отч.)'!$E$11,IF('ИД Шатой'!H50='Методика оценки (Отч.)'!$J$12,'Методика оценки (Отч.)'!$E$12,IF('ИД Шатой'!H50='Методика оценки (Отч.)'!$J$13,'Методика оценки (Отч.)'!$E$13,"ошибка")))))*$C$67</f>
        <v>1.3320000000000003</v>
      </c>
      <c r="I67" s="58">
        <f>IF('ИД Шатой'!I50='Методика оценки (Отч.)'!$J$9,'Методика оценки (Отч.)'!$E$9,IF('ИД Шатой'!I50='Методика оценки (Отч.)'!$J$10,'Методика оценки (Отч.)'!$E$10,IF('ИД Шатой'!I50='Методика оценки (Отч.)'!$J$11,'Методика оценки (Отч.)'!$E$11,IF('ИД Шатой'!I50='Методика оценки (Отч.)'!$J$12,'Методика оценки (Отч.)'!$E$12,IF('ИД Шатой'!I50='Методика оценки (Отч.)'!$J$13,'Методика оценки (Отч.)'!$E$13,"ошибка")))))*$C$67</f>
        <v>1.3320000000000003</v>
      </c>
      <c r="J67" s="58">
        <f>IF('ИД Шатой'!J50='Методика оценки (Отч.)'!$J$9,'Методика оценки (Отч.)'!$E$9,IF('ИД Шатой'!J50='Методика оценки (Отч.)'!$J$10,'Методика оценки (Отч.)'!$E$10,IF('ИД Шатой'!J50='Методика оценки (Отч.)'!$J$11,'Методика оценки (Отч.)'!$E$11,IF('ИД Шатой'!J50='Методика оценки (Отч.)'!$J$12,'Методика оценки (Отч.)'!$E$12,IF('ИД Шатой'!J50='Методика оценки (Отч.)'!$J$13,'Методика оценки (Отч.)'!$E$13,"ошибка")))))*$C$67</f>
        <v>0.99900000000000033</v>
      </c>
      <c r="K67" s="58">
        <f>IF('ИД Шатой'!K50='Методика оценки (Отч.)'!$J$9,'Методика оценки (Отч.)'!$E$9,IF('ИД Шатой'!K50='Методика оценки (Отч.)'!$J$10,'Методика оценки (Отч.)'!$E$10,IF('ИД Шатой'!K50='Методика оценки (Отч.)'!$J$11,'Методика оценки (Отч.)'!$E$11,IF('ИД Шатой'!K50='Методика оценки (Отч.)'!$J$12,'Методика оценки (Отч.)'!$E$12,IF('ИД Шатой'!K50='Методика оценки (Отч.)'!$J$13,'Методика оценки (Отч.)'!$E$13,"ошибка")))))*$C$67</f>
        <v>1.3320000000000003</v>
      </c>
      <c r="L67" s="58">
        <f>IF('ИД Шатой'!L50='Методика оценки (Отч.)'!$J$9,'Методика оценки (Отч.)'!$E$9,IF('ИД Шатой'!L50='Методика оценки (Отч.)'!$J$10,'Методика оценки (Отч.)'!$E$10,IF('ИД Шатой'!L50='Методика оценки (Отч.)'!$J$11,'Методика оценки (Отч.)'!$E$11,IF('ИД Шатой'!L50='Методика оценки (Отч.)'!$J$12,'Методика оценки (Отч.)'!$E$12,IF('ИД Шатой'!L50='Методика оценки (Отч.)'!$J$13,'Методика оценки (Отч.)'!$E$13,"ошибка")))))*$C$67</f>
        <v>1.3320000000000003</v>
      </c>
      <c r="M67" s="58">
        <f>IF('ИД Шатой'!M50='Методика оценки (Отч.)'!$J$9,'Методика оценки (Отч.)'!$E$9,IF('ИД Шатой'!M50='Методика оценки (Отч.)'!$J$10,'Методика оценки (Отч.)'!$E$10,IF('ИД Шатой'!M50='Методика оценки (Отч.)'!$J$11,'Методика оценки (Отч.)'!$E$11,IF('ИД Шатой'!M50='Методика оценки (Отч.)'!$J$12,'Методика оценки (Отч.)'!$E$12,IF('ИД Шатой'!M50='Методика оценки (Отч.)'!$J$13,'Методика оценки (Отч.)'!$E$13,"ошибка")))))*$C$67</f>
        <v>0.99900000000000033</v>
      </c>
      <c r="N67" s="58">
        <f>IF('ИД Шатой'!N50='Методика оценки (Отч.)'!$J$9,'Методика оценки (Отч.)'!$E$9,IF('ИД Шатой'!N50='Методика оценки (Отч.)'!$J$10,'Методика оценки (Отч.)'!$E$10,IF('ИД Шатой'!N50='Методика оценки (Отч.)'!$J$11,'Методика оценки (Отч.)'!$E$11,IF('ИД Шатой'!N50='Методика оценки (Отч.)'!$J$12,'Методика оценки (Отч.)'!$E$12,IF('ИД Шатой'!N50='Методика оценки (Отч.)'!$J$13,'Методика оценки (Отч.)'!$E$13,"ошибка")))))*$C$67</f>
        <v>0.99900000000000033</v>
      </c>
      <c r="O67" s="58">
        <f>IF('ИД Шатой'!O50='Методика оценки (Отч.)'!$J$9,'Методика оценки (Отч.)'!$E$9,IF('ИД Шатой'!O50='Методика оценки (Отч.)'!$J$10,'Методика оценки (Отч.)'!$E$10,IF('ИД Шатой'!O50='Методика оценки (Отч.)'!$J$11,'Методика оценки (Отч.)'!$E$11,IF('ИД Шатой'!O50='Методика оценки (Отч.)'!$J$12,'Методика оценки (Отч.)'!$E$12,IF('ИД Шатой'!O50='Методика оценки (Отч.)'!$J$13,'Методика оценки (Отч.)'!$E$13,"ошибка")))))*$C$67</f>
        <v>0.99900000000000033</v>
      </c>
      <c r="P67" s="58">
        <f>IF('ИД Шатой'!P50='Методика оценки (Отч.)'!$J$9,'Методика оценки (Отч.)'!$E$9,IF('ИД Шатой'!P50='Методика оценки (Отч.)'!$J$10,'Методика оценки (Отч.)'!$E$10,IF('ИД Шатой'!P50='Методика оценки (Отч.)'!$J$11,'Методика оценки (Отч.)'!$E$11,IF('ИД Шатой'!P50='Методика оценки (Отч.)'!$J$12,'Методика оценки (Отч.)'!$E$12,IF('ИД Шатой'!P50='Методика оценки (Отч.)'!$J$13,'Методика оценки (Отч.)'!$E$13,"ошибка")))))*$C$67</f>
        <v>1.3320000000000003</v>
      </c>
      <c r="Q67" s="58">
        <f>IF('ИД Шатой'!Q50='Методика оценки (Отч.)'!$J$9,'Методика оценки (Отч.)'!$E$9,IF('ИД Шатой'!Q50='Методика оценки (Отч.)'!$J$10,'Методика оценки (Отч.)'!$E$10,IF('ИД Шатой'!Q50='Методика оценки (Отч.)'!$J$11,'Методика оценки (Отч.)'!$E$11,IF('ИД Шатой'!Q50='Методика оценки (Отч.)'!$J$12,'Методика оценки (Отч.)'!$E$12,IF('ИД Шатой'!Q50='Методика оценки (Отч.)'!$J$13,'Методика оценки (Отч.)'!$E$13,"ошибка")))))*$C$67</f>
        <v>1.3320000000000003</v>
      </c>
      <c r="R67" s="58">
        <f>IF('ИД Шатой'!R50='Методика оценки (Отч.)'!$J$9,'Методика оценки (Отч.)'!$E$9,IF('ИД Шатой'!R50='Методика оценки (Отч.)'!$J$10,'Методика оценки (Отч.)'!$E$10,IF('ИД Шатой'!R50='Методика оценки (Отч.)'!$J$11,'Методика оценки (Отч.)'!$E$11,IF('ИД Шатой'!R50='Методика оценки (Отч.)'!$J$12,'Методика оценки (Отч.)'!$E$12,IF('ИД Шатой'!R50='Методика оценки (Отч.)'!$J$13,'Методика оценки (Отч.)'!$E$13,"ошибка")))))*$C$67</f>
        <v>0.66600000000000015</v>
      </c>
      <c r="S67" s="58">
        <f>IF('ИД Шатой'!S50='Методика оценки (Отч.)'!$J$9,'Методика оценки (Отч.)'!$E$9,IF('ИД Шатой'!S50='Методика оценки (Отч.)'!$J$10,'Методика оценки (Отч.)'!$E$10,IF('ИД Шатой'!S50='Методика оценки (Отч.)'!$J$11,'Методика оценки (Отч.)'!$E$11,IF('ИД Шатой'!S50='Методика оценки (Отч.)'!$J$12,'Методика оценки (Отч.)'!$E$12,IF('ИД Шатой'!S50='Методика оценки (Отч.)'!$J$13,'Методика оценки (Отч.)'!$E$13,"ошибка")))))*$C$67</f>
        <v>1.3320000000000003</v>
      </c>
      <c r="T67" s="58">
        <f>IF('ИД Шатой'!T50='Методика оценки (Отч.)'!$J$9,'Методика оценки (Отч.)'!$E$9,IF('ИД Шатой'!T50='Методика оценки (Отч.)'!$J$10,'Методика оценки (Отч.)'!$E$10,IF('ИД Шатой'!T50='Методика оценки (Отч.)'!$J$11,'Методика оценки (Отч.)'!$E$11,IF('ИД Шатой'!T50='Методика оценки (Отч.)'!$J$12,'Методика оценки (Отч.)'!$E$12,IF('ИД Шатой'!T50='Методика оценки (Отч.)'!$J$13,'Методика оценки (Отч.)'!$E$13,"ошибка")))))*$C$67</f>
        <v>0.99900000000000033</v>
      </c>
      <c r="U67" s="58">
        <f>IF('ИД Шатой'!U50='Методика оценки (Отч.)'!$J$9,'Методика оценки (Отч.)'!$E$9,IF('ИД Шатой'!U50='Методика оценки (Отч.)'!$J$10,'Методика оценки (Отч.)'!$E$10,IF('ИД Шатой'!U50='Методика оценки (Отч.)'!$J$11,'Методика оценки (Отч.)'!$E$11,IF('ИД Шатой'!U50='Методика оценки (Отч.)'!$J$12,'Методика оценки (Отч.)'!$E$12,IF('ИД Шатой'!U50='Методика оценки (Отч.)'!$J$13,'Методика оценки (Отч.)'!$E$13,"ошибка")))))*$C$67</f>
        <v>0.99900000000000033</v>
      </c>
      <c r="V67" s="58">
        <f>IF('ИД Шатой'!V50='Методика оценки (Отч.)'!$J$9,'Методика оценки (Отч.)'!$E$9,IF('ИД Шатой'!V50='Методика оценки (Отч.)'!$J$10,'Методика оценки (Отч.)'!$E$10,IF('ИД Шатой'!V50='Методика оценки (Отч.)'!$J$11,'Методика оценки (Отч.)'!$E$11,IF('ИД Шатой'!V50='Методика оценки (Отч.)'!$J$12,'Методика оценки (Отч.)'!$E$12,IF('ИД Шатой'!V50='Методика оценки (Отч.)'!$J$13,'Методика оценки (Отч.)'!$E$13,"ошибка")))))*$C$67</f>
        <v>1.3320000000000003</v>
      </c>
      <c r="W67" s="58">
        <f>IF('ИД Шатой'!W50='Методика оценки (Отч.)'!$J$9,'Методика оценки (Отч.)'!$E$9,IF('ИД Шатой'!W50='Методика оценки (Отч.)'!$J$10,'Методика оценки (Отч.)'!$E$10,IF('ИД Шатой'!W50='Методика оценки (Отч.)'!$J$11,'Методика оценки (Отч.)'!$E$11,IF('ИД Шатой'!W50='Методика оценки (Отч.)'!$J$12,'Методика оценки (Отч.)'!$E$12,IF('ИД Шатой'!W50='Методика оценки (Отч.)'!$J$13,'Методика оценки (Отч.)'!$E$13,"ошибка")))))*$C$67</f>
        <v>1.3320000000000003</v>
      </c>
      <c r="X67" s="58">
        <f>IF('ИД Шатой'!X50='Методика оценки (Отч.)'!$J$9,'Методика оценки (Отч.)'!$E$9,IF('ИД Шатой'!X50='Методика оценки (Отч.)'!$J$10,'Методика оценки (Отч.)'!$E$10,IF('ИД Шатой'!X50='Методика оценки (Отч.)'!$J$11,'Методика оценки (Отч.)'!$E$11,IF('ИД Шатой'!X50='Методика оценки (Отч.)'!$J$12,'Методика оценки (Отч.)'!$E$12,IF('ИД Шатой'!X50='Методика оценки (Отч.)'!$J$13,'Методика оценки (Отч.)'!$E$13,"ошибка")))))*$C$67</f>
        <v>1.3320000000000003</v>
      </c>
      <c r="Y67" s="58">
        <f>IF('ИД Шатой'!Y50='Методика оценки (Отч.)'!$J$9,'Методика оценки (Отч.)'!$E$9,IF('ИД Шатой'!Y50='Методика оценки (Отч.)'!$J$10,'Методика оценки (Отч.)'!$E$10,IF('ИД Шатой'!Y50='Методика оценки (Отч.)'!$J$11,'Методика оценки (Отч.)'!$E$11,IF('ИД Шатой'!Y50='Методика оценки (Отч.)'!$J$12,'Методика оценки (Отч.)'!$E$12,IF('ИД Шатой'!Y50='Методика оценки (Отч.)'!$J$13,'Методика оценки (Отч.)'!$E$13,"ошибка")))))*$C$67</f>
        <v>1.3320000000000003</v>
      </c>
      <c r="Z67" s="58">
        <f>IF('ИД Шатой'!Z50='Методика оценки (Отч.)'!$J$9,'Методика оценки (Отч.)'!$E$9,IF('ИД Шатой'!Z50='Методика оценки (Отч.)'!$J$10,'Методика оценки (Отч.)'!$E$10,IF('ИД Шатой'!Z50='Методика оценки (Отч.)'!$J$11,'Методика оценки (Отч.)'!$E$11,IF('ИД Шатой'!Z50='Методика оценки (Отч.)'!$J$12,'Методика оценки (Отч.)'!$E$12,IF('ИД Шатой'!Z50='Методика оценки (Отч.)'!$J$13,'Методика оценки (Отч.)'!$E$13,"ошибка")))))*$C$67</f>
        <v>1.3320000000000003</v>
      </c>
      <c r="AA67" s="58">
        <f>IF('ИД Шатой'!AA50='Методика оценки (Отч.)'!$J$9,'Методика оценки (Отч.)'!$E$9,IF('ИД Шатой'!AA50='Методика оценки (Отч.)'!$J$10,'Методика оценки (Отч.)'!$E$10,IF('ИД Шатой'!AA50='Методика оценки (Отч.)'!$J$11,'Методика оценки (Отч.)'!$E$11,IF('ИД Шатой'!AA50='Методика оценки (Отч.)'!$J$12,'Методика оценки (Отч.)'!$E$12,IF('ИД Шатой'!AA50='Методика оценки (Отч.)'!$J$13,'Методика оценки (Отч.)'!$E$13,"ошибка")))))*$C$67</f>
        <v>1.3320000000000003</v>
      </c>
      <c r="AB67" s="58">
        <f>IF('ИД Шатой'!AB50='Методика оценки (Отч.)'!$J$9,'Методика оценки (Отч.)'!$E$9,IF('ИД Шатой'!AB50='Методика оценки (Отч.)'!$J$10,'Методика оценки (Отч.)'!$E$10,IF('ИД Шатой'!AB50='Методика оценки (Отч.)'!$J$11,'Методика оценки (Отч.)'!$E$11,IF('ИД Шатой'!AB50='Методика оценки (Отч.)'!$J$12,'Методика оценки (Отч.)'!$E$12,IF('ИД Шатой'!AB50='Методика оценки (Отч.)'!$J$13,'Методика оценки (Отч.)'!$E$13,"ошибка")))))*$C$67</f>
        <v>1.3320000000000003</v>
      </c>
      <c r="AC67" s="58">
        <f>IF('ИД Шатой'!AC50='Методика оценки (Отч.)'!$J$9,'Методика оценки (Отч.)'!$E$9,IF('ИД Шатой'!AC50='Методика оценки (Отч.)'!$J$10,'Методика оценки (Отч.)'!$E$10,IF('ИД Шатой'!AC50='Методика оценки (Отч.)'!$J$11,'Методика оценки (Отч.)'!$E$11,IF('ИД Шатой'!AC50='Методика оценки (Отч.)'!$J$12,'Методика оценки (Отч.)'!$E$12,IF('ИД Шатой'!AC50='Методика оценки (Отч.)'!$J$13,'Методика оценки (Отч.)'!$E$13,"ошибка")))))*$C$67</f>
        <v>1.3320000000000003</v>
      </c>
      <c r="AD67" s="58">
        <f>IF('ИД Шатой'!AD50='Методика оценки (Отч.)'!$J$9,'Методика оценки (Отч.)'!$E$9,IF('ИД Шатой'!AD50='Методика оценки (Отч.)'!$J$10,'Методика оценки (Отч.)'!$E$10,IF('ИД Шатой'!AD50='Методика оценки (Отч.)'!$J$11,'Методика оценки (Отч.)'!$E$11,IF('ИД Шатой'!AD50='Методика оценки (Отч.)'!$J$12,'Методика оценки (Отч.)'!$E$12,IF('ИД Шатой'!AD50='Методика оценки (Отч.)'!$J$13,'Методика оценки (Отч.)'!$E$13,"ошибка")))))*$C$67</f>
        <v>1.3320000000000003</v>
      </c>
      <c r="AE67" s="58">
        <f>IF('ИД Шатой'!AE50='Методика оценки (Отч.)'!$J$9,'Методика оценки (Отч.)'!$E$9,IF('ИД Шатой'!AE50='Методика оценки (Отч.)'!$J$10,'Методика оценки (Отч.)'!$E$10,IF('ИД Шатой'!AE50='Методика оценки (Отч.)'!$J$11,'Методика оценки (Отч.)'!$E$11,IF('ИД Шатой'!AE50='Методика оценки (Отч.)'!$J$12,'Методика оценки (Отч.)'!$E$12,IF('ИД Шатой'!AE50='Методика оценки (Отч.)'!$J$13,'Методика оценки (Отч.)'!$E$13,"ошибка")))))*$C$67</f>
        <v>1.3320000000000003</v>
      </c>
      <c r="AF67" s="58">
        <f>IF('ИД Шатой'!AF50='Методика оценки (Отч.)'!$J$9,'Методика оценки (Отч.)'!$E$9,IF('ИД Шатой'!AF50='Методика оценки (Отч.)'!$J$10,'Методика оценки (Отч.)'!$E$10,IF('ИД Шатой'!AF50='Методика оценки (Отч.)'!$J$11,'Методика оценки (Отч.)'!$E$11,IF('ИД Шатой'!AF50='Методика оценки (Отч.)'!$J$12,'Методика оценки (Отч.)'!$E$12,IF('ИД Шатой'!AF50='Методика оценки (Отч.)'!$J$13,'Методика оценки (Отч.)'!$E$13,"ошибка")))))*$C$67</f>
        <v>0.99900000000000033</v>
      </c>
      <c r="AG67" s="58">
        <f>IF('ИД Шатой'!AG50='Методика оценки (Отч.)'!$J$9,'Методика оценки (Отч.)'!$E$9,IF('ИД Шатой'!AG50='Методика оценки (Отч.)'!$J$10,'Методика оценки (Отч.)'!$E$10,IF('ИД Шатой'!AG50='Методика оценки (Отч.)'!$J$11,'Методика оценки (Отч.)'!$E$11,IF('ИД Шатой'!AG50='Методика оценки (Отч.)'!$J$12,'Методика оценки (Отч.)'!$E$12,IF('ИД Шатой'!AG50='Методика оценки (Отч.)'!$J$13,'Методика оценки (Отч.)'!$E$13,"ошибка")))))*$C$67</f>
        <v>0.66600000000000015</v>
      </c>
      <c r="AH67" s="58">
        <f>IF('ИД Шатой'!AH50='Методика оценки (Отч.)'!$J$9,'Методика оценки (Отч.)'!$E$9,IF('ИД Шатой'!AH50='Методика оценки (Отч.)'!$J$10,'Методика оценки (Отч.)'!$E$10,IF('ИД Шатой'!AH50='Методика оценки (Отч.)'!$J$11,'Методика оценки (Отч.)'!$E$11,IF('ИД Шатой'!AH50='Методика оценки (Отч.)'!$J$12,'Методика оценки (Отч.)'!$E$12,IF('ИД Шатой'!AH50='Методика оценки (Отч.)'!$J$13,'Методика оценки (Отч.)'!$E$13,"ошибка")))))*$C$67</f>
        <v>0.99900000000000033</v>
      </c>
      <c r="AI67" s="58">
        <f>IF('ИД Шатой'!AI50='Методика оценки (Отч.)'!$J$9,'Методика оценки (Отч.)'!$E$9,IF('ИД Шатой'!AI50='Методика оценки (Отч.)'!$J$10,'Методика оценки (Отч.)'!$E$10,IF('ИД Шатой'!AI50='Методика оценки (Отч.)'!$J$11,'Методика оценки (Отч.)'!$E$11,IF('ИД Шатой'!AI50='Методика оценки (Отч.)'!$J$12,'Методика оценки (Отч.)'!$E$12,IF('ИД Шатой'!AI50='Методика оценки (Отч.)'!$J$13,'Методика оценки (Отч.)'!$E$13,"ошибка")))))*$C$67</f>
        <v>0.99900000000000033</v>
      </c>
      <c r="AJ67" s="58">
        <f>IF('ИД Шатой'!AJ50='Методика оценки (Отч.)'!$J$9,'Методика оценки (Отч.)'!$E$9,IF('ИД Шатой'!AJ50='Методика оценки (Отч.)'!$J$10,'Методика оценки (Отч.)'!$E$10,IF('ИД Шатой'!AJ50='Методика оценки (Отч.)'!$J$11,'Методика оценки (Отч.)'!$E$11,IF('ИД Шатой'!AJ50='Методика оценки (Отч.)'!$J$12,'Методика оценки (Отч.)'!$E$12,IF('ИД Шатой'!AJ50='Методика оценки (Отч.)'!$J$13,'Методика оценки (Отч.)'!$E$13,"ошибка")))))*$C$67</f>
        <v>1.3320000000000003</v>
      </c>
      <c r="AK67" s="58">
        <f>IF('ИД Шатой'!AK50='Методика оценки (Отч.)'!$J$9,'Методика оценки (Отч.)'!$E$9,IF('ИД Шатой'!AK50='Методика оценки (Отч.)'!$J$10,'Методика оценки (Отч.)'!$E$10,IF('ИД Шатой'!AK50='Методика оценки (Отч.)'!$J$11,'Методика оценки (Отч.)'!$E$11,IF('ИД Шатой'!AK50='Методика оценки (Отч.)'!$J$12,'Методика оценки (Отч.)'!$E$12,IF('ИД Шатой'!AK50='Методика оценки (Отч.)'!$J$13,'Методика оценки (Отч.)'!$E$13,"ошибка")))))*$C$67</f>
        <v>1.3320000000000003</v>
      </c>
      <c r="AL67" s="58">
        <f>IF('ИД Шатой'!AL50='Методика оценки (Отч.)'!$J$9,'Методика оценки (Отч.)'!$E$9,IF('ИД Шатой'!AL50='Методика оценки (Отч.)'!$J$10,'Методика оценки (Отч.)'!$E$10,IF('ИД Шатой'!AL50='Методика оценки (Отч.)'!$J$11,'Методика оценки (Отч.)'!$E$11,IF('ИД Шатой'!AL50='Методика оценки (Отч.)'!$J$12,'Методика оценки (Отч.)'!$E$12,IF('ИД Шатой'!AL50='Методика оценки (Отч.)'!$J$13,'Методика оценки (Отч.)'!$E$13,"ошибка")))))*$C$67</f>
        <v>1.3320000000000003</v>
      </c>
      <c r="AM67" s="58">
        <f>IF('ИД Шатой'!AM50='Методика оценки (Отч.)'!$J$9,'Методика оценки (Отч.)'!$E$9,IF('ИД Шатой'!AM50='Методика оценки (Отч.)'!$J$10,'Методика оценки (Отч.)'!$E$10,IF('ИД Шатой'!AM50='Методика оценки (Отч.)'!$J$11,'Методика оценки (Отч.)'!$E$11,IF('ИД Шатой'!AM50='Методика оценки (Отч.)'!$J$12,'Методика оценки (Отч.)'!$E$12,IF('ИД Шатой'!AM50='Методика оценки (Отч.)'!$J$13,'Методика оценки (Отч.)'!$E$13,"ошибка")))))*$C$67</f>
        <v>0.99900000000000033</v>
      </c>
      <c r="AN67" s="58">
        <f>IF('ИД Шатой'!AN50='Методика оценки (Отч.)'!$J$9,'Методика оценки (Отч.)'!$E$9,IF('ИД Шатой'!AN50='Методика оценки (Отч.)'!$J$10,'Методика оценки (Отч.)'!$E$10,IF('ИД Шатой'!AN50='Методика оценки (Отч.)'!$J$11,'Методика оценки (Отч.)'!$E$11,IF('ИД Шатой'!AN50='Методика оценки (Отч.)'!$J$12,'Методика оценки (Отч.)'!$E$12,IF('ИД Шатой'!AN50='Методика оценки (Отч.)'!$J$13,'Методика оценки (Отч.)'!$E$13,"ошибка")))))*$C$67</f>
        <v>1.3320000000000003</v>
      </c>
      <c r="AO67" s="58">
        <f>IF('ИД Шатой'!AO50='Методика оценки (Отч.)'!$J$9,'Методика оценки (Отч.)'!$E$9,IF('ИД Шатой'!AO50='Методика оценки (Отч.)'!$J$10,'Методика оценки (Отч.)'!$E$10,IF('ИД Шатой'!AO50='Методика оценки (Отч.)'!$J$11,'Методика оценки (Отч.)'!$E$11,IF('ИД Шатой'!AO50='Методика оценки (Отч.)'!$J$12,'Методика оценки (Отч.)'!$E$12,IF('ИД Шатой'!AO50='Методика оценки (Отч.)'!$J$13,'Методика оценки (Отч.)'!$E$13,"ошибка")))))*$C$67</f>
        <v>1.3320000000000003</v>
      </c>
      <c r="AP67" s="58">
        <f>IF('ИД Шатой'!AP50='Методика оценки (Отч.)'!$J$9,'Методика оценки (Отч.)'!$E$9,IF('ИД Шатой'!AP50='Методика оценки (Отч.)'!$J$10,'Методика оценки (Отч.)'!$E$10,IF('ИД Шатой'!AP50='Методика оценки (Отч.)'!$J$11,'Методика оценки (Отч.)'!$E$11,IF('ИД Шатой'!AP50='Методика оценки (Отч.)'!$J$12,'Методика оценки (Отч.)'!$E$12,IF('ИД Шатой'!AP50='Методика оценки (Отч.)'!$J$13,'Методика оценки (Отч.)'!$E$13,"ошибка")))))*$C$67</f>
        <v>0.99900000000000033</v>
      </c>
      <c r="AQ67" s="58">
        <f>IF('ИД Шатой'!AQ50='Методика оценки (Отч.)'!$J$9,'Методика оценки (Отч.)'!$E$9,IF('ИД Шатой'!AQ50='Методика оценки (Отч.)'!$J$10,'Методика оценки (Отч.)'!$E$10,IF('ИД Шатой'!AQ50='Методика оценки (Отч.)'!$J$11,'Методика оценки (Отч.)'!$E$11,IF('ИД Шатой'!AQ50='Методика оценки (Отч.)'!$J$12,'Методика оценки (Отч.)'!$E$12,IF('ИД Шатой'!AQ50='Методика оценки (Отч.)'!$J$13,'Методика оценки (Отч.)'!$E$13,"ошибка")))))*$C$67</f>
        <v>1.3320000000000003</v>
      </c>
      <c r="AR67" s="58">
        <f>IF('ИД Шатой'!AR50='Методика оценки (Отч.)'!$J$9,'Методика оценки (Отч.)'!$E$9,IF('ИД Шатой'!AR50='Методика оценки (Отч.)'!$J$10,'Методика оценки (Отч.)'!$E$10,IF('ИД Шатой'!AR50='Методика оценки (Отч.)'!$J$11,'Методика оценки (Отч.)'!$E$11,IF('ИД Шатой'!AR50='Методика оценки (Отч.)'!$J$12,'Методика оценки (Отч.)'!$E$12,IF('ИД Шатой'!AR50='Методика оценки (Отч.)'!$J$13,'Методика оценки (Отч.)'!$E$13,"ошибка")))))*$C$67</f>
        <v>0.99900000000000033</v>
      </c>
      <c r="AS67" s="58">
        <f>IF('ИД Шатой'!AS50='Методика оценки (Отч.)'!$J$9,'Методика оценки (Отч.)'!$E$9,IF('ИД Шатой'!AS50='Методика оценки (Отч.)'!$J$10,'Методика оценки (Отч.)'!$E$10,IF('ИД Шатой'!AS50='Методика оценки (Отч.)'!$J$11,'Методика оценки (Отч.)'!$E$11,IF('ИД Шатой'!AS50='Методика оценки (Отч.)'!$J$12,'Методика оценки (Отч.)'!$E$12,IF('ИД Шатой'!AS50='Методика оценки (Отч.)'!$J$13,'Методика оценки (Отч.)'!$E$13,"ошибка")))))*$C$67</f>
        <v>0.99900000000000033</v>
      </c>
      <c r="AT67" s="58">
        <f>IF('ИД Шатой'!AT50='Методика оценки (Отч.)'!$J$9,'Методика оценки (Отч.)'!$E$9,IF('ИД Шатой'!AT50='Методика оценки (Отч.)'!$J$10,'Методика оценки (Отч.)'!$E$10,IF('ИД Шатой'!AT50='Методика оценки (Отч.)'!$J$11,'Методика оценки (Отч.)'!$E$11,IF('ИД Шатой'!AT50='Методика оценки (Отч.)'!$J$12,'Методика оценки (Отч.)'!$E$12,IF('ИД Шатой'!AT50='Методика оценки (Отч.)'!$J$13,'Методика оценки (Отч.)'!$E$13,"ошибка")))))*$C$67</f>
        <v>0.66600000000000015</v>
      </c>
      <c r="AU67" s="58">
        <f>IF('ИД Шатой'!AU50='Методика оценки (Отч.)'!$J$9,'Методика оценки (Отч.)'!$E$9,IF('ИД Шатой'!AU50='Методика оценки (Отч.)'!$J$10,'Методика оценки (Отч.)'!$E$10,IF('ИД Шатой'!AU50='Методика оценки (Отч.)'!$J$11,'Методика оценки (Отч.)'!$E$11,IF('ИД Шатой'!AU50='Методика оценки (Отч.)'!$J$12,'Методика оценки (Отч.)'!$E$12,IF('ИД Шатой'!AU50='Методика оценки (Отч.)'!$J$13,'Методика оценки (Отч.)'!$E$13,"ошибка")))))*$C$67</f>
        <v>1.3320000000000003</v>
      </c>
      <c r="AV67" s="58">
        <f>IF('ИД Шатой'!AV50='Методика оценки (Отч.)'!$J$9,'Методика оценки (Отч.)'!$E$9,IF('ИД Шатой'!AV50='Методика оценки (Отч.)'!$J$10,'Методика оценки (Отч.)'!$E$10,IF('ИД Шатой'!AV50='Методика оценки (Отч.)'!$J$11,'Методика оценки (Отч.)'!$E$11,IF('ИД Шатой'!AV50='Методика оценки (Отч.)'!$J$12,'Методика оценки (Отч.)'!$E$12,IF('ИД Шатой'!AV50='Методика оценки (Отч.)'!$J$13,'Методика оценки (Отч.)'!$E$13,"ошибка")))))*$C$67</f>
        <v>0.66600000000000015</v>
      </c>
      <c r="AW67" s="58">
        <f>IF('ИД Шатой'!AW50='Методика оценки (Отч.)'!$J$9,'Методика оценки (Отч.)'!$E$9,IF('ИД Шатой'!AW50='Методика оценки (Отч.)'!$J$10,'Методика оценки (Отч.)'!$E$10,IF('ИД Шатой'!AW50='Методика оценки (Отч.)'!$J$11,'Методика оценки (Отч.)'!$E$11,IF('ИД Шатой'!AW50='Методика оценки (Отч.)'!$J$12,'Методика оценки (Отч.)'!$E$12,IF('ИД Шатой'!AW50='Методика оценки (Отч.)'!$J$13,'Методика оценки (Отч.)'!$E$13,"ошибка")))))*$C$67</f>
        <v>1.3320000000000003</v>
      </c>
      <c r="AX67" s="58">
        <f>IF('ИД Шатой'!AX50='Методика оценки (Отч.)'!$J$9,'Методика оценки (Отч.)'!$E$9,IF('ИД Шатой'!AX50='Методика оценки (Отч.)'!$J$10,'Методика оценки (Отч.)'!$E$10,IF('ИД Шатой'!AX50='Методика оценки (Отч.)'!$J$11,'Методика оценки (Отч.)'!$E$11,IF('ИД Шатой'!AX50='Методика оценки (Отч.)'!$J$12,'Методика оценки (Отч.)'!$E$12,IF('ИД Шатой'!AX50='Методика оценки (Отч.)'!$J$13,'Методика оценки (Отч.)'!$E$13,"ошибка")))))*$C$67</f>
        <v>1.3320000000000003</v>
      </c>
      <c r="AY67" s="58">
        <f>IF('ИД Шатой'!AY50='Методика оценки (Отч.)'!$J$9,'Методика оценки (Отч.)'!$E$9,IF('ИД Шатой'!AY50='Методика оценки (Отч.)'!$J$10,'Методика оценки (Отч.)'!$E$10,IF('ИД Шатой'!AY50='Методика оценки (Отч.)'!$J$11,'Методика оценки (Отч.)'!$E$11,IF('ИД Шатой'!AY50='Методика оценки (Отч.)'!$J$12,'Методика оценки (Отч.)'!$E$12,IF('ИД Шатой'!AY50='Методика оценки (Отч.)'!$J$13,'Методика оценки (Отч.)'!$E$13,"ошибка")))))*$C$67</f>
        <v>0.99900000000000033</v>
      </c>
      <c r="AZ67" s="58">
        <f>IF('ИД Шатой'!AZ50='Методика оценки (Отч.)'!$J$9,'Методика оценки (Отч.)'!$E$9,IF('ИД Шатой'!AZ50='Методика оценки (Отч.)'!$J$10,'Методика оценки (Отч.)'!$E$10,IF('ИД Шатой'!AZ50='Методика оценки (Отч.)'!$J$11,'Методика оценки (Отч.)'!$E$11,IF('ИД Шатой'!AZ50='Методика оценки (Отч.)'!$J$12,'Методика оценки (Отч.)'!$E$12,IF('ИД Шатой'!AZ50='Методика оценки (Отч.)'!$J$13,'Методика оценки (Отч.)'!$E$13,"ошибка")))))*$C$67</f>
        <v>0.99900000000000033</v>
      </c>
      <c r="BA67" s="58">
        <f>IF('ИД Шатой'!BA50='Методика оценки (Отч.)'!$J$9,'Методика оценки (Отч.)'!$E$9,IF('ИД Шатой'!BA50='Методика оценки (Отч.)'!$J$10,'Методика оценки (Отч.)'!$E$10,IF('ИД Шатой'!BA50='Методика оценки (Отч.)'!$J$11,'Методика оценки (Отч.)'!$E$11,IF('ИД Шатой'!BA50='Методика оценки (Отч.)'!$J$12,'Методика оценки (Отч.)'!$E$12,IF('ИД Шатой'!BA50='Методика оценки (Отч.)'!$J$13,'Методика оценки (Отч.)'!$E$13,"ошибка")))))*$C$67</f>
        <v>1.3320000000000003</v>
      </c>
      <c r="BB67" s="58">
        <f>IF('ИД Шатой'!BB50='Методика оценки (Отч.)'!$J$9,'Методика оценки (Отч.)'!$E$9,IF('ИД Шатой'!BB50='Методика оценки (Отч.)'!$J$10,'Методика оценки (Отч.)'!$E$10,IF('ИД Шатой'!BB50='Методика оценки (Отч.)'!$J$11,'Методика оценки (Отч.)'!$E$11,IF('ИД Шатой'!BB50='Методика оценки (Отч.)'!$J$12,'Методика оценки (Отч.)'!$E$12,IF('ИД Шатой'!BB50='Методика оценки (Отч.)'!$J$13,'Методика оценки (Отч.)'!$E$13,"ошибка")))))*$C$67</f>
        <v>0.99900000000000033</v>
      </c>
      <c r="BC67" s="58">
        <f>IF('ИД Шатой'!BC50='Методика оценки (Отч.)'!$J$9,'Методика оценки (Отч.)'!$E$9,IF('ИД Шатой'!BC50='Методика оценки (Отч.)'!$J$10,'Методика оценки (Отч.)'!$E$10,IF('ИД Шатой'!BC50='Методика оценки (Отч.)'!$J$11,'Методика оценки (Отч.)'!$E$11,IF('ИД Шатой'!BC50='Методика оценки (Отч.)'!$J$12,'Методика оценки (Отч.)'!$E$12,IF('ИД Шатой'!BC50='Методика оценки (Отч.)'!$J$13,'Методика оценки (Отч.)'!$E$13,"ошибка")))))*$C$67</f>
        <v>1.3320000000000003</v>
      </c>
      <c r="BD67" s="58">
        <f>IF('ИД Шатой'!BD50='Методика оценки (Отч.)'!$J$9,'Методика оценки (Отч.)'!$E$9,IF('ИД Шатой'!BD50='Методика оценки (Отч.)'!$J$10,'Методика оценки (Отч.)'!$E$10,IF('ИД Шатой'!BD50='Методика оценки (Отч.)'!$J$11,'Методика оценки (Отч.)'!$E$11,IF('ИД Шатой'!BD50='Методика оценки (Отч.)'!$J$12,'Методика оценки (Отч.)'!$E$12,IF('ИД Шатой'!BD50='Методика оценки (Отч.)'!$J$13,'Методика оценки (Отч.)'!$E$13,"ошибка")))))*$C$67</f>
        <v>1.3320000000000003</v>
      </c>
      <c r="BE67" s="58">
        <f>IF('ИД Шатой'!BE50='Методика оценки (Отч.)'!$J$9,'Методика оценки (Отч.)'!$E$9,IF('ИД Шатой'!BE50='Методика оценки (Отч.)'!$J$10,'Методика оценки (Отч.)'!$E$10,IF('ИД Шатой'!BE50='Методика оценки (Отч.)'!$J$11,'Методика оценки (Отч.)'!$E$11,IF('ИД Шатой'!BE50='Методика оценки (Отч.)'!$J$12,'Методика оценки (Отч.)'!$E$12,IF('ИД Шатой'!BE50='Методика оценки (Отч.)'!$J$13,'Методика оценки (Отч.)'!$E$13,"ошибка")))))*$C$67</f>
        <v>1.3320000000000003</v>
      </c>
      <c r="BF67" s="58">
        <f>IF('ИД Шатой'!BF50='Методика оценки (Отч.)'!$J$9,'Методика оценки (Отч.)'!$E$9,IF('ИД Шатой'!BF50='Методика оценки (Отч.)'!$J$10,'Методика оценки (Отч.)'!$E$10,IF('ИД Шатой'!BF50='Методика оценки (Отч.)'!$J$11,'Методика оценки (Отч.)'!$E$11,IF('ИД Шатой'!BF50='Методика оценки (Отч.)'!$J$12,'Методика оценки (Отч.)'!$E$12,IF('ИД Шатой'!BF50='Методика оценки (Отч.)'!$J$13,'Методика оценки (Отч.)'!$E$13,"ошибка")))))*$C$67</f>
        <v>0.99900000000000033</v>
      </c>
      <c r="BG67" s="58">
        <f>IF('ИД Шатой'!BG50='Методика оценки (Отч.)'!$J$9,'Методика оценки (Отч.)'!$E$9,IF('ИД Шатой'!BG50='Методика оценки (Отч.)'!$J$10,'Методика оценки (Отч.)'!$E$10,IF('ИД Шатой'!BG50='Методика оценки (Отч.)'!$J$11,'Методика оценки (Отч.)'!$E$11,IF('ИД Шатой'!BG50='Методика оценки (Отч.)'!$J$12,'Методика оценки (Отч.)'!$E$12,IF('ИД Шатой'!BG50='Методика оценки (Отч.)'!$J$13,'Методика оценки (Отч.)'!$E$13,"ошибка")))))*$C$67</f>
        <v>0.99900000000000033</v>
      </c>
      <c r="BH67" s="58">
        <f>IF('ИД Шатой'!BH50='Методика оценки (Отч.)'!$J$9,'Методика оценки (Отч.)'!$E$9,IF('ИД Шатой'!BH50='Методика оценки (Отч.)'!$J$10,'Методика оценки (Отч.)'!$E$10,IF('ИД Шатой'!BH50='Методика оценки (Отч.)'!$J$11,'Методика оценки (Отч.)'!$E$11,IF('ИД Шатой'!BH50='Методика оценки (Отч.)'!$J$12,'Методика оценки (Отч.)'!$E$12,IF('ИД Шатой'!BH50='Методика оценки (Отч.)'!$J$13,'Методика оценки (Отч.)'!$E$13,"ошибка")))))*$C$67</f>
        <v>0.99900000000000033</v>
      </c>
      <c r="BI67" s="58">
        <f>IF('ИД Шатой'!BI50='Методика оценки (Отч.)'!$J$9,'Методика оценки (Отч.)'!$E$9,IF('ИД Шатой'!BI50='Методика оценки (Отч.)'!$J$10,'Методика оценки (Отч.)'!$E$10,IF('ИД Шатой'!BI50='Методика оценки (Отч.)'!$J$11,'Методика оценки (Отч.)'!$E$11,IF('ИД Шатой'!BI50='Методика оценки (Отч.)'!$J$12,'Методика оценки (Отч.)'!$E$12,IF('ИД Шатой'!BI50='Методика оценки (Отч.)'!$J$13,'Методика оценки (Отч.)'!$E$13,"ошибка")))))*$C$67</f>
        <v>1.3320000000000003</v>
      </c>
      <c r="BJ67" s="58">
        <f>IF('ИД Шатой'!BJ50='Методика оценки (Отч.)'!$J$9,'Методика оценки (Отч.)'!$E$9,IF('ИД Шатой'!BJ50='Методика оценки (Отч.)'!$J$10,'Методика оценки (Отч.)'!$E$10,IF('ИД Шатой'!BJ50='Методика оценки (Отч.)'!$J$11,'Методика оценки (Отч.)'!$E$11,IF('ИД Шатой'!BJ50='Методика оценки (Отч.)'!$J$12,'Методика оценки (Отч.)'!$E$12,IF('ИД Шатой'!BJ50='Методика оценки (Отч.)'!$J$13,'Методика оценки (Отч.)'!$E$13,"ошибка")))))*$C$67</f>
        <v>1.3320000000000003</v>
      </c>
      <c r="BK67" s="58">
        <f>IF('ИД Шатой'!BK50='Методика оценки (Отч.)'!$J$9,'Методика оценки (Отч.)'!$E$9,IF('ИД Шатой'!BK50='Методика оценки (Отч.)'!$J$10,'Методика оценки (Отч.)'!$E$10,IF('ИД Шатой'!BK50='Методика оценки (Отч.)'!$J$11,'Методика оценки (Отч.)'!$E$11,IF('ИД Шатой'!BK50='Методика оценки (Отч.)'!$J$12,'Методика оценки (Отч.)'!$E$12,IF('ИД Шатой'!BK50='Методика оценки (Отч.)'!$J$13,'Методика оценки (Отч.)'!$E$13,"ошибка")))))*$C$67</f>
        <v>0.99900000000000033</v>
      </c>
      <c r="BL67" s="58">
        <f>IF('ИД Шатой'!BL50='Методика оценки (Отч.)'!$J$9,'Методика оценки (Отч.)'!$E$9,IF('ИД Шатой'!BL50='Методика оценки (Отч.)'!$J$10,'Методика оценки (Отч.)'!$E$10,IF('ИД Шатой'!BL50='Методика оценки (Отч.)'!$J$11,'Методика оценки (Отч.)'!$E$11,IF('ИД Шатой'!BL50='Методика оценки (Отч.)'!$J$12,'Методика оценки (Отч.)'!$E$12,IF('ИД Шатой'!BL50='Методика оценки (Отч.)'!$J$13,'Методика оценки (Отч.)'!$E$13,"ошибка")))))*$C$67</f>
        <v>0.66600000000000015</v>
      </c>
      <c r="BM67" s="58">
        <f>IF('ИД Шатой'!BM50='Методика оценки (Отч.)'!$J$9,'Методика оценки (Отч.)'!$E$9,IF('ИД Шатой'!BM50='Методика оценки (Отч.)'!$J$10,'Методика оценки (Отч.)'!$E$10,IF('ИД Шатой'!BM50='Методика оценки (Отч.)'!$J$11,'Методика оценки (Отч.)'!$E$11,IF('ИД Шатой'!BM50='Методика оценки (Отч.)'!$J$12,'Методика оценки (Отч.)'!$E$12,IF('ИД Шатой'!BM50='Методика оценки (Отч.)'!$J$13,'Методика оценки (Отч.)'!$E$13,"ошибка")))))*$C$67</f>
        <v>1.3320000000000003</v>
      </c>
      <c r="BN67" s="58">
        <f>IF('ИД Шатой'!BN50='Методика оценки (Отч.)'!$J$9,'Методика оценки (Отч.)'!$E$9,IF('ИД Шатой'!BN50='Методика оценки (Отч.)'!$J$10,'Методика оценки (Отч.)'!$E$10,IF('ИД Шатой'!BN50='Методика оценки (Отч.)'!$J$11,'Методика оценки (Отч.)'!$E$11,IF('ИД Шатой'!BN50='Методика оценки (Отч.)'!$J$12,'Методика оценки (Отч.)'!$E$12,IF('ИД Шатой'!BN50='Методика оценки (Отч.)'!$J$13,'Методика оценки (Отч.)'!$E$13,"ошибка")))))*$C$67</f>
        <v>1.3320000000000003</v>
      </c>
      <c r="BO67" s="58">
        <f>IF('ИД Шатой'!BO50='Методика оценки (Отч.)'!$J$9,'Методика оценки (Отч.)'!$E$9,IF('ИД Шатой'!BO50='Методика оценки (Отч.)'!$J$10,'Методика оценки (Отч.)'!$E$10,IF('ИД Шатой'!BO50='Методика оценки (Отч.)'!$J$11,'Методика оценки (Отч.)'!$E$11,IF('ИД Шатой'!BO50='Методика оценки (Отч.)'!$J$12,'Методика оценки (Отч.)'!$E$12,IF('ИД Шатой'!BO50='Методика оценки (Отч.)'!$J$13,'Методика оценки (Отч.)'!$E$13,"ошибка")))))*$C$67</f>
        <v>1.3320000000000003</v>
      </c>
      <c r="BP67" s="58">
        <f>IF('ИД Шатой'!BP50='Методика оценки (Отч.)'!$J$9,'Методика оценки (Отч.)'!$E$9,IF('ИД Шатой'!BP50='Методика оценки (Отч.)'!$J$10,'Методика оценки (Отч.)'!$E$10,IF('ИД Шатой'!BP50='Методика оценки (Отч.)'!$J$11,'Методика оценки (Отч.)'!$E$11,IF('ИД Шатой'!BP50='Методика оценки (Отч.)'!$J$12,'Методика оценки (Отч.)'!$E$12,IF('ИД Шатой'!BP50='Методика оценки (Отч.)'!$J$13,'Методика оценки (Отч.)'!$E$13,"ошибка")))))*$C$67</f>
        <v>0.99900000000000033</v>
      </c>
      <c r="BQ67" s="58">
        <f t="shared" si="2"/>
        <v>1.1404745454545453</v>
      </c>
    </row>
    <row r="68" spans="1:69" x14ac:dyDescent="0.25">
      <c r="A68" s="67" t="str">
        <f>'Методика оценки (Отч.)'!A294</f>
        <v>N7.1.2.</v>
      </c>
      <c r="B68" s="67" t="str">
        <f>'Методика оценки (Отч.)'!C294</f>
        <v>Качество работы родительского совета, наблюдательного совета и др.</v>
      </c>
      <c r="C68" s="121">
        <f>'Методика оценки (Отч.)'!D294*C66</f>
        <v>1.3320000000000004E-2</v>
      </c>
      <c r="D68" s="58">
        <f>IF('ИД Шатой'!D51='Методика оценки (Отч.)'!$J$9,'Методика оценки (Отч.)'!$E$9,IF('ИД Шатой'!D51='Методика оценки (Отч.)'!$J$10,'Методика оценки (Отч.)'!$E$10,IF('ИД Шатой'!D51='Методика оценки (Отч.)'!$J$11,'Методика оценки (Отч.)'!$E$11,IF('ИД Шатой'!D51='Методика оценки (Отч.)'!$J$12,'Методика оценки (Отч.)'!$E$12,IF('ИД Шатой'!D51='Методика оценки (Отч.)'!$J$13,'Методика оценки (Отч.)'!$E$13,"ошибка")))))*$C$68</f>
        <v>1.3320000000000003</v>
      </c>
      <c r="E68" s="58">
        <f>IF('ИД Шатой'!E51='Методика оценки (Отч.)'!$J$9,'Методика оценки (Отч.)'!$E$9,IF('ИД Шатой'!E51='Методика оценки (Отч.)'!$J$10,'Методика оценки (Отч.)'!$E$10,IF('ИД Шатой'!E51='Методика оценки (Отч.)'!$J$11,'Методика оценки (Отч.)'!$E$11,IF('ИД Шатой'!E51='Методика оценки (Отч.)'!$J$12,'Методика оценки (Отч.)'!$E$12,IF('ИД Шатой'!E51='Методика оценки (Отч.)'!$J$13,'Методика оценки (Отч.)'!$E$13,"ошибка")))))*$C$68</f>
        <v>0.99900000000000033</v>
      </c>
      <c r="F68" s="58">
        <f>IF('ИД Шатой'!F51='Методика оценки (Отч.)'!$J$9,'Методика оценки (Отч.)'!$E$9,IF('ИД Шатой'!F51='Методика оценки (Отч.)'!$J$10,'Методика оценки (Отч.)'!$E$10,IF('ИД Шатой'!F51='Методика оценки (Отч.)'!$J$11,'Методика оценки (Отч.)'!$E$11,IF('ИД Шатой'!F51='Методика оценки (Отч.)'!$J$12,'Методика оценки (Отч.)'!$E$12,IF('ИД Шатой'!F51='Методика оценки (Отч.)'!$J$13,'Методика оценки (Отч.)'!$E$13,"ошибка")))))*$C$68</f>
        <v>0.66600000000000015</v>
      </c>
      <c r="G68" s="58">
        <f>IF('ИД Шатой'!G51='Методика оценки (Отч.)'!$J$9,'Методика оценки (Отч.)'!$E$9,IF('ИД Шатой'!G51='Методика оценки (Отч.)'!$J$10,'Методика оценки (Отч.)'!$E$10,IF('ИД Шатой'!G51='Методика оценки (Отч.)'!$J$11,'Методика оценки (Отч.)'!$E$11,IF('ИД Шатой'!G51='Методика оценки (Отч.)'!$J$12,'Методика оценки (Отч.)'!$E$12,IF('ИД Шатой'!G51='Методика оценки (Отч.)'!$J$13,'Методика оценки (Отч.)'!$E$13,"ошибка")))))*$C$68</f>
        <v>1.3320000000000003</v>
      </c>
      <c r="H68" s="58">
        <f>IF('ИД Шатой'!H51='Методика оценки (Отч.)'!$J$9,'Методика оценки (Отч.)'!$E$9,IF('ИД Шатой'!H51='Методика оценки (Отч.)'!$J$10,'Методика оценки (Отч.)'!$E$10,IF('ИД Шатой'!H51='Методика оценки (Отч.)'!$J$11,'Методика оценки (Отч.)'!$E$11,IF('ИД Шатой'!H51='Методика оценки (Отч.)'!$J$12,'Методика оценки (Отч.)'!$E$12,IF('ИД Шатой'!H51='Методика оценки (Отч.)'!$J$13,'Методика оценки (Отч.)'!$E$13,"ошибка")))))*$C$68</f>
        <v>1.3320000000000003</v>
      </c>
      <c r="I68" s="58">
        <f>IF('ИД Шатой'!I51='Методика оценки (Отч.)'!$J$9,'Методика оценки (Отч.)'!$E$9,IF('ИД Шатой'!I51='Методика оценки (Отч.)'!$J$10,'Методика оценки (Отч.)'!$E$10,IF('ИД Шатой'!I51='Методика оценки (Отч.)'!$J$11,'Методика оценки (Отч.)'!$E$11,IF('ИД Шатой'!I51='Методика оценки (Отч.)'!$J$12,'Методика оценки (Отч.)'!$E$12,IF('ИД Шатой'!I51='Методика оценки (Отч.)'!$J$13,'Методика оценки (Отч.)'!$E$13,"ошибка")))))*$C$68</f>
        <v>1.3320000000000003</v>
      </c>
      <c r="J68" s="58">
        <f>IF('ИД Шатой'!J51='Методика оценки (Отч.)'!$J$9,'Методика оценки (Отч.)'!$E$9,IF('ИД Шатой'!J51='Методика оценки (Отч.)'!$J$10,'Методика оценки (Отч.)'!$E$10,IF('ИД Шатой'!J51='Методика оценки (Отч.)'!$J$11,'Методика оценки (Отч.)'!$E$11,IF('ИД Шатой'!J51='Методика оценки (Отч.)'!$J$12,'Методика оценки (Отч.)'!$E$12,IF('ИД Шатой'!J51='Методика оценки (Отч.)'!$J$13,'Методика оценки (Отч.)'!$E$13,"ошибка")))))*$C$68</f>
        <v>0.99900000000000033</v>
      </c>
      <c r="K68" s="58">
        <f>IF('ИД Шатой'!K51='Методика оценки (Отч.)'!$J$9,'Методика оценки (Отч.)'!$E$9,IF('ИД Шатой'!K51='Методика оценки (Отч.)'!$J$10,'Методика оценки (Отч.)'!$E$10,IF('ИД Шатой'!K51='Методика оценки (Отч.)'!$J$11,'Методика оценки (Отч.)'!$E$11,IF('ИД Шатой'!K51='Методика оценки (Отч.)'!$J$12,'Методика оценки (Отч.)'!$E$12,IF('ИД Шатой'!K51='Методика оценки (Отч.)'!$J$13,'Методика оценки (Отч.)'!$E$13,"ошибка")))))*$C$68</f>
        <v>1.3320000000000003</v>
      </c>
      <c r="L68" s="58">
        <f>IF('ИД Шатой'!L51='Методика оценки (Отч.)'!$J$9,'Методика оценки (Отч.)'!$E$9,IF('ИД Шатой'!L51='Методика оценки (Отч.)'!$J$10,'Методика оценки (Отч.)'!$E$10,IF('ИД Шатой'!L51='Методика оценки (Отч.)'!$J$11,'Методика оценки (Отч.)'!$E$11,IF('ИД Шатой'!L51='Методика оценки (Отч.)'!$J$12,'Методика оценки (Отч.)'!$E$12,IF('ИД Шатой'!L51='Методика оценки (Отч.)'!$J$13,'Методика оценки (Отч.)'!$E$13,"ошибка")))))*$C$68</f>
        <v>1.3320000000000003</v>
      </c>
      <c r="M68" s="58">
        <f>IF('ИД Шатой'!M51='Методика оценки (Отч.)'!$J$9,'Методика оценки (Отч.)'!$E$9,IF('ИД Шатой'!M51='Методика оценки (Отч.)'!$J$10,'Методика оценки (Отч.)'!$E$10,IF('ИД Шатой'!M51='Методика оценки (Отч.)'!$J$11,'Методика оценки (Отч.)'!$E$11,IF('ИД Шатой'!M51='Методика оценки (Отч.)'!$J$12,'Методика оценки (Отч.)'!$E$12,IF('ИД Шатой'!M51='Методика оценки (Отч.)'!$J$13,'Методика оценки (Отч.)'!$E$13,"ошибка")))))*$C$68</f>
        <v>0.99900000000000033</v>
      </c>
      <c r="N68" s="58">
        <f>IF('ИД Шатой'!N51='Методика оценки (Отч.)'!$J$9,'Методика оценки (Отч.)'!$E$9,IF('ИД Шатой'!N51='Методика оценки (Отч.)'!$J$10,'Методика оценки (Отч.)'!$E$10,IF('ИД Шатой'!N51='Методика оценки (Отч.)'!$J$11,'Методика оценки (Отч.)'!$E$11,IF('ИД Шатой'!N51='Методика оценки (Отч.)'!$J$12,'Методика оценки (Отч.)'!$E$12,IF('ИД Шатой'!N51='Методика оценки (Отч.)'!$J$13,'Методика оценки (Отч.)'!$E$13,"ошибка")))))*$C$68</f>
        <v>0.99900000000000033</v>
      </c>
      <c r="O68" s="58">
        <f>IF('ИД Шатой'!O51='Методика оценки (Отч.)'!$J$9,'Методика оценки (Отч.)'!$E$9,IF('ИД Шатой'!O51='Методика оценки (Отч.)'!$J$10,'Методика оценки (Отч.)'!$E$10,IF('ИД Шатой'!O51='Методика оценки (Отч.)'!$J$11,'Методика оценки (Отч.)'!$E$11,IF('ИД Шатой'!O51='Методика оценки (Отч.)'!$J$12,'Методика оценки (Отч.)'!$E$12,IF('ИД Шатой'!O51='Методика оценки (Отч.)'!$J$13,'Методика оценки (Отч.)'!$E$13,"ошибка")))))*$C$68</f>
        <v>0.66600000000000015</v>
      </c>
      <c r="P68" s="58">
        <f>IF('ИД Шатой'!P51='Методика оценки (Отч.)'!$J$9,'Методика оценки (Отч.)'!$E$9,IF('ИД Шатой'!P51='Методика оценки (Отч.)'!$J$10,'Методика оценки (Отч.)'!$E$10,IF('ИД Шатой'!P51='Методика оценки (Отч.)'!$J$11,'Методика оценки (Отч.)'!$E$11,IF('ИД Шатой'!P51='Методика оценки (Отч.)'!$J$12,'Методика оценки (Отч.)'!$E$12,IF('ИД Шатой'!P51='Методика оценки (Отч.)'!$J$13,'Методика оценки (Отч.)'!$E$13,"ошибка")))))*$C$68</f>
        <v>1.3320000000000003</v>
      </c>
      <c r="Q68" s="58">
        <f>IF('ИД Шатой'!Q51='Методика оценки (Отч.)'!$J$9,'Методика оценки (Отч.)'!$E$9,IF('ИД Шатой'!Q51='Методика оценки (Отч.)'!$J$10,'Методика оценки (Отч.)'!$E$10,IF('ИД Шатой'!Q51='Методика оценки (Отч.)'!$J$11,'Методика оценки (Отч.)'!$E$11,IF('ИД Шатой'!Q51='Методика оценки (Отч.)'!$J$12,'Методика оценки (Отч.)'!$E$12,IF('ИД Шатой'!Q51='Методика оценки (Отч.)'!$J$13,'Методика оценки (Отч.)'!$E$13,"ошибка")))))*$C$68</f>
        <v>1.3320000000000003</v>
      </c>
      <c r="R68" s="58">
        <f>IF('ИД Шатой'!R51='Методика оценки (Отч.)'!$J$9,'Методика оценки (Отч.)'!$E$9,IF('ИД Шатой'!R51='Методика оценки (Отч.)'!$J$10,'Методика оценки (Отч.)'!$E$10,IF('ИД Шатой'!R51='Методика оценки (Отч.)'!$J$11,'Методика оценки (Отч.)'!$E$11,IF('ИД Шатой'!R51='Методика оценки (Отч.)'!$J$12,'Методика оценки (Отч.)'!$E$12,IF('ИД Шатой'!R51='Методика оценки (Отч.)'!$J$13,'Методика оценки (Отч.)'!$E$13,"ошибка")))))*$C$68</f>
        <v>0.66600000000000015</v>
      </c>
      <c r="S68" s="58">
        <f>IF('ИД Шатой'!S51='Методика оценки (Отч.)'!$J$9,'Методика оценки (Отч.)'!$E$9,IF('ИД Шатой'!S51='Методика оценки (Отч.)'!$J$10,'Методика оценки (Отч.)'!$E$10,IF('ИД Шатой'!S51='Методика оценки (Отч.)'!$J$11,'Методика оценки (Отч.)'!$E$11,IF('ИД Шатой'!S51='Методика оценки (Отч.)'!$J$12,'Методика оценки (Отч.)'!$E$12,IF('ИД Шатой'!S51='Методика оценки (Отч.)'!$J$13,'Методика оценки (Отч.)'!$E$13,"ошибка")))))*$C$68</f>
        <v>0.99900000000000033</v>
      </c>
      <c r="T68" s="58">
        <f>IF('ИД Шатой'!T51='Методика оценки (Отч.)'!$J$9,'Методика оценки (Отч.)'!$E$9,IF('ИД Шатой'!T51='Методика оценки (Отч.)'!$J$10,'Методика оценки (Отч.)'!$E$10,IF('ИД Шатой'!T51='Методика оценки (Отч.)'!$J$11,'Методика оценки (Отч.)'!$E$11,IF('ИД Шатой'!T51='Методика оценки (Отч.)'!$J$12,'Методика оценки (Отч.)'!$E$12,IF('ИД Шатой'!T51='Методика оценки (Отч.)'!$J$13,'Методика оценки (Отч.)'!$E$13,"ошибка")))))*$C$68</f>
        <v>0.66600000000000015</v>
      </c>
      <c r="U68" s="58">
        <f>IF('ИД Шатой'!U51='Методика оценки (Отч.)'!$J$9,'Методика оценки (Отч.)'!$E$9,IF('ИД Шатой'!U51='Методика оценки (Отч.)'!$J$10,'Методика оценки (Отч.)'!$E$10,IF('ИД Шатой'!U51='Методика оценки (Отч.)'!$J$11,'Методика оценки (Отч.)'!$E$11,IF('ИД Шатой'!U51='Методика оценки (Отч.)'!$J$12,'Методика оценки (Отч.)'!$E$12,IF('ИД Шатой'!U51='Методика оценки (Отч.)'!$J$13,'Методика оценки (Отч.)'!$E$13,"ошибка")))))*$C$68</f>
        <v>0.99900000000000033</v>
      </c>
      <c r="V68" s="58">
        <f>IF('ИД Шатой'!V51='Методика оценки (Отч.)'!$J$9,'Методика оценки (Отч.)'!$E$9,IF('ИД Шатой'!V51='Методика оценки (Отч.)'!$J$10,'Методика оценки (Отч.)'!$E$10,IF('ИД Шатой'!V51='Методика оценки (Отч.)'!$J$11,'Методика оценки (Отч.)'!$E$11,IF('ИД Шатой'!V51='Методика оценки (Отч.)'!$J$12,'Методика оценки (Отч.)'!$E$12,IF('ИД Шатой'!V51='Методика оценки (Отч.)'!$J$13,'Методика оценки (Отч.)'!$E$13,"ошибка")))))*$C$68</f>
        <v>0.99900000000000033</v>
      </c>
      <c r="W68" s="58">
        <f>IF('ИД Шатой'!W51='Методика оценки (Отч.)'!$J$9,'Методика оценки (Отч.)'!$E$9,IF('ИД Шатой'!W51='Методика оценки (Отч.)'!$J$10,'Методика оценки (Отч.)'!$E$10,IF('ИД Шатой'!W51='Методика оценки (Отч.)'!$J$11,'Методика оценки (Отч.)'!$E$11,IF('ИД Шатой'!W51='Методика оценки (Отч.)'!$J$12,'Методика оценки (Отч.)'!$E$12,IF('ИД Шатой'!W51='Методика оценки (Отч.)'!$J$13,'Методика оценки (Отч.)'!$E$13,"ошибка")))))*$C$68</f>
        <v>1.3320000000000003</v>
      </c>
      <c r="X68" s="58">
        <f>IF('ИД Шатой'!X51='Методика оценки (Отч.)'!$J$9,'Методика оценки (Отч.)'!$E$9,IF('ИД Шатой'!X51='Методика оценки (Отч.)'!$J$10,'Методика оценки (Отч.)'!$E$10,IF('ИД Шатой'!X51='Методика оценки (Отч.)'!$J$11,'Методика оценки (Отч.)'!$E$11,IF('ИД Шатой'!X51='Методика оценки (Отч.)'!$J$12,'Методика оценки (Отч.)'!$E$12,IF('ИД Шатой'!X51='Методика оценки (Отч.)'!$J$13,'Методика оценки (Отч.)'!$E$13,"ошибка")))))*$C$68</f>
        <v>1.3320000000000003</v>
      </c>
      <c r="Y68" s="58">
        <f>IF('ИД Шатой'!Y51='Методика оценки (Отч.)'!$J$9,'Методика оценки (Отч.)'!$E$9,IF('ИД Шатой'!Y51='Методика оценки (Отч.)'!$J$10,'Методика оценки (Отч.)'!$E$10,IF('ИД Шатой'!Y51='Методика оценки (Отч.)'!$J$11,'Методика оценки (Отч.)'!$E$11,IF('ИД Шатой'!Y51='Методика оценки (Отч.)'!$J$12,'Методика оценки (Отч.)'!$E$12,IF('ИД Шатой'!Y51='Методика оценки (Отч.)'!$J$13,'Методика оценки (Отч.)'!$E$13,"ошибка")))))*$C$68</f>
        <v>1.3320000000000003</v>
      </c>
      <c r="Z68" s="58">
        <f>IF('ИД Шатой'!Z51='Методика оценки (Отч.)'!$J$9,'Методика оценки (Отч.)'!$E$9,IF('ИД Шатой'!Z51='Методика оценки (Отч.)'!$J$10,'Методика оценки (Отч.)'!$E$10,IF('ИД Шатой'!Z51='Методика оценки (Отч.)'!$J$11,'Методика оценки (Отч.)'!$E$11,IF('ИД Шатой'!Z51='Методика оценки (Отч.)'!$J$12,'Методика оценки (Отч.)'!$E$12,IF('ИД Шатой'!Z51='Методика оценки (Отч.)'!$J$13,'Методика оценки (Отч.)'!$E$13,"ошибка")))))*$C$68</f>
        <v>0.99900000000000033</v>
      </c>
      <c r="AA68" s="58">
        <f>IF('ИД Шатой'!AA51='Методика оценки (Отч.)'!$J$9,'Методика оценки (Отч.)'!$E$9,IF('ИД Шатой'!AA51='Методика оценки (Отч.)'!$J$10,'Методика оценки (Отч.)'!$E$10,IF('ИД Шатой'!AA51='Методика оценки (Отч.)'!$J$11,'Методика оценки (Отч.)'!$E$11,IF('ИД Шатой'!AA51='Методика оценки (Отч.)'!$J$12,'Методика оценки (Отч.)'!$E$12,IF('ИД Шатой'!AA51='Методика оценки (Отч.)'!$J$13,'Методика оценки (Отч.)'!$E$13,"ошибка")))))*$C$68</f>
        <v>1.3320000000000003</v>
      </c>
      <c r="AB68" s="58">
        <f>IF('ИД Шатой'!AB51='Методика оценки (Отч.)'!$J$9,'Методика оценки (Отч.)'!$E$9,IF('ИД Шатой'!AB51='Методика оценки (Отч.)'!$J$10,'Методика оценки (Отч.)'!$E$10,IF('ИД Шатой'!AB51='Методика оценки (Отч.)'!$J$11,'Методика оценки (Отч.)'!$E$11,IF('ИД Шатой'!AB51='Методика оценки (Отч.)'!$J$12,'Методика оценки (Отч.)'!$E$12,IF('ИД Шатой'!AB51='Методика оценки (Отч.)'!$J$13,'Методика оценки (Отч.)'!$E$13,"ошибка")))))*$C$68</f>
        <v>0.99900000000000033</v>
      </c>
      <c r="AC68" s="58">
        <f>IF('ИД Шатой'!AC51='Методика оценки (Отч.)'!$J$9,'Методика оценки (Отч.)'!$E$9,IF('ИД Шатой'!AC51='Методика оценки (Отч.)'!$J$10,'Методика оценки (Отч.)'!$E$10,IF('ИД Шатой'!AC51='Методика оценки (Отч.)'!$J$11,'Методика оценки (Отч.)'!$E$11,IF('ИД Шатой'!AC51='Методика оценки (Отч.)'!$J$12,'Методика оценки (Отч.)'!$E$12,IF('ИД Шатой'!AC51='Методика оценки (Отч.)'!$J$13,'Методика оценки (Отч.)'!$E$13,"ошибка")))))*$C$68</f>
        <v>1.3320000000000003</v>
      </c>
      <c r="AD68" s="58">
        <f>IF('ИД Шатой'!AD51='Методика оценки (Отч.)'!$J$9,'Методика оценки (Отч.)'!$E$9,IF('ИД Шатой'!AD51='Методика оценки (Отч.)'!$J$10,'Методика оценки (Отч.)'!$E$10,IF('ИД Шатой'!AD51='Методика оценки (Отч.)'!$J$11,'Методика оценки (Отч.)'!$E$11,IF('ИД Шатой'!AD51='Методика оценки (Отч.)'!$J$12,'Методика оценки (Отч.)'!$E$12,IF('ИД Шатой'!AD51='Методика оценки (Отч.)'!$J$13,'Методика оценки (Отч.)'!$E$13,"ошибка")))))*$C$68</f>
        <v>1.3320000000000003</v>
      </c>
      <c r="AE68" s="58">
        <f>IF('ИД Шатой'!AE51='Методика оценки (Отч.)'!$J$9,'Методика оценки (Отч.)'!$E$9,IF('ИД Шатой'!AE51='Методика оценки (Отч.)'!$J$10,'Методика оценки (Отч.)'!$E$10,IF('ИД Шатой'!AE51='Методика оценки (Отч.)'!$J$11,'Методика оценки (Отч.)'!$E$11,IF('ИД Шатой'!AE51='Методика оценки (Отч.)'!$J$12,'Методика оценки (Отч.)'!$E$12,IF('ИД Шатой'!AE51='Методика оценки (Отч.)'!$J$13,'Методика оценки (Отч.)'!$E$13,"ошибка")))))*$C$68</f>
        <v>1.3320000000000003</v>
      </c>
      <c r="AF68" s="58">
        <f>IF('ИД Шатой'!AF51='Методика оценки (Отч.)'!$J$9,'Методика оценки (Отч.)'!$E$9,IF('ИД Шатой'!AF51='Методика оценки (Отч.)'!$J$10,'Методика оценки (Отч.)'!$E$10,IF('ИД Шатой'!AF51='Методика оценки (Отч.)'!$J$11,'Методика оценки (Отч.)'!$E$11,IF('ИД Шатой'!AF51='Методика оценки (Отч.)'!$J$12,'Методика оценки (Отч.)'!$E$12,IF('ИД Шатой'!AF51='Методика оценки (Отч.)'!$J$13,'Методика оценки (Отч.)'!$E$13,"ошибка")))))*$C$68</f>
        <v>0.99900000000000033</v>
      </c>
      <c r="AG68" s="58">
        <f>IF('ИД Шатой'!AG51='Методика оценки (Отч.)'!$J$9,'Методика оценки (Отч.)'!$E$9,IF('ИД Шатой'!AG51='Методика оценки (Отч.)'!$J$10,'Методика оценки (Отч.)'!$E$10,IF('ИД Шатой'!AG51='Методика оценки (Отч.)'!$J$11,'Методика оценки (Отч.)'!$E$11,IF('ИД Шатой'!AG51='Методика оценки (Отч.)'!$J$12,'Методика оценки (Отч.)'!$E$12,IF('ИД Шатой'!AG51='Методика оценки (Отч.)'!$J$13,'Методика оценки (Отч.)'!$E$13,"ошибка")))))*$C$68</f>
        <v>0.99900000000000033</v>
      </c>
      <c r="AH68" s="58">
        <f>IF('ИД Шатой'!AH51='Методика оценки (Отч.)'!$J$9,'Методика оценки (Отч.)'!$E$9,IF('ИД Шатой'!AH51='Методика оценки (Отч.)'!$J$10,'Методика оценки (Отч.)'!$E$10,IF('ИД Шатой'!AH51='Методика оценки (Отч.)'!$J$11,'Методика оценки (Отч.)'!$E$11,IF('ИД Шатой'!AH51='Методика оценки (Отч.)'!$J$12,'Методика оценки (Отч.)'!$E$12,IF('ИД Шатой'!AH51='Методика оценки (Отч.)'!$J$13,'Методика оценки (Отч.)'!$E$13,"ошибка")))))*$C$68</f>
        <v>0.99900000000000033</v>
      </c>
      <c r="AI68" s="58">
        <f>IF('ИД Шатой'!AI51='Методика оценки (Отч.)'!$J$9,'Методика оценки (Отч.)'!$E$9,IF('ИД Шатой'!AI51='Методика оценки (Отч.)'!$J$10,'Методика оценки (Отч.)'!$E$10,IF('ИД Шатой'!AI51='Методика оценки (Отч.)'!$J$11,'Методика оценки (Отч.)'!$E$11,IF('ИД Шатой'!AI51='Методика оценки (Отч.)'!$J$12,'Методика оценки (Отч.)'!$E$12,IF('ИД Шатой'!AI51='Методика оценки (Отч.)'!$J$13,'Методика оценки (Отч.)'!$E$13,"ошибка")))))*$C$68</f>
        <v>0.99900000000000033</v>
      </c>
      <c r="AJ68" s="58">
        <f>IF('ИД Шатой'!AJ51='Методика оценки (Отч.)'!$J$9,'Методика оценки (Отч.)'!$E$9,IF('ИД Шатой'!AJ51='Методика оценки (Отч.)'!$J$10,'Методика оценки (Отч.)'!$E$10,IF('ИД Шатой'!AJ51='Методика оценки (Отч.)'!$J$11,'Методика оценки (Отч.)'!$E$11,IF('ИД Шатой'!AJ51='Методика оценки (Отч.)'!$J$12,'Методика оценки (Отч.)'!$E$12,IF('ИД Шатой'!AJ51='Методика оценки (Отч.)'!$J$13,'Методика оценки (Отч.)'!$E$13,"ошибка")))))*$C$68</f>
        <v>0.99900000000000033</v>
      </c>
      <c r="AK68" s="58">
        <f>IF('ИД Шатой'!AK51='Методика оценки (Отч.)'!$J$9,'Методика оценки (Отч.)'!$E$9,IF('ИД Шатой'!AK51='Методика оценки (Отч.)'!$J$10,'Методика оценки (Отч.)'!$E$10,IF('ИД Шатой'!AK51='Методика оценки (Отч.)'!$J$11,'Методика оценки (Отч.)'!$E$11,IF('ИД Шатой'!AK51='Методика оценки (Отч.)'!$J$12,'Методика оценки (Отч.)'!$E$12,IF('ИД Шатой'!AK51='Методика оценки (Отч.)'!$J$13,'Методика оценки (Отч.)'!$E$13,"ошибка")))))*$C$68</f>
        <v>0.99900000000000033</v>
      </c>
      <c r="AL68" s="58">
        <f>IF('ИД Шатой'!AL51='Методика оценки (Отч.)'!$J$9,'Методика оценки (Отч.)'!$E$9,IF('ИД Шатой'!AL51='Методика оценки (Отч.)'!$J$10,'Методика оценки (Отч.)'!$E$10,IF('ИД Шатой'!AL51='Методика оценки (Отч.)'!$J$11,'Методика оценки (Отч.)'!$E$11,IF('ИД Шатой'!AL51='Методика оценки (Отч.)'!$J$12,'Методика оценки (Отч.)'!$E$12,IF('ИД Шатой'!AL51='Методика оценки (Отч.)'!$J$13,'Методика оценки (Отч.)'!$E$13,"ошибка")))))*$C$68</f>
        <v>0.66600000000000015</v>
      </c>
      <c r="AM68" s="58">
        <f>IF('ИД Шатой'!AM51='Методика оценки (Отч.)'!$J$9,'Методика оценки (Отч.)'!$E$9,IF('ИД Шатой'!AM51='Методика оценки (Отч.)'!$J$10,'Методика оценки (Отч.)'!$E$10,IF('ИД Шатой'!AM51='Методика оценки (Отч.)'!$J$11,'Методика оценки (Отч.)'!$E$11,IF('ИД Шатой'!AM51='Методика оценки (Отч.)'!$J$12,'Методика оценки (Отч.)'!$E$12,IF('ИД Шатой'!AM51='Методика оценки (Отч.)'!$J$13,'Методика оценки (Отч.)'!$E$13,"ошибка")))))*$C$68</f>
        <v>0.99900000000000033</v>
      </c>
      <c r="AN68" s="58">
        <f>IF('ИД Шатой'!AN51='Методика оценки (Отч.)'!$J$9,'Методика оценки (Отч.)'!$E$9,IF('ИД Шатой'!AN51='Методика оценки (Отч.)'!$J$10,'Методика оценки (Отч.)'!$E$10,IF('ИД Шатой'!AN51='Методика оценки (Отч.)'!$J$11,'Методика оценки (Отч.)'!$E$11,IF('ИД Шатой'!AN51='Методика оценки (Отч.)'!$J$12,'Методика оценки (Отч.)'!$E$12,IF('ИД Шатой'!AN51='Методика оценки (Отч.)'!$J$13,'Методика оценки (Отч.)'!$E$13,"ошибка")))))*$C$68</f>
        <v>0.99900000000000033</v>
      </c>
      <c r="AO68" s="58">
        <f>IF('ИД Шатой'!AO51='Методика оценки (Отч.)'!$J$9,'Методика оценки (Отч.)'!$E$9,IF('ИД Шатой'!AO51='Методика оценки (Отч.)'!$J$10,'Методика оценки (Отч.)'!$E$10,IF('ИД Шатой'!AO51='Методика оценки (Отч.)'!$J$11,'Методика оценки (Отч.)'!$E$11,IF('ИД Шатой'!AO51='Методика оценки (Отч.)'!$J$12,'Методика оценки (Отч.)'!$E$12,IF('ИД Шатой'!AO51='Методика оценки (Отч.)'!$J$13,'Методика оценки (Отч.)'!$E$13,"ошибка")))))*$C$68</f>
        <v>0.99900000000000033</v>
      </c>
      <c r="AP68" s="58">
        <f>IF('ИД Шатой'!AP51='Методика оценки (Отч.)'!$J$9,'Методика оценки (Отч.)'!$E$9,IF('ИД Шатой'!AP51='Методика оценки (Отч.)'!$J$10,'Методика оценки (Отч.)'!$E$10,IF('ИД Шатой'!AP51='Методика оценки (Отч.)'!$J$11,'Методика оценки (Отч.)'!$E$11,IF('ИД Шатой'!AP51='Методика оценки (Отч.)'!$J$12,'Методика оценки (Отч.)'!$E$12,IF('ИД Шатой'!AP51='Методика оценки (Отч.)'!$J$13,'Методика оценки (Отч.)'!$E$13,"ошибка")))))*$C$68</f>
        <v>0.99900000000000033</v>
      </c>
      <c r="AQ68" s="58">
        <f>IF('ИД Шатой'!AQ51='Методика оценки (Отч.)'!$J$9,'Методика оценки (Отч.)'!$E$9,IF('ИД Шатой'!AQ51='Методика оценки (Отч.)'!$J$10,'Методика оценки (Отч.)'!$E$10,IF('ИД Шатой'!AQ51='Методика оценки (Отч.)'!$J$11,'Методика оценки (Отч.)'!$E$11,IF('ИД Шатой'!AQ51='Методика оценки (Отч.)'!$J$12,'Методика оценки (Отч.)'!$E$12,IF('ИД Шатой'!AQ51='Методика оценки (Отч.)'!$J$13,'Методика оценки (Отч.)'!$E$13,"ошибка")))))*$C$68</f>
        <v>1.3320000000000003</v>
      </c>
      <c r="AR68" s="58">
        <f>IF('ИД Шатой'!AR51='Методика оценки (Отч.)'!$J$9,'Методика оценки (Отч.)'!$E$9,IF('ИД Шатой'!AR51='Методика оценки (Отч.)'!$J$10,'Методика оценки (Отч.)'!$E$10,IF('ИД Шатой'!AR51='Методика оценки (Отч.)'!$J$11,'Методика оценки (Отч.)'!$E$11,IF('ИД Шатой'!AR51='Методика оценки (Отч.)'!$J$12,'Методика оценки (Отч.)'!$E$12,IF('ИД Шатой'!AR51='Методика оценки (Отч.)'!$J$13,'Методика оценки (Отч.)'!$E$13,"ошибка")))))*$C$68</f>
        <v>0.66600000000000015</v>
      </c>
      <c r="AS68" s="58">
        <f>IF('ИД Шатой'!AS51='Методика оценки (Отч.)'!$J$9,'Методика оценки (Отч.)'!$E$9,IF('ИД Шатой'!AS51='Методика оценки (Отч.)'!$J$10,'Методика оценки (Отч.)'!$E$10,IF('ИД Шатой'!AS51='Методика оценки (Отч.)'!$J$11,'Методика оценки (Отч.)'!$E$11,IF('ИД Шатой'!AS51='Методика оценки (Отч.)'!$J$12,'Методика оценки (Отч.)'!$E$12,IF('ИД Шатой'!AS51='Методика оценки (Отч.)'!$J$13,'Методика оценки (Отч.)'!$E$13,"ошибка")))))*$C$68</f>
        <v>0.99900000000000033</v>
      </c>
      <c r="AT68" s="58">
        <f>IF('ИД Шатой'!AT51='Методика оценки (Отч.)'!$J$9,'Методика оценки (Отч.)'!$E$9,IF('ИД Шатой'!AT51='Методика оценки (Отч.)'!$J$10,'Методика оценки (Отч.)'!$E$10,IF('ИД Шатой'!AT51='Методика оценки (Отч.)'!$J$11,'Методика оценки (Отч.)'!$E$11,IF('ИД Шатой'!AT51='Методика оценки (Отч.)'!$J$12,'Методика оценки (Отч.)'!$E$12,IF('ИД Шатой'!AT51='Методика оценки (Отч.)'!$J$13,'Методика оценки (Отч.)'!$E$13,"ошибка")))))*$C$68</f>
        <v>0.66600000000000015</v>
      </c>
      <c r="AU68" s="58">
        <f>IF('ИД Шатой'!AU51='Методика оценки (Отч.)'!$J$9,'Методика оценки (Отч.)'!$E$9,IF('ИД Шатой'!AU51='Методика оценки (Отч.)'!$J$10,'Методика оценки (Отч.)'!$E$10,IF('ИД Шатой'!AU51='Методика оценки (Отч.)'!$J$11,'Методика оценки (Отч.)'!$E$11,IF('ИД Шатой'!AU51='Методика оценки (Отч.)'!$J$12,'Методика оценки (Отч.)'!$E$12,IF('ИД Шатой'!AU51='Методика оценки (Отч.)'!$J$13,'Методика оценки (Отч.)'!$E$13,"ошибка")))))*$C$68</f>
        <v>0.99900000000000033</v>
      </c>
      <c r="AV68" s="58">
        <f>IF('ИД Шатой'!AV51='Методика оценки (Отч.)'!$J$9,'Методика оценки (Отч.)'!$E$9,IF('ИД Шатой'!AV51='Методика оценки (Отч.)'!$J$10,'Методика оценки (Отч.)'!$E$10,IF('ИД Шатой'!AV51='Методика оценки (Отч.)'!$J$11,'Методика оценки (Отч.)'!$E$11,IF('ИД Шатой'!AV51='Методика оценки (Отч.)'!$J$12,'Методика оценки (Отч.)'!$E$12,IF('ИД Шатой'!AV51='Методика оценки (Отч.)'!$J$13,'Методика оценки (Отч.)'!$E$13,"ошибка")))))*$C$68</f>
        <v>0.66600000000000015</v>
      </c>
      <c r="AW68" s="58">
        <f>IF('ИД Шатой'!AW51='Методика оценки (Отч.)'!$J$9,'Методика оценки (Отч.)'!$E$9,IF('ИД Шатой'!AW51='Методика оценки (Отч.)'!$J$10,'Методика оценки (Отч.)'!$E$10,IF('ИД Шатой'!AW51='Методика оценки (Отч.)'!$J$11,'Методика оценки (Отч.)'!$E$11,IF('ИД Шатой'!AW51='Методика оценки (Отч.)'!$J$12,'Методика оценки (Отч.)'!$E$12,IF('ИД Шатой'!AW51='Методика оценки (Отч.)'!$J$13,'Методика оценки (Отч.)'!$E$13,"ошибка")))))*$C$68</f>
        <v>1.3320000000000003</v>
      </c>
      <c r="AX68" s="58">
        <f>IF('ИД Шатой'!AX51='Методика оценки (Отч.)'!$J$9,'Методика оценки (Отч.)'!$E$9,IF('ИД Шатой'!AX51='Методика оценки (Отч.)'!$J$10,'Методика оценки (Отч.)'!$E$10,IF('ИД Шатой'!AX51='Методика оценки (Отч.)'!$J$11,'Методика оценки (Отч.)'!$E$11,IF('ИД Шатой'!AX51='Методика оценки (Отч.)'!$J$12,'Методика оценки (Отч.)'!$E$12,IF('ИД Шатой'!AX51='Методика оценки (Отч.)'!$J$13,'Методика оценки (Отч.)'!$E$13,"ошибка")))))*$C$68</f>
        <v>1.3320000000000003</v>
      </c>
      <c r="AY68" s="58">
        <f>IF('ИД Шатой'!AY51='Методика оценки (Отч.)'!$J$9,'Методика оценки (Отч.)'!$E$9,IF('ИД Шатой'!AY51='Методика оценки (Отч.)'!$J$10,'Методика оценки (Отч.)'!$E$10,IF('ИД Шатой'!AY51='Методика оценки (Отч.)'!$J$11,'Методика оценки (Отч.)'!$E$11,IF('ИД Шатой'!AY51='Методика оценки (Отч.)'!$J$12,'Методика оценки (Отч.)'!$E$12,IF('ИД Шатой'!AY51='Методика оценки (Отч.)'!$J$13,'Методика оценки (Отч.)'!$E$13,"ошибка")))))*$C$68</f>
        <v>0.99900000000000033</v>
      </c>
      <c r="AZ68" s="58">
        <f>IF('ИД Шатой'!AZ51='Методика оценки (Отч.)'!$J$9,'Методика оценки (Отч.)'!$E$9,IF('ИД Шатой'!AZ51='Методика оценки (Отч.)'!$J$10,'Методика оценки (Отч.)'!$E$10,IF('ИД Шатой'!AZ51='Методика оценки (Отч.)'!$J$11,'Методика оценки (Отч.)'!$E$11,IF('ИД Шатой'!AZ51='Методика оценки (Отч.)'!$J$12,'Методика оценки (Отч.)'!$E$12,IF('ИД Шатой'!AZ51='Методика оценки (Отч.)'!$J$13,'Методика оценки (Отч.)'!$E$13,"ошибка")))))*$C$68</f>
        <v>0.66600000000000015</v>
      </c>
      <c r="BA68" s="58">
        <f>IF('ИД Шатой'!BA51='Методика оценки (Отч.)'!$J$9,'Методика оценки (Отч.)'!$E$9,IF('ИД Шатой'!BA51='Методика оценки (Отч.)'!$J$10,'Методика оценки (Отч.)'!$E$10,IF('ИД Шатой'!BA51='Методика оценки (Отч.)'!$J$11,'Методика оценки (Отч.)'!$E$11,IF('ИД Шатой'!BA51='Методика оценки (Отч.)'!$J$12,'Методика оценки (Отч.)'!$E$12,IF('ИД Шатой'!BA51='Методика оценки (Отч.)'!$J$13,'Методика оценки (Отч.)'!$E$13,"ошибка")))))*$C$68</f>
        <v>0.99900000000000033</v>
      </c>
      <c r="BB68" s="58">
        <f>IF('ИД Шатой'!BB51='Методика оценки (Отч.)'!$J$9,'Методика оценки (Отч.)'!$E$9,IF('ИД Шатой'!BB51='Методика оценки (Отч.)'!$J$10,'Методика оценки (Отч.)'!$E$10,IF('ИД Шатой'!BB51='Методика оценки (Отч.)'!$J$11,'Методика оценки (Отч.)'!$E$11,IF('ИД Шатой'!BB51='Методика оценки (Отч.)'!$J$12,'Методика оценки (Отч.)'!$E$12,IF('ИД Шатой'!BB51='Методика оценки (Отч.)'!$J$13,'Методика оценки (Отч.)'!$E$13,"ошибка")))))*$C$68</f>
        <v>0.66600000000000015</v>
      </c>
      <c r="BC68" s="58">
        <f>IF('ИД Шатой'!BC51='Методика оценки (Отч.)'!$J$9,'Методика оценки (Отч.)'!$E$9,IF('ИД Шатой'!BC51='Методика оценки (Отч.)'!$J$10,'Методика оценки (Отч.)'!$E$10,IF('ИД Шатой'!BC51='Методика оценки (Отч.)'!$J$11,'Методика оценки (Отч.)'!$E$11,IF('ИД Шатой'!BC51='Методика оценки (Отч.)'!$J$12,'Методика оценки (Отч.)'!$E$12,IF('ИД Шатой'!BC51='Методика оценки (Отч.)'!$J$13,'Методика оценки (Отч.)'!$E$13,"ошибка")))))*$C$68</f>
        <v>1.3320000000000003</v>
      </c>
      <c r="BD68" s="58">
        <f>IF('ИД Шатой'!BD51='Методика оценки (Отч.)'!$J$9,'Методика оценки (Отч.)'!$E$9,IF('ИД Шатой'!BD51='Методика оценки (Отч.)'!$J$10,'Методика оценки (Отч.)'!$E$10,IF('ИД Шатой'!BD51='Методика оценки (Отч.)'!$J$11,'Методика оценки (Отч.)'!$E$11,IF('ИД Шатой'!BD51='Методика оценки (Отч.)'!$J$12,'Методика оценки (Отч.)'!$E$12,IF('ИД Шатой'!BD51='Методика оценки (Отч.)'!$J$13,'Методика оценки (Отч.)'!$E$13,"ошибка")))))*$C$68</f>
        <v>1.3320000000000003</v>
      </c>
      <c r="BE68" s="58">
        <f>IF('ИД Шатой'!BE51='Методика оценки (Отч.)'!$J$9,'Методика оценки (Отч.)'!$E$9,IF('ИД Шатой'!BE51='Методика оценки (Отч.)'!$J$10,'Методика оценки (Отч.)'!$E$10,IF('ИД Шатой'!BE51='Методика оценки (Отч.)'!$J$11,'Методика оценки (Отч.)'!$E$11,IF('ИД Шатой'!BE51='Методика оценки (Отч.)'!$J$12,'Методика оценки (Отч.)'!$E$12,IF('ИД Шатой'!BE51='Методика оценки (Отч.)'!$J$13,'Методика оценки (Отч.)'!$E$13,"ошибка")))))*$C$68</f>
        <v>1.3320000000000003</v>
      </c>
      <c r="BF68" s="58">
        <f>IF('ИД Шатой'!BF51='Методика оценки (Отч.)'!$J$9,'Методика оценки (Отч.)'!$E$9,IF('ИД Шатой'!BF51='Методика оценки (Отч.)'!$J$10,'Методика оценки (Отч.)'!$E$10,IF('ИД Шатой'!BF51='Методика оценки (Отч.)'!$J$11,'Методика оценки (Отч.)'!$E$11,IF('ИД Шатой'!BF51='Методика оценки (Отч.)'!$J$12,'Методика оценки (Отч.)'!$E$12,IF('ИД Шатой'!BF51='Методика оценки (Отч.)'!$J$13,'Методика оценки (Отч.)'!$E$13,"ошибка")))))*$C$68</f>
        <v>0.66600000000000015</v>
      </c>
      <c r="BG68" s="58">
        <f>IF('ИД Шатой'!BG51='Методика оценки (Отч.)'!$J$9,'Методика оценки (Отч.)'!$E$9,IF('ИД Шатой'!BG51='Методика оценки (Отч.)'!$J$10,'Методика оценки (Отч.)'!$E$10,IF('ИД Шатой'!BG51='Методика оценки (Отч.)'!$J$11,'Методика оценки (Отч.)'!$E$11,IF('ИД Шатой'!BG51='Методика оценки (Отч.)'!$J$12,'Методика оценки (Отч.)'!$E$12,IF('ИД Шатой'!BG51='Методика оценки (Отч.)'!$J$13,'Методика оценки (Отч.)'!$E$13,"ошибка")))))*$C$68</f>
        <v>0.99900000000000033</v>
      </c>
      <c r="BH68" s="58">
        <f>IF('ИД Шатой'!BH51='Методика оценки (Отч.)'!$J$9,'Методика оценки (Отч.)'!$E$9,IF('ИД Шатой'!BH51='Методика оценки (Отч.)'!$J$10,'Методика оценки (Отч.)'!$E$10,IF('ИД Шатой'!BH51='Методика оценки (Отч.)'!$J$11,'Методика оценки (Отч.)'!$E$11,IF('ИД Шатой'!BH51='Методика оценки (Отч.)'!$J$12,'Методика оценки (Отч.)'!$E$12,IF('ИД Шатой'!BH51='Методика оценки (Отч.)'!$J$13,'Методика оценки (Отч.)'!$E$13,"ошибка")))))*$C$68</f>
        <v>0</v>
      </c>
      <c r="BI68" s="58">
        <f>IF('ИД Шатой'!BI51='Методика оценки (Отч.)'!$J$9,'Методика оценки (Отч.)'!$E$9,IF('ИД Шатой'!BI51='Методика оценки (Отч.)'!$J$10,'Методика оценки (Отч.)'!$E$10,IF('ИД Шатой'!BI51='Методика оценки (Отч.)'!$J$11,'Методика оценки (Отч.)'!$E$11,IF('ИД Шатой'!BI51='Методика оценки (Отч.)'!$J$12,'Методика оценки (Отч.)'!$E$12,IF('ИД Шатой'!BI51='Методика оценки (Отч.)'!$J$13,'Методика оценки (Отч.)'!$E$13,"ошибка")))))*$C$68</f>
        <v>0.99900000000000033</v>
      </c>
      <c r="BJ68" s="58">
        <f>IF('ИД Шатой'!BJ51='Методика оценки (Отч.)'!$J$9,'Методика оценки (Отч.)'!$E$9,IF('ИД Шатой'!BJ51='Методика оценки (Отч.)'!$J$10,'Методика оценки (Отч.)'!$E$10,IF('ИД Шатой'!BJ51='Методика оценки (Отч.)'!$J$11,'Методика оценки (Отч.)'!$E$11,IF('ИД Шатой'!BJ51='Методика оценки (Отч.)'!$J$12,'Методика оценки (Отч.)'!$E$12,IF('ИД Шатой'!BJ51='Методика оценки (Отч.)'!$J$13,'Методика оценки (Отч.)'!$E$13,"ошибка")))))*$C$68</f>
        <v>1.3320000000000003</v>
      </c>
      <c r="BK68" s="58">
        <f>IF('ИД Шатой'!BK51='Методика оценки (Отч.)'!$J$9,'Методика оценки (Отч.)'!$E$9,IF('ИД Шатой'!BK51='Методика оценки (Отч.)'!$J$10,'Методика оценки (Отч.)'!$E$10,IF('ИД Шатой'!BK51='Методика оценки (Отч.)'!$J$11,'Методика оценки (Отч.)'!$E$11,IF('ИД Шатой'!BK51='Методика оценки (Отч.)'!$J$12,'Методика оценки (Отч.)'!$E$12,IF('ИД Шатой'!BK51='Методика оценки (Отч.)'!$J$13,'Методика оценки (Отч.)'!$E$13,"ошибка")))))*$C$68</f>
        <v>0.99900000000000033</v>
      </c>
      <c r="BL68" s="58">
        <f>IF('ИД Шатой'!BL51='Методика оценки (Отч.)'!$J$9,'Методика оценки (Отч.)'!$E$9,IF('ИД Шатой'!BL51='Методика оценки (Отч.)'!$J$10,'Методика оценки (Отч.)'!$E$10,IF('ИД Шатой'!BL51='Методика оценки (Отч.)'!$J$11,'Методика оценки (Отч.)'!$E$11,IF('ИД Шатой'!BL51='Методика оценки (Отч.)'!$J$12,'Методика оценки (Отч.)'!$E$12,IF('ИД Шатой'!BL51='Методика оценки (Отч.)'!$J$13,'Методика оценки (Отч.)'!$E$13,"ошибка")))))*$C$68</f>
        <v>0.66600000000000015</v>
      </c>
      <c r="BM68" s="58">
        <f>IF('ИД Шатой'!BM51='Методика оценки (Отч.)'!$J$9,'Методика оценки (Отч.)'!$E$9,IF('ИД Шатой'!BM51='Методика оценки (Отч.)'!$J$10,'Методика оценки (Отч.)'!$E$10,IF('ИД Шатой'!BM51='Методика оценки (Отч.)'!$J$11,'Методика оценки (Отч.)'!$E$11,IF('ИД Шатой'!BM51='Методика оценки (Отч.)'!$J$12,'Методика оценки (Отч.)'!$E$12,IF('ИД Шатой'!BM51='Методика оценки (Отч.)'!$J$13,'Методика оценки (Отч.)'!$E$13,"ошибка")))))*$C$68</f>
        <v>1.3320000000000003</v>
      </c>
      <c r="BN68" s="58">
        <f>IF('ИД Шатой'!BN51='Методика оценки (Отч.)'!$J$9,'Методика оценки (Отч.)'!$E$9,IF('ИД Шатой'!BN51='Методика оценки (Отч.)'!$J$10,'Методика оценки (Отч.)'!$E$10,IF('ИД Шатой'!BN51='Методика оценки (Отч.)'!$J$11,'Методика оценки (Отч.)'!$E$11,IF('ИД Шатой'!BN51='Методика оценки (Отч.)'!$J$12,'Методика оценки (Отч.)'!$E$12,IF('ИД Шатой'!BN51='Методика оценки (Отч.)'!$J$13,'Методика оценки (Отч.)'!$E$13,"ошибка")))))*$C$68</f>
        <v>1.3320000000000003</v>
      </c>
      <c r="BO68" s="58">
        <f>IF('ИД Шатой'!BO51='Методика оценки (Отч.)'!$J$9,'Методика оценки (Отч.)'!$E$9,IF('ИД Шатой'!BO51='Методика оценки (Отч.)'!$J$10,'Методика оценки (Отч.)'!$E$10,IF('ИД Шатой'!BO51='Методика оценки (Отч.)'!$J$11,'Методика оценки (Отч.)'!$E$11,IF('ИД Шатой'!BO51='Методика оценки (Отч.)'!$J$12,'Методика оценки (Отч.)'!$E$12,IF('ИД Шатой'!BO51='Методика оценки (Отч.)'!$J$13,'Методика оценки (Отч.)'!$E$13,"ошибка")))))*$C$68</f>
        <v>1.3320000000000003</v>
      </c>
      <c r="BP68" s="58">
        <f>IF('ИД Шатой'!BP51='Методика оценки (Отч.)'!$J$9,'Методика оценки (Отч.)'!$E$9,IF('ИД Шатой'!BP51='Методика оценки (Отч.)'!$J$10,'Методика оценки (Отч.)'!$E$10,IF('ИД Шатой'!BP51='Методика оценки (Отч.)'!$J$11,'Методика оценки (Отч.)'!$E$11,IF('ИД Шатой'!BP51='Методика оценки (Отч.)'!$J$12,'Методика оценки (Отч.)'!$E$12,IF('ИД Шатой'!BP51='Методика оценки (Отч.)'!$J$13,'Методика оценки (Отч.)'!$E$13,"ошибка")))))*$C$68</f>
        <v>0.99900000000000033</v>
      </c>
      <c r="BQ68" s="58">
        <f t="shared" si="2"/>
        <v>1.0345200000000001</v>
      </c>
    </row>
    <row r="69" spans="1:69" x14ac:dyDescent="0.25">
      <c r="A69" s="67" t="str">
        <f>'Методика оценки (Отч.)'!A300</f>
        <v>N7.1.3.</v>
      </c>
      <c r="B69" s="67" t="str">
        <f>'Методика оценки (Отч.)'!C300</f>
        <v>Качество взаимодействия родительского комитета с заведующей</v>
      </c>
      <c r="C69" s="121">
        <f>'Методика оценки (Отч.)'!D300*C66</f>
        <v>1.3320000000000004E-2</v>
      </c>
      <c r="D69" s="58">
        <f>IF('ИД Шатой'!D52='Методика оценки (Отч.)'!$J$9,'Методика оценки (Отч.)'!$E$9,IF('ИД Шатой'!D52='Методика оценки (Отч.)'!$J$10,'Методика оценки (Отч.)'!$E$10,IF('ИД Шатой'!D52='Методика оценки (Отч.)'!$J$11,'Методика оценки (Отч.)'!$E$11,IF('ИД Шатой'!D52='Методика оценки (Отч.)'!$J$12,'Методика оценки (Отч.)'!$E$12,IF('ИД Шатой'!D52='Методика оценки (Отч.)'!$J$13,'Методика оценки (Отч.)'!$E$13,"ошибка")))))*$C$69</f>
        <v>0.99900000000000033</v>
      </c>
      <c r="E69" s="58">
        <f>IF('ИД Шатой'!E52='Методика оценки (Отч.)'!$J$9,'Методика оценки (Отч.)'!$E$9,IF('ИД Шатой'!E52='Методика оценки (Отч.)'!$J$10,'Методика оценки (Отч.)'!$E$10,IF('ИД Шатой'!E52='Методика оценки (Отч.)'!$J$11,'Методика оценки (Отч.)'!$E$11,IF('ИД Шатой'!E52='Методика оценки (Отч.)'!$J$12,'Методика оценки (Отч.)'!$E$12,IF('ИД Шатой'!E52='Методика оценки (Отч.)'!$J$13,'Методика оценки (Отч.)'!$E$13,"ошибка")))))*$C$69</f>
        <v>0.99900000000000033</v>
      </c>
      <c r="F69" s="58">
        <f>IF('ИД Шатой'!F52='Методика оценки (Отч.)'!$J$9,'Методика оценки (Отч.)'!$E$9,IF('ИД Шатой'!F52='Методика оценки (Отч.)'!$J$10,'Методика оценки (Отч.)'!$E$10,IF('ИД Шатой'!F52='Методика оценки (Отч.)'!$J$11,'Методика оценки (Отч.)'!$E$11,IF('ИД Шатой'!F52='Методика оценки (Отч.)'!$J$12,'Методика оценки (Отч.)'!$E$12,IF('ИД Шатой'!F52='Методика оценки (Отч.)'!$J$13,'Методика оценки (Отч.)'!$E$13,"ошибка")))))*$C$69</f>
        <v>0.66600000000000015</v>
      </c>
      <c r="G69" s="58">
        <f>IF('ИД Шатой'!G52='Методика оценки (Отч.)'!$J$9,'Методика оценки (Отч.)'!$E$9,IF('ИД Шатой'!G52='Методика оценки (Отч.)'!$J$10,'Методика оценки (Отч.)'!$E$10,IF('ИД Шатой'!G52='Методика оценки (Отч.)'!$J$11,'Методика оценки (Отч.)'!$E$11,IF('ИД Шатой'!G52='Методика оценки (Отч.)'!$J$12,'Методика оценки (Отч.)'!$E$12,IF('ИД Шатой'!G52='Методика оценки (Отч.)'!$J$13,'Методика оценки (Отч.)'!$E$13,"ошибка")))))*$C$69</f>
        <v>1.3320000000000003</v>
      </c>
      <c r="H69" s="58">
        <f>IF('ИД Шатой'!H52='Методика оценки (Отч.)'!$J$9,'Методика оценки (Отч.)'!$E$9,IF('ИД Шатой'!H52='Методика оценки (Отч.)'!$J$10,'Методика оценки (Отч.)'!$E$10,IF('ИД Шатой'!H52='Методика оценки (Отч.)'!$J$11,'Методика оценки (Отч.)'!$E$11,IF('ИД Шатой'!H52='Методика оценки (Отч.)'!$J$12,'Методика оценки (Отч.)'!$E$12,IF('ИД Шатой'!H52='Методика оценки (Отч.)'!$J$13,'Методика оценки (Отч.)'!$E$13,"ошибка")))))*$C$69</f>
        <v>0.99900000000000033</v>
      </c>
      <c r="I69" s="58">
        <f>IF('ИД Шатой'!I52='Методика оценки (Отч.)'!$J$9,'Методика оценки (Отч.)'!$E$9,IF('ИД Шатой'!I52='Методика оценки (Отч.)'!$J$10,'Методика оценки (Отч.)'!$E$10,IF('ИД Шатой'!I52='Методика оценки (Отч.)'!$J$11,'Методика оценки (Отч.)'!$E$11,IF('ИД Шатой'!I52='Методика оценки (Отч.)'!$J$12,'Методика оценки (Отч.)'!$E$12,IF('ИД Шатой'!I52='Методика оценки (Отч.)'!$J$13,'Методика оценки (Отч.)'!$E$13,"ошибка")))))*$C$69</f>
        <v>1.3320000000000003</v>
      </c>
      <c r="J69" s="58">
        <f>IF('ИД Шатой'!J52='Методика оценки (Отч.)'!$J$9,'Методика оценки (Отч.)'!$E$9,IF('ИД Шатой'!J52='Методика оценки (Отч.)'!$J$10,'Методика оценки (Отч.)'!$E$10,IF('ИД Шатой'!J52='Методика оценки (Отч.)'!$J$11,'Методика оценки (Отч.)'!$E$11,IF('ИД Шатой'!J52='Методика оценки (Отч.)'!$J$12,'Методика оценки (Отч.)'!$E$12,IF('ИД Шатой'!J52='Методика оценки (Отч.)'!$J$13,'Методика оценки (Отч.)'!$E$13,"ошибка")))))*$C$69</f>
        <v>0.99900000000000033</v>
      </c>
      <c r="K69" s="58">
        <f>IF('ИД Шатой'!K52='Методика оценки (Отч.)'!$J$9,'Методика оценки (Отч.)'!$E$9,IF('ИД Шатой'!K52='Методика оценки (Отч.)'!$J$10,'Методика оценки (Отч.)'!$E$10,IF('ИД Шатой'!K52='Методика оценки (Отч.)'!$J$11,'Методика оценки (Отч.)'!$E$11,IF('ИД Шатой'!K52='Методика оценки (Отч.)'!$J$12,'Методика оценки (Отч.)'!$E$12,IF('ИД Шатой'!K52='Методика оценки (Отч.)'!$J$13,'Методика оценки (Отч.)'!$E$13,"ошибка")))))*$C$69</f>
        <v>0.99900000000000033</v>
      </c>
      <c r="L69" s="58">
        <f>IF('ИД Шатой'!L52='Методика оценки (Отч.)'!$J$9,'Методика оценки (Отч.)'!$E$9,IF('ИД Шатой'!L52='Методика оценки (Отч.)'!$J$10,'Методика оценки (Отч.)'!$E$10,IF('ИД Шатой'!L52='Методика оценки (Отч.)'!$J$11,'Методика оценки (Отч.)'!$E$11,IF('ИД Шатой'!L52='Методика оценки (Отч.)'!$J$12,'Методика оценки (Отч.)'!$E$12,IF('ИД Шатой'!L52='Методика оценки (Отч.)'!$J$13,'Методика оценки (Отч.)'!$E$13,"ошибка")))))*$C$69</f>
        <v>1.3320000000000003</v>
      </c>
      <c r="M69" s="58">
        <f>IF('ИД Шатой'!M52='Методика оценки (Отч.)'!$J$9,'Методика оценки (Отч.)'!$E$9,IF('ИД Шатой'!M52='Методика оценки (Отч.)'!$J$10,'Методика оценки (Отч.)'!$E$10,IF('ИД Шатой'!M52='Методика оценки (Отч.)'!$J$11,'Методика оценки (Отч.)'!$E$11,IF('ИД Шатой'!M52='Методика оценки (Отч.)'!$J$12,'Методика оценки (Отч.)'!$E$12,IF('ИД Шатой'!M52='Методика оценки (Отч.)'!$J$13,'Методика оценки (Отч.)'!$E$13,"ошибка")))))*$C$69</f>
        <v>1.3320000000000003</v>
      </c>
      <c r="N69" s="58">
        <f>IF('ИД Шатой'!N52='Методика оценки (Отч.)'!$J$9,'Методика оценки (Отч.)'!$E$9,IF('ИД Шатой'!N52='Методика оценки (Отч.)'!$J$10,'Методика оценки (Отч.)'!$E$10,IF('ИД Шатой'!N52='Методика оценки (Отч.)'!$J$11,'Методика оценки (Отч.)'!$E$11,IF('ИД Шатой'!N52='Методика оценки (Отч.)'!$J$12,'Методика оценки (Отч.)'!$E$12,IF('ИД Шатой'!N52='Методика оценки (Отч.)'!$J$13,'Методика оценки (Отч.)'!$E$13,"ошибка")))))*$C$69</f>
        <v>0.99900000000000033</v>
      </c>
      <c r="O69" s="58">
        <f>IF('ИД Шатой'!O52='Методика оценки (Отч.)'!$J$9,'Методика оценки (Отч.)'!$E$9,IF('ИД Шатой'!O52='Методика оценки (Отч.)'!$J$10,'Методика оценки (Отч.)'!$E$10,IF('ИД Шатой'!O52='Методика оценки (Отч.)'!$J$11,'Методика оценки (Отч.)'!$E$11,IF('ИД Шатой'!O52='Методика оценки (Отч.)'!$J$12,'Методика оценки (Отч.)'!$E$12,IF('ИД Шатой'!O52='Методика оценки (Отч.)'!$J$13,'Методика оценки (Отч.)'!$E$13,"ошибка")))))*$C$69</f>
        <v>0.66600000000000015</v>
      </c>
      <c r="P69" s="58">
        <f>IF('ИД Шатой'!P52='Методика оценки (Отч.)'!$J$9,'Методика оценки (Отч.)'!$E$9,IF('ИД Шатой'!P52='Методика оценки (Отч.)'!$J$10,'Методика оценки (Отч.)'!$E$10,IF('ИД Шатой'!P52='Методика оценки (Отч.)'!$J$11,'Методика оценки (Отч.)'!$E$11,IF('ИД Шатой'!P52='Методика оценки (Отч.)'!$J$12,'Методика оценки (Отч.)'!$E$12,IF('ИД Шатой'!P52='Методика оценки (Отч.)'!$J$13,'Методика оценки (Отч.)'!$E$13,"ошибка")))))*$C$69</f>
        <v>1.3320000000000003</v>
      </c>
      <c r="Q69" s="58">
        <f>IF('ИД Шатой'!Q52='Методика оценки (Отч.)'!$J$9,'Методика оценки (Отч.)'!$E$9,IF('ИД Шатой'!Q52='Методика оценки (Отч.)'!$J$10,'Методика оценки (Отч.)'!$E$10,IF('ИД Шатой'!Q52='Методика оценки (Отч.)'!$J$11,'Методика оценки (Отч.)'!$E$11,IF('ИД Шатой'!Q52='Методика оценки (Отч.)'!$J$12,'Методика оценки (Отч.)'!$E$12,IF('ИД Шатой'!Q52='Методика оценки (Отч.)'!$J$13,'Методика оценки (Отч.)'!$E$13,"ошибка")))))*$C$69</f>
        <v>1.3320000000000003</v>
      </c>
      <c r="R69" s="58">
        <f>IF('ИД Шатой'!R52='Методика оценки (Отч.)'!$J$9,'Методика оценки (Отч.)'!$E$9,IF('ИД Шатой'!R52='Методика оценки (Отч.)'!$J$10,'Методика оценки (Отч.)'!$E$10,IF('ИД Шатой'!R52='Методика оценки (Отч.)'!$J$11,'Методика оценки (Отч.)'!$E$11,IF('ИД Шатой'!R52='Методика оценки (Отч.)'!$J$12,'Методика оценки (Отч.)'!$E$12,IF('ИД Шатой'!R52='Методика оценки (Отч.)'!$J$13,'Методика оценки (Отч.)'!$E$13,"ошибка")))))*$C$69</f>
        <v>0.66600000000000015</v>
      </c>
      <c r="S69" s="58">
        <f>IF('ИД Шатой'!S52='Методика оценки (Отч.)'!$J$9,'Методика оценки (Отч.)'!$E$9,IF('ИД Шатой'!S52='Методика оценки (Отч.)'!$J$10,'Методика оценки (Отч.)'!$E$10,IF('ИД Шатой'!S52='Методика оценки (Отч.)'!$J$11,'Методика оценки (Отч.)'!$E$11,IF('ИД Шатой'!S52='Методика оценки (Отч.)'!$J$12,'Методика оценки (Отч.)'!$E$12,IF('ИД Шатой'!S52='Методика оценки (Отч.)'!$J$13,'Методика оценки (Отч.)'!$E$13,"ошибка")))))*$C$69</f>
        <v>0.99900000000000033</v>
      </c>
      <c r="T69" s="58">
        <f>IF('ИД Шатой'!T52='Методика оценки (Отч.)'!$J$9,'Методика оценки (Отч.)'!$E$9,IF('ИД Шатой'!T52='Методика оценки (Отч.)'!$J$10,'Методика оценки (Отч.)'!$E$10,IF('ИД Шатой'!T52='Методика оценки (Отч.)'!$J$11,'Методика оценки (Отч.)'!$E$11,IF('ИД Шатой'!T52='Методика оценки (Отч.)'!$J$12,'Методика оценки (Отч.)'!$E$12,IF('ИД Шатой'!T52='Методика оценки (Отч.)'!$J$13,'Методика оценки (Отч.)'!$E$13,"ошибка")))))*$C$69</f>
        <v>0.66600000000000015</v>
      </c>
      <c r="U69" s="58">
        <f>IF('ИД Шатой'!U52='Методика оценки (Отч.)'!$J$9,'Методика оценки (Отч.)'!$E$9,IF('ИД Шатой'!U52='Методика оценки (Отч.)'!$J$10,'Методика оценки (Отч.)'!$E$10,IF('ИД Шатой'!U52='Методика оценки (Отч.)'!$J$11,'Методика оценки (Отч.)'!$E$11,IF('ИД Шатой'!U52='Методика оценки (Отч.)'!$J$12,'Методика оценки (Отч.)'!$E$12,IF('ИД Шатой'!U52='Методика оценки (Отч.)'!$J$13,'Методика оценки (Отч.)'!$E$13,"ошибка")))))*$C$69</f>
        <v>1.3320000000000003</v>
      </c>
      <c r="V69" s="58">
        <f>IF('ИД Шатой'!V52='Методика оценки (Отч.)'!$J$9,'Методика оценки (Отч.)'!$E$9,IF('ИД Шатой'!V52='Методика оценки (Отч.)'!$J$10,'Методика оценки (Отч.)'!$E$10,IF('ИД Шатой'!V52='Методика оценки (Отч.)'!$J$11,'Методика оценки (Отч.)'!$E$11,IF('ИД Шатой'!V52='Методика оценки (Отч.)'!$J$12,'Методика оценки (Отч.)'!$E$12,IF('ИД Шатой'!V52='Методика оценки (Отч.)'!$J$13,'Методика оценки (Отч.)'!$E$13,"ошибка")))))*$C$69</f>
        <v>0.99900000000000033</v>
      </c>
      <c r="W69" s="58">
        <f>IF('ИД Шатой'!W52='Методика оценки (Отч.)'!$J$9,'Методика оценки (Отч.)'!$E$9,IF('ИД Шатой'!W52='Методика оценки (Отч.)'!$J$10,'Методика оценки (Отч.)'!$E$10,IF('ИД Шатой'!W52='Методика оценки (Отч.)'!$J$11,'Методика оценки (Отч.)'!$E$11,IF('ИД Шатой'!W52='Методика оценки (Отч.)'!$J$12,'Методика оценки (Отч.)'!$E$12,IF('ИД Шатой'!W52='Методика оценки (Отч.)'!$J$13,'Методика оценки (Отч.)'!$E$13,"ошибка")))))*$C$69</f>
        <v>1.3320000000000003</v>
      </c>
      <c r="X69" s="58">
        <f>IF('ИД Шатой'!X52='Методика оценки (Отч.)'!$J$9,'Методика оценки (Отч.)'!$E$9,IF('ИД Шатой'!X52='Методика оценки (Отч.)'!$J$10,'Методика оценки (Отч.)'!$E$10,IF('ИД Шатой'!X52='Методика оценки (Отч.)'!$J$11,'Методика оценки (Отч.)'!$E$11,IF('ИД Шатой'!X52='Методика оценки (Отч.)'!$J$12,'Методика оценки (Отч.)'!$E$12,IF('ИД Шатой'!X52='Методика оценки (Отч.)'!$J$13,'Методика оценки (Отч.)'!$E$13,"ошибка")))))*$C$69</f>
        <v>1.3320000000000003</v>
      </c>
      <c r="Y69" s="58">
        <f>IF('ИД Шатой'!Y52='Методика оценки (Отч.)'!$J$9,'Методика оценки (Отч.)'!$E$9,IF('ИД Шатой'!Y52='Методика оценки (Отч.)'!$J$10,'Методика оценки (Отч.)'!$E$10,IF('ИД Шатой'!Y52='Методика оценки (Отч.)'!$J$11,'Методика оценки (Отч.)'!$E$11,IF('ИД Шатой'!Y52='Методика оценки (Отч.)'!$J$12,'Методика оценки (Отч.)'!$E$12,IF('ИД Шатой'!Y52='Методика оценки (Отч.)'!$J$13,'Методика оценки (Отч.)'!$E$13,"ошибка")))))*$C$69</f>
        <v>1.3320000000000003</v>
      </c>
      <c r="Z69" s="58">
        <f>IF('ИД Шатой'!Z52='Методика оценки (Отч.)'!$J$9,'Методика оценки (Отч.)'!$E$9,IF('ИД Шатой'!Z52='Методика оценки (Отч.)'!$J$10,'Методика оценки (Отч.)'!$E$10,IF('ИД Шатой'!Z52='Методика оценки (Отч.)'!$J$11,'Методика оценки (Отч.)'!$E$11,IF('ИД Шатой'!Z52='Методика оценки (Отч.)'!$J$12,'Методика оценки (Отч.)'!$E$12,IF('ИД Шатой'!Z52='Методика оценки (Отч.)'!$J$13,'Методика оценки (Отч.)'!$E$13,"ошибка")))))*$C$69</f>
        <v>1.3320000000000003</v>
      </c>
      <c r="AA69" s="58">
        <f>IF('ИД Шатой'!AA52='Методика оценки (Отч.)'!$J$9,'Методика оценки (Отч.)'!$E$9,IF('ИД Шатой'!AA52='Методика оценки (Отч.)'!$J$10,'Методика оценки (Отч.)'!$E$10,IF('ИД Шатой'!AA52='Методика оценки (Отч.)'!$J$11,'Методика оценки (Отч.)'!$E$11,IF('ИД Шатой'!AA52='Методика оценки (Отч.)'!$J$12,'Методика оценки (Отч.)'!$E$12,IF('ИД Шатой'!AA52='Методика оценки (Отч.)'!$J$13,'Методика оценки (Отч.)'!$E$13,"ошибка")))))*$C$69</f>
        <v>1.3320000000000003</v>
      </c>
      <c r="AB69" s="58">
        <f>IF('ИД Шатой'!AB52='Методика оценки (Отч.)'!$J$9,'Методика оценки (Отч.)'!$E$9,IF('ИД Шатой'!AB52='Методика оценки (Отч.)'!$J$10,'Методика оценки (Отч.)'!$E$10,IF('ИД Шатой'!AB52='Методика оценки (Отч.)'!$J$11,'Методика оценки (Отч.)'!$E$11,IF('ИД Шатой'!AB52='Методика оценки (Отч.)'!$J$12,'Методика оценки (Отч.)'!$E$12,IF('ИД Шатой'!AB52='Методика оценки (Отч.)'!$J$13,'Методика оценки (Отч.)'!$E$13,"ошибка")))))*$C$69</f>
        <v>0.99900000000000033</v>
      </c>
      <c r="AC69" s="58">
        <f>IF('ИД Шатой'!AC52='Методика оценки (Отч.)'!$J$9,'Методика оценки (Отч.)'!$E$9,IF('ИД Шатой'!AC52='Методика оценки (Отч.)'!$J$10,'Методика оценки (Отч.)'!$E$10,IF('ИД Шатой'!AC52='Методика оценки (Отч.)'!$J$11,'Методика оценки (Отч.)'!$E$11,IF('ИД Шатой'!AC52='Методика оценки (Отч.)'!$J$12,'Методика оценки (Отч.)'!$E$12,IF('ИД Шатой'!AC52='Методика оценки (Отч.)'!$J$13,'Методика оценки (Отч.)'!$E$13,"ошибка")))))*$C$69</f>
        <v>1.3320000000000003</v>
      </c>
      <c r="AD69" s="58">
        <f>IF('ИД Шатой'!AD52='Методика оценки (Отч.)'!$J$9,'Методика оценки (Отч.)'!$E$9,IF('ИД Шатой'!AD52='Методика оценки (Отч.)'!$J$10,'Методика оценки (Отч.)'!$E$10,IF('ИД Шатой'!AD52='Методика оценки (Отч.)'!$J$11,'Методика оценки (Отч.)'!$E$11,IF('ИД Шатой'!AD52='Методика оценки (Отч.)'!$J$12,'Методика оценки (Отч.)'!$E$12,IF('ИД Шатой'!AD52='Методика оценки (Отч.)'!$J$13,'Методика оценки (Отч.)'!$E$13,"ошибка")))))*$C$69</f>
        <v>1.3320000000000003</v>
      </c>
      <c r="AE69" s="58">
        <f>IF('ИД Шатой'!AE52='Методика оценки (Отч.)'!$J$9,'Методика оценки (Отч.)'!$E$9,IF('ИД Шатой'!AE52='Методика оценки (Отч.)'!$J$10,'Методика оценки (Отч.)'!$E$10,IF('ИД Шатой'!AE52='Методика оценки (Отч.)'!$J$11,'Методика оценки (Отч.)'!$E$11,IF('ИД Шатой'!AE52='Методика оценки (Отч.)'!$J$12,'Методика оценки (Отч.)'!$E$12,IF('ИД Шатой'!AE52='Методика оценки (Отч.)'!$J$13,'Методика оценки (Отч.)'!$E$13,"ошибка")))))*$C$69</f>
        <v>1.3320000000000003</v>
      </c>
      <c r="AF69" s="58">
        <f>IF('ИД Шатой'!AF52='Методика оценки (Отч.)'!$J$9,'Методика оценки (Отч.)'!$E$9,IF('ИД Шатой'!AF52='Методика оценки (Отч.)'!$J$10,'Методика оценки (Отч.)'!$E$10,IF('ИД Шатой'!AF52='Методика оценки (Отч.)'!$J$11,'Методика оценки (Отч.)'!$E$11,IF('ИД Шатой'!AF52='Методика оценки (Отч.)'!$J$12,'Методика оценки (Отч.)'!$E$12,IF('ИД Шатой'!AF52='Методика оценки (Отч.)'!$J$13,'Методика оценки (Отч.)'!$E$13,"ошибка")))))*$C$69</f>
        <v>0.99900000000000033</v>
      </c>
      <c r="AG69" s="58">
        <f>IF('ИД Шатой'!AG52='Методика оценки (Отч.)'!$J$9,'Методика оценки (Отч.)'!$E$9,IF('ИД Шатой'!AG52='Методика оценки (Отч.)'!$J$10,'Методика оценки (Отч.)'!$E$10,IF('ИД Шатой'!AG52='Методика оценки (Отч.)'!$J$11,'Методика оценки (Отч.)'!$E$11,IF('ИД Шатой'!AG52='Методика оценки (Отч.)'!$J$12,'Методика оценки (Отч.)'!$E$12,IF('ИД Шатой'!AG52='Методика оценки (Отч.)'!$J$13,'Методика оценки (Отч.)'!$E$13,"ошибка")))))*$C$69</f>
        <v>0.99900000000000033</v>
      </c>
      <c r="AH69" s="58">
        <f>IF('ИД Шатой'!AH52='Методика оценки (Отч.)'!$J$9,'Методика оценки (Отч.)'!$E$9,IF('ИД Шатой'!AH52='Методика оценки (Отч.)'!$J$10,'Методика оценки (Отч.)'!$E$10,IF('ИД Шатой'!AH52='Методика оценки (Отч.)'!$J$11,'Методика оценки (Отч.)'!$E$11,IF('ИД Шатой'!AH52='Методика оценки (Отч.)'!$J$12,'Методика оценки (Отч.)'!$E$12,IF('ИД Шатой'!AH52='Методика оценки (Отч.)'!$J$13,'Методика оценки (Отч.)'!$E$13,"ошибка")))))*$C$69</f>
        <v>1.3320000000000003</v>
      </c>
      <c r="AI69" s="58">
        <f>IF('ИД Шатой'!AI52='Методика оценки (Отч.)'!$J$9,'Методика оценки (Отч.)'!$E$9,IF('ИД Шатой'!AI52='Методика оценки (Отч.)'!$J$10,'Методика оценки (Отч.)'!$E$10,IF('ИД Шатой'!AI52='Методика оценки (Отч.)'!$J$11,'Методика оценки (Отч.)'!$E$11,IF('ИД Шатой'!AI52='Методика оценки (Отч.)'!$J$12,'Методика оценки (Отч.)'!$E$12,IF('ИД Шатой'!AI52='Методика оценки (Отч.)'!$J$13,'Методика оценки (Отч.)'!$E$13,"ошибка")))))*$C$69</f>
        <v>0.99900000000000033</v>
      </c>
      <c r="AJ69" s="58">
        <f>IF('ИД Шатой'!AJ52='Методика оценки (Отч.)'!$J$9,'Методика оценки (Отч.)'!$E$9,IF('ИД Шатой'!AJ52='Методика оценки (Отч.)'!$J$10,'Методика оценки (Отч.)'!$E$10,IF('ИД Шатой'!AJ52='Методика оценки (Отч.)'!$J$11,'Методика оценки (Отч.)'!$E$11,IF('ИД Шатой'!AJ52='Методика оценки (Отч.)'!$J$12,'Методика оценки (Отч.)'!$E$12,IF('ИД Шатой'!AJ52='Методика оценки (Отч.)'!$J$13,'Методика оценки (Отч.)'!$E$13,"ошибка")))))*$C$69</f>
        <v>0.99900000000000033</v>
      </c>
      <c r="AK69" s="58">
        <f>IF('ИД Шатой'!AK52='Методика оценки (Отч.)'!$J$9,'Методика оценки (Отч.)'!$E$9,IF('ИД Шатой'!AK52='Методика оценки (Отч.)'!$J$10,'Методика оценки (Отч.)'!$E$10,IF('ИД Шатой'!AK52='Методика оценки (Отч.)'!$J$11,'Методика оценки (Отч.)'!$E$11,IF('ИД Шатой'!AK52='Методика оценки (Отч.)'!$J$12,'Методика оценки (Отч.)'!$E$12,IF('ИД Шатой'!AK52='Методика оценки (Отч.)'!$J$13,'Методика оценки (Отч.)'!$E$13,"ошибка")))))*$C$69</f>
        <v>0.99900000000000033</v>
      </c>
      <c r="AL69" s="58">
        <f>IF('ИД Шатой'!AL52='Методика оценки (Отч.)'!$J$9,'Методика оценки (Отч.)'!$E$9,IF('ИД Шатой'!AL52='Методика оценки (Отч.)'!$J$10,'Методика оценки (Отч.)'!$E$10,IF('ИД Шатой'!AL52='Методика оценки (Отч.)'!$J$11,'Методика оценки (Отч.)'!$E$11,IF('ИД Шатой'!AL52='Методика оценки (Отч.)'!$J$12,'Методика оценки (Отч.)'!$E$12,IF('ИД Шатой'!AL52='Методика оценки (Отч.)'!$J$13,'Методика оценки (Отч.)'!$E$13,"ошибка")))))*$C$69</f>
        <v>0.99900000000000033</v>
      </c>
      <c r="AM69" s="58">
        <f>IF('ИД Шатой'!AM52='Методика оценки (Отч.)'!$J$9,'Методика оценки (Отч.)'!$E$9,IF('ИД Шатой'!AM52='Методика оценки (Отч.)'!$J$10,'Методика оценки (Отч.)'!$E$10,IF('ИД Шатой'!AM52='Методика оценки (Отч.)'!$J$11,'Методика оценки (Отч.)'!$E$11,IF('ИД Шатой'!AM52='Методика оценки (Отч.)'!$J$12,'Методика оценки (Отч.)'!$E$12,IF('ИД Шатой'!AM52='Методика оценки (Отч.)'!$J$13,'Методика оценки (Отч.)'!$E$13,"ошибка")))))*$C$69</f>
        <v>0.99900000000000033</v>
      </c>
      <c r="AN69" s="58">
        <f>IF('ИД Шатой'!AN52='Методика оценки (Отч.)'!$J$9,'Методика оценки (Отч.)'!$E$9,IF('ИД Шатой'!AN52='Методика оценки (Отч.)'!$J$10,'Методика оценки (Отч.)'!$E$10,IF('ИД Шатой'!AN52='Методика оценки (Отч.)'!$J$11,'Методика оценки (Отч.)'!$E$11,IF('ИД Шатой'!AN52='Методика оценки (Отч.)'!$J$12,'Методика оценки (Отч.)'!$E$12,IF('ИД Шатой'!AN52='Методика оценки (Отч.)'!$J$13,'Методика оценки (Отч.)'!$E$13,"ошибка")))))*$C$69</f>
        <v>1.3320000000000003</v>
      </c>
      <c r="AO69" s="58">
        <f>IF('ИД Шатой'!AO52='Методика оценки (Отч.)'!$J$9,'Методика оценки (Отч.)'!$E$9,IF('ИД Шатой'!AO52='Методика оценки (Отч.)'!$J$10,'Методика оценки (Отч.)'!$E$10,IF('ИД Шатой'!AO52='Методика оценки (Отч.)'!$J$11,'Методика оценки (Отч.)'!$E$11,IF('ИД Шатой'!AO52='Методика оценки (Отч.)'!$J$12,'Методика оценки (Отч.)'!$E$12,IF('ИД Шатой'!AO52='Методика оценки (Отч.)'!$J$13,'Методика оценки (Отч.)'!$E$13,"ошибка")))))*$C$69</f>
        <v>0.99900000000000033</v>
      </c>
      <c r="AP69" s="58">
        <f>IF('ИД Шатой'!AP52='Методика оценки (Отч.)'!$J$9,'Методика оценки (Отч.)'!$E$9,IF('ИД Шатой'!AP52='Методика оценки (Отч.)'!$J$10,'Методика оценки (Отч.)'!$E$10,IF('ИД Шатой'!AP52='Методика оценки (Отч.)'!$J$11,'Методика оценки (Отч.)'!$E$11,IF('ИД Шатой'!AP52='Методика оценки (Отч.)'!$J$12,'Методика оценки (Отч.)'!$E$12,IF('ИД Шатой'!AP52='Методика оценки (Отч.)'!$J$13,'Методика оценки (Отч.)'!$E$13,"ошибка")))))*$C$69</f>
        <v>0.99900000000000033</v>
      </c>
      <c r="AQ69" s="58">
        <f>IF('ИД Шатой'!AQ52='Методика оценки (Отч.)'!$J$9,'Методика оценки (Отч.)'!$E$9,IF('ИД Шатой'!AQ52='Методика оценки (Отч.)'!$J$10,'Методика оценки (Отч.)'!$E$10,IF('ИД Шатой'!AQ52='Методика оценки (Отч.)'!$J$11,'Методика оценки (Отч.)'!$E$11,IF('ИД Шатой'!AQ52='Методика оценки (Отч.)'!$J$12,'Методика оценки (Отч.)'!$E$12,IF('ИД Шатой'!AQ52='Методика оценки (Отч.)'!$J$13,'Методика оценки (Отч.)'!$E$13,"ошибка")))))*$C$69</f>
        <v>1.3320000000000003</v>
      </c>
      <c r="AR69" s="58">
        <f>IF('ИД Шатой'!AR52='Методика оценки (Отч.)'!$J$9,'Методика оценки (Отч.)'!$E$9,IF('ИД Шатой'!AR52='Методика оценки (Отч.)'!$J$10,'Методика оценки (Отч.)'!$E$10,IF('ИД Шатой'!AR52='Методика оценки (Отч.)'!$J$11,'Методика оценки (Отч.)'!$E$11,IF('ИД Шатой'!AR52='Методика оценки (Отч.)'!$J$12,'Методика оценки (Отч.)'!$E$12,IF('ИД Шатой'!AR52='Методика оценки (Отч.)'!$J$13,'Методика оценки (Отч.)'!$E$13,"ошибка")))))*$C$69</f>
        <v>0.99900000000000033</v>
      </c>
      <c r="AS69" s="58">
        <f>IF('ИД Шатой'!AS52='Методика оценки (Отч.)'!$J$9,'Методика оценки (Отч.)'!$E$9,IF('ИД Шатой'!AS52='Методика оценки (Отч.)'!$J$10,'Методика оценки (Отч.)'!$E$10,IF('ИД Шатой'!AS52='Методика оценки (Отч.)'!$J$11,'Методика оценки (Отч.)'!$E$11,IF('ИД Шатой'!AS52='Методика оценки (Отч.)'!$J$12,'Методика оценки (Отч.)'!$E$12,IF('ИД Шатой'!AS52='Методика оценки (Отч.)'!$J$13,'Методика оценки (Отч.)'!$E$13,"ошибка")))))*$C$69</f>
        <v>0.99900000000000033</v>
      </c>
      <c r="AT69" s="58">
        <f>IF('ИД Шатой'!AT52='Методика оценки (Отч.)'!$J$9,'Методика оценки (Отч.)'!$E$9,IF('ИД Шатой'!AT52='Методика оценки (Отч.)'!$J$10,'Методика оценки (Отч.)'!$E$10,IF('ИД Шатой'!AT52='Методика оценки (Отч.)'!$J$11,'Методика оценки (Отч.)'!$E$11,IF('ИД Шатой'!AT52='Методика оценки (Отч.)'!$J$12,'Методика оценки (Отч.)'!$E$12,IF('ИД Шатой'!AT52='Методика оценки (Отч.)'!$J$13,'Методика оценки (Отч.)'!$E$13,"ошибка")))))*$C$69</f>
        <v>0.66600000000000015</v>
      </c>
      <c r="AU69" s="58">
        <f>IF('ИД Шатой'!AU52='Методика оценки (Отч.)'!$J$9,'Методика оценки (Отч.)'!$E$9,IF('ИД Шатой'!AU52='Методика оценки (Отч.)'!$J$10,'Методика оценки (Отч.)'!$E$10,IF('ИД Шатой'!AU52='Методика оценки (Отч.)'!$J$11,'Методика оценки (Отч.)'!$E$11,IF('ИД Шатой'!AU52='Методика оценки (Отч.)'!$J$12,'Методика оценки (Отч.)'!$E$12,IF('ИД Шатой'!AU52='Методика оценки (Отч.)'!$J$13,'Методика оценки (Отч.)'!$E$13,"ошибка")))))*$C$69</f>
        <v>1.3320000000000003</v>
      </c>
      <c r="AV69" s="58">
        <f>IF('ИД Шатой'!AV52='Методика оценки (Отч.)'!$J$9,'Методика оценки (Отч.)'!$E$9,IF('ИД Шатой'!AV52='Методика оценки (Отч.)'!$J$10,'Методика оценки (Отч.)'!$E$10,IF('ИД Шатой'!AV52='Методика оценки (Отч.)'!$J$11,'Методика оценки (Отч.)'!$E$11,IF('ИД Шатой'!AV52='Методика оценки (Отч.)'!$J$12,'Методика оценки (Отч.)'!$E$12,IF('ИД Шатой'!AV52='Методика оценки (Отч.)'!$J$13,'Методика оценки (Отч.)'!$E$13,"ошибка")))))*$C$69</f>
        <v>0.66600000000000015</v>
      </c>
      <c r="AW69" s="58">
        <f>IF('ИД Шатой'!AW52='Методика оценки (Отч.)'!$J$9,'Методика оценки (Отч.)'!$E$9,IF('ИД Шатой'!AW52='Методика оценки (Отч.)'!$J$10,'Методика оценки (Отч.)'!$E$10,IF('ИД Шатой'!AW52='Методика оценки (Отч.)'!$J$11,'Методика оценки (Отч.)'!$E$11,IF('ИД Шатой'!AW52='Методика оценки (Отч.)'!$J$12,'Методика оценки (Отч.)'!$E$12,IF('ИД Шатой'!AW52='Методика оценки (Отч.)'!$J$13,'Методика оценки (Отч.)'!$E$13,"ошибка")))))*$C$69</f>
        <v>1.3320000000000003</v>
      </c>
      <c r="AX69" s="58">
        <f>IF('ИД Шатой'!AX52='Методика оценки (Отч.)'!$J$9,'Методика оценки (Отч.)'!$E$9,IF('ИД Шатой'!AX52='Методика оценки (Отч.)'!$J$10,'Методика оценки (Отч.)'!$E$10,IF('ИД Шатой'!AX52='Методика оценки (Отч.)'!$J$11,'Методика оценки (Отч.)'!$E$11,IF('ИД Шатой'!AX52='Методика оценки (Отч.)'!$J$12,'Методика оценки (Отч.)'!$E$12,IF('ИД Шатой'!AX52='Методика оценки (Отч.)'!$J$13,'Методика оценки (Отч.)'!$E$13,"ошибка")))))*$C$69</f>
        <v>1.3320000000000003</v>
      </c>
      <c r="AY69" s="58">
        <f>IF('ИД Шатой'!AY52='Методика оценки (Отч.)'!$J$9,'Методика оценки (Отч.)'!$E$9,IF('ИД Шатой'!AY52='Методика оценки (Отч.)'!$J$10,'Методика оценки (Отч.)'!$E$10,IF('ИД Шатой'!AY52='Методика оценки (Отч.)'!$J$11,'Методика оценки (Отч.)'!$E$11,IF('ИД Шатой'!AY52='Методика оценки (Отч.)'!$J$12,'Методика оценки (Отч.)'!$E$12,IF('ИД Шатой'!AY52='Методика оценки (Отч.)'!$J$13,'Методика оценки (Отч.)'!$E$13,"ошибка")))))*$C$69</f>
        <v>0.99900000000000033</v>
      </c>
      <c r="AZ69" s="58">
        <f>IF('ИД Шатой'!AZ52='Методика оценки (Отч.)'!$J$9,'Методика оценки (Отч.)'!$E$9,IF('ИД Шатой'!AZ52='Методика оценки (Отч.)'!$J$10,'Методика оценки (Отч.)'!$E$10,IF('ИД Шатой'!AZ52='Методика оценки (Отч.)'!$J$11,'Методика оценки (Отч.)'!$E$11,IF('ИД Шатой'!AZ52='Методика оценки (Отч.)'!$J$12,'Методика оценки (Отч.)'!$E$12,IF('ИД Шатой'!AZ52='Методика оценки (Отч.)'!$J$13,'Методика оценки (Отч.)'!$E$13,"ошибка")))))*$C$69</f>
        <v>0.99900000000000033</v>
      </c>
      <c r="BA69" s="58">
        <f>IF('ИД Шатой'!BA52='Методика оценки (Отч.)'!$J$9,'Методика оценки (Отч.)'!$E$9,IF('ИД Шатой'!BA52='Методика оценки (Отч.)'!$J$10,'Методика оценки (Отч.)'!$E$10,IF('ИД Шатой'!BA52='Методика оценки (Отч.)'!$J$11,'Методика оценки (Отч.)'!$E$11,IF('ИД Шатой'!BA52='Методика оценки (Отч.)'!$J$12,'Методика оценки (Отч.)'!$E$12,IF('ИД Шатой'!BA52='Методика оценки (Отч.)'!$J$13,'Методика оценки (Отч.)'!$E$13,"ошибка")))))*$C$69</f>
        <v>1.3320000000000003</v>
      </c>
      <c r="BB69" s="58">
        <f>IF('ИД Шатой'!BB52='Методика оценки (Отч.)'!$J$9,'Методика оценки (Отч.)'!$E$9,IF('ИД Шатой'!BB52='Методика оценки (Отч.)'!$J$10,'Методика оценки (Отч.)'!$E$10,IF('ИД Шатой'!BB52='Методика оценки (Отч.)'!$J$11,'Методика оценки (Отч.)'!$E$11,IF('ИД Шатой'!BB52='Методика оценки (Отч.)'!$J$12,'Методика оценки (Отч.)'!$E$12,IF('ИД Шатой'!BB52='Методика оценки (Отч.)'!$J$13,'Методика оценки (Отч.)'!$E$13,"ошибка")))))*$C$69</f>
        <v>0.66600000000000015</v>
      </c>
      <c r="BC69" s="58">
        <f>IF('ИД Шатой'!BC52='Методика оценки (Отч.)'!$J$9,'Методика оценки (Отч.)'!$E$9,IF('ИД Шатой'!BC52='Методика оценки (Отч.)'!$J$10,'Методика оценки (Отч.)'!$E$10,IF('ИД Шатой'!BC52='Методика оценки (Отч.)'!$J$11,'Методика оценки (Отч.)'!$E$11,IF('ИД Шатой'!BC52='Методика оценки (Отч.)'!$J$12,'Методика оценки (Отч.)'!$E$12,IF('ИД Шатой'!BC52='Методика оценки (Отч.)'!$J$13,'Методика оценки (Отч.)'!$E$13,"ошибка")))))*$C$69</f>
        <v>1.3320000000000003</v>
      </c>
      <c r="BD69" s="58">
        <f>IF('ИД Шатой'!BD52='Методика оценки (Отч.)'!$J$9,'Методика оценки (Отч.)'!$E$9,IF('ИД Шатой'!BD52='Методика оценки (Отч.)'!$J$10,'Методика оценки (Отч.)'!$E$10,IF('ИД Шатой'!BD52='Методика оценки (Отч.)'!$J$11,'Методика оценки (Отч.)'!$E$11,IF('ИД Шатой'!BD52='Методика оценки (Отч.)'!$J$12,'Методика оценки (Отч.)'!$E$12,IF('ИД Шатой'!BD52='Методика оценки (Отч.)'!$J$13,'Методика оценки (Отч.)'!$E$13,"ошибка")))))*$C$69</f>
        <v>1.3320000000000003</v>
      </c>
      <c r="BE69" s="58">
        <f>IF('ИД Шатой'!BE52='Методика оценки (Отч.)'!$J$9,'Методика оценки (Отч.)'!$E$9,IF('ИД Шатой'!BE52='Методика оценки (Отч.)'!$J$10,'Методика оценки (Отч.)'!$E$10,IF('ИД Шатой'!BE52='Методика оценки (Отч.)'!$J$11,'Методика оценки (Отч.)'!$E$11,IF('ИД Шатой'!BE52='Методика оценки (Отч.)'!$J$12,'Методика оценки (Отч.)'!$E$12,IF('ИД Шатой'!BE52='Методика оценки (Отч.)'!$J$13,'Методика оценки (Отч.)'!$E$13,"ошибка")))))*$C$69</f>
        <v>1.3320000000000003</v>
      </c>
      <c r="BF69" s="58">
        <f>IF('ИД Шатой'!BF52='Методика оценки (Отч.)'!$J$9,'Методика оценки (Отч.)'!$E$9,IF('ИД Шатой'!BF52='Методика оценки (Отч.)'!$J$10,'Методика оценки (Отч.)'!$E$10,IF('ИД Шатой'!BF52='Методика оценки (Отч.)'!$J$11,'Методика оценки (Отч.)'!$E$11,IF('ИД Шатой'!BF52='Методика оценки (Отч.)'!$J$12,'Методика оценки (Отч.)'!$E$12,IF('ИД Шатой'!BF52='Методика оценки (Отч.)'!$J$13,'Методика оценки (Отч.)'!$E$13,"ошибка")))))*$C$69</f>
        <v>0.66600000000000015</v>
      </c>
      <c r="BG69" s="58">
        <f>IF('ИД Шатой'!BG52='Методика оценки (Отч.)'!$J$9,'Методика оценки (Отч.)'!$E$9,IF('ИД Шатой'!BG52='Методика оценки (Отч.)'!$J$10,'Методика оценки (Отч.)'!$E$10,IF('ИД Шатой'!BG52='Методика оценки (Отч.)'!$J$11,'Методика оценки (Отч.)'!$E$11,IF('ИД Шатой'!BG52='Методика оценки (Отч.)'!$J$12,'Методика оценки (Отч.)'!$E$12,IF('ИД Шатой'!BG52='Методика оценки (Отч.)'!$J$13,'Методика оценки (Отч.)'!$E$13,"ошибка")))))*$C$69</f>
        <v>0.99900000000000033</v>
      </c>
      <c r="BH69" s="58">
        <f>IF('ИД Шатой'!BH52='Методика оценки (Отч.)'!$J$9,'Методика оценки (Отч.)'!$E$9,IF('ИД Шатой'!BH52='Методика оценки (Отч.)'!$J$10,'Методика оценки (Отч.)'!$E$10,IF('ИД Шатой'!BH52='Методика оценки (Отч.)'!$J$11,'Методика оценки (Отч.)'!$E$11,IF('ИД Шатой'!BH52='Методика оценки (Отч.)'!$J$12,'Методика оценки (Отч.)'!$E$12,IF('ИД Шатой'!BH52='Методика оценки (Отч.)'!$J$13,'Методика оценки (Отч.)'!$E$13,"ошибка")))))*$C$69</f>
        <v>0</v>
      </c>
      <c r="BI69" s="58">
        <f>IF('ИД Шатой'!BI52='Методика оценки (Отч.)'!$J$9,'Методика оценки (Отч.)'!$E$9,IF('ИД Шатой'!BI52='Методика оценки (Отч.)'!$J$10,'Методика оценки (Отч.)'!$E$10,IF('ИД Шатой'!BI52='Методика оценки (Отч.)'!$J$11,'Методика оценки (Отч.)'!$E$11,IF('ИД Шатой'!BI52='Методика оценки (Отч.)'!$J$12,'Методика оценки (Отч.)'!$E$12,IF('ИД Шатой'!BI52='Методика оценки (Отч.)'!$J$13,'Методика оценки (Отч.)'!$E$13,"ошибка")))))*$C$69</f>
        <v>0.99900000000000033</v>
      </c>
      <c r="BJ69" s="58">
        <f>IF('ИД Шатой'!BJ52='Методика оценки (Отч.)'!$J$9,'Методика оценки (Отч.)'!$E$9,IF('ИД Шатой'!BJ52='Методика оценки (Отч.)'!$J$10,'Методика оценки (Отч.)'!$E$10,IF('ИД Шатой'!BJ52='Методика оценки (Отч.)'!$J$11,'Методика оценки (Отч.)'!$E$11,IF('ИД Шатой'!BJ52='Методика оценки (Отч.)'!$J$12,'Методика оценки (Отч.)'!$E$12,IF('ИД Шатой'!BJ52='Методика оценки (Отч.)'!$J$13,'Методика оценки (Отч.)'!$E$13,"ошибка")))))*$C$69</f>
        <v>1.3320000000000003</v>
      </c>
      <c r="BK69" s="58">
        <f>IF('ИД Шатой'!BK52='Методика оценки (Отч.)'!$J$9,'Методика оценки (Отч.)'!$E$9,IF('ИД Шатой'!BK52='Методика оценки (Отч.)'!$J$10,'Методика оценки (Отч.)'!$E$10,IF('ИД Шатой'!BK52='Методика оценки (Отч.)'!$J$11,'Методика оценки (Отч.)'!$E$11,IF('ИД Шатой'!BK52='Методика оценки (Отч.)'!$J$12,'Методика оценки (Отч.)'!$E$12,IF('ИД Шатой'!BK52='Методика оценки (Отч.)'!$J$13,'Методика оценки (Отч.)'!$E$13,"ошибка")))))*$C$69</f>
        <v>0.99900000000000033</v>
      </c>
      <c r="BL69" s="58">
        <f>IF('ИД Шатой'!BL52='Методика оценки (Отч.)'!$J$9,'Методика оценки (Отч.)'!$E$9,IF('ИД Шатой'!BL52='Методика оценки (Отч.)'!$J$10,'Методика оценки (Отч.)'!$E$10,IF('ИД Шатой'!BL52='Методика оценки (Отч.)'!$J$11,'Методика оценки (Отч.)'!$E$11,IF('ИД Шатой'!BL52='Методика оценки (Отч.)'!$J$12,'Методика оценки (Отч.)'!$E$12,IF('ИД Шатой'!BL52='Методика оценки (Отч.)'!$J$13,'Методика оценки (Отч.)'!$E$13,"ошибка")))))*$C$69</f>
        <v>0.66600000000000015</v>
      </c>
      <c r="BM69" s="58">
        <f>IF('ИД Шатой'!BM52='Методика оценки (Отч.)'!$J$9,'Методика оценки (Отч.)'!$E$9,IF('ИД Шатой'!BM52='Методика оценки (Отч.)'!$J$10,'Методика оценки (Отч.)'!$E$10,IF('ИД Шатой'!BM52='Методика оценки (Отч.)'!$J$11,'Методика оценки (Отч.)'!$E$11,IF('ИД Шатой'!BM52='Методика оценки (Отч.)'!$J$12,'Методика оценки (Отч.)'!$E$12,IF('ИД Шатой'!BM52='Методика оценки (Отч.)'!$J$13,'Методика оценки (Отч.)'!$E$13,"ошибка")))))*$C$69</f>
        <v>1.3320000000000003</v>
      </c>
      <c r="BN69" s="58">
        <f>IF('ИД Шатой'!BN52='Методика оценки (Отч.)'!$J$9,'Методика оценки (Отч.)'!$E$9,IF('ИД Шатой'!BN52='Методика оценки (Отч.)'!$J$10,'Методика оценки (Отч.)'!$E$10,IF('ИД Шатой'!BN52='Методика оценки (Отч.)'!$J$11,'Методика оценки (Отч.)'!$E$11,IF('ИД Шатой'!BN52='Методика оценки (Отч.)'!$J$12,'Методика оценки (Отч.)'!$E$12,IF('ИД Шатой'!BN52='Методика оценки (Отч.)'!$J$13,'Методика оценки (Отч.)'!$E$13,"ошибка")))))*$C$69</f>
        <v>0.99900000000000033</v>
      </c>
      <c r="BO69" s="58">
        <f>IF('ИД Шатой'!BO52='Методика оценки (Отч.)'!$J$9,'Методика оценки (Отч.)'!$E$9,IF('ИД Шатой'!BO52='Методика оценки (Отч.)'!$J$10,'Методика оценки (Отч.)'!$E$10,IF('ИД Шатой'!BO52='Методика оценки (Отч.)'!$J$11,'Методика оценки (Отч.)'!$E$11,IF('ИД Шатой'!BO52='Методика оценки (Отч.)'!$J$12,'Методика оценки (Отч.)'!$E$12,IF('ИД Шатой'!BO52='Методика оценки (Отч.)'!$J$13,'Методика оценки (Отч.)'!$E$13,"ошибка")))))*$C$69</f>
        <v>1.3320000000000003</v>
      </c>
      <c r="BP69" s="58">
        <f>IF('ИД Шатой'!BP52='Методика оценки (Отч.)'!$J$9,'Методика оценки (Отч.)'!$E$9,IF('ИД Шатой'!BP52='Методика оценки (Отч.)'!$J$10,'Методика оценки (Отч.)'!$E$10,IF('ИД Шатой'!BP52='Методика оценки (Отч.)'!$J$11,'Методика оценки (Отч.)'!$E$11,IF('ИД Шатой'!BP52='Методика оценки (Отч.)'!$J$12,'Методика оценки (Отч.)'!$E$12,IF('ИД Шатой'!BP52='Методика оценки (Отч.)'!$J$13,'Методика оценки (Отч.)'!$E$13,"ошибка")))))*$C$69</f>
        <v>0.99900000000000033</v>
      </c>
      <c r="BQ69" s="58">
        <f t="shared" si="2"/>
        <v>1.0647927272727276</v>
      </c>
    </row>
    <row r="70" spans="1:69" x14ac:dyDescent="0.25">
      <c r="A70" s="53" t="str">
        <f>'Методика оценки (Отч.)'!A306</f>
        <v>N7.2.</v>
      </c>
      <c r="B70" s="53" t="str">
        <f>'Методика оценки (Отч.)'!C306</f>
        <v>Удобство организации записи ребёнка в детский сад</v>
      </c>
      <c r="C70" s="123">
        <f>'Методика оценки (Отч.)'!D306*C65</f>
        <v>0.03</v>
      </c>
      <c r="D70" s="62">
        <f>IF('ИД Шатой'!D53='Методика оценки (Отч.)'!$J$9,'Методика оценки (Отч.)'!$E$9,IF('ИД Шатой'!D53='Методика оценки (Отч.)'!$J$10,'Методика оценки (Отч.)'!$E$10,IF('ИД Шатой'!D53='Методика оценки (Отч.)'!$J$11,'Методика оценки (Отч.)'!$E$11,IF('ИД Шатой'!D53='Методика оценки (Отч.)'!$J$12,'Методика оценки (Отч.)'!$E$12,IF('ИД Шатой'!D53='Методика оценки (Отч.)'!$J$13,'Методика оценки (Отч.)'!$E$13,"ошибка")))))*$C$70</f>
        <v>3</v>
      </c>
      <c r="E70" s="62">
        <f>IF('ИД Шатой'!E53='Методика оценки (Отч.)'!$J$9,'Методика оценки (Отч.)'!$E$9,IF('ИД Шатой'!E53='Методика оценки (Отч.)'!$J$10,'Методика оценки (Отч.)'!$E$10,IF('ИД Шатой'!E53='Методика оценки (Отч.)'!$J$11,'Методика оценки (Отч.)'!$E$11,IF('ИД Шатой'!E53='Методика оценки (Отч.)'!$J$12,'Методика оценки (Отч.)'!$E$12,IF('ИД Шатой'!E53='Методика оценки (Отч.)'!$J$13,'Методика оценки (Отч.)'!$E$13,"ошибка")))))*$C$70</f>
        <v>2.25</v>
      </c>
      <c r="F70" s="62">
        <f>IF('ИД Шатой'!F53='Методика оценки (Отч.)'!$J$9,'Методика оценки (Отч.)'!$E$9,IF('ИД Шатой'!F53='Методика оценки (Отч.)'!$J$10,'Методика оценки (Отч.)'!$E$10,IF('ИД Шатой'!F53='Методика оценки (Отч.)'!$J$11,'Методика оценки (Отч.)'!$E$11,IF('ИД Шатой'!F53='Методика оценки (Отч.)'!$J$12,'Методика оценки (Отч.)'!$E$12,IF('ИД Шатой'!F53='Методика оценки (Отч.)'!$J$13,'Методика оценки (Отч.)'!$E$13,"ошибка")))))*$C$70</f>
        <v>1.5</v>
      </c>
      <c r="G70" s="62">
        <f>IF('ИД Шатой'!G53='Методика оценки (Отч.)'!$J$9,'Методика оценки (Отч.)'!$E$9,IF('ИД Шатой'!G53='Методика оценки (Отч.)'!$J$10,'Методика оценки (Отч.)'!$E$10,IF('ИД Шатой'!G53='Методика оценки (Отч.)'!$J$11,'Методика оценки (Отч.)'!$E$11,IF('ИД Шатой'!G53='Методика оценки (Отч.)'!$J$12,'Методика оценки (Отч.)'!$E$12,IF('ИД Шатой'!G53='Методика оценки (Отч.)'!$J$13,'Методика оценки (Отч.)'!$E$13,"ошибка")))))*$C$70</f>
        <v>3</v>
      </c>
      <c r="H70" s="62">
        <f>IF('ИД Шатой'!H53='Методика оценки (Отч.)'!$J$9,'Методика оценки (Отч.)'!$E$9,IF('ИД Шатой'!H53='Методика оценки (Отч.)'!$J$10,'Методика оценки (Отч.)'!$E$10,IF('ИД Шатой'!H53='Методика оценки (Отч.)'!$J$11,'Методика оценки (Отч.)'!$E$11,IF('ИД Шатой'!H53='Методика оценки (Отч.)'!$J$12,'Методика оценки (Отч.)'!$E$12,IF('ИД Шатой'!H53='Методика оценки (Отч.)'!$J$13,'Методика оценки (Отч.)'!$E$13,"ошибка")))))*$C$70</f>
        <v>2.25</v>
      </c>
      <c r="I70" s="62">
        <f>IF('ИД Шатой'!I53='Методика оценки (Отч.)'!$J$9,'Методика оценки (Отч.)'!$E$9,IF('ИД Шатой'!I53='Методика оценки (Отч.)'!$J$10,'Методика оценки (Отч.)'!$E$10,IF('ИД Шатой'!I53='Методика оценки (Отч.)'!$J$11,'Методика оценки (Отч.)'!$E$11,IF('ИД Шатой'!I53='Методика оценки (Отч.)'!$J$12,'Методика оценки (Отч.)'!$E$12,IF('ИД Шатой'!I53='Методика оценки (Отч.)'!$J$13,'Методика оценки (Отч.)'!$E$13,"ошибка")))))*$C$70</f>
        <v>1.5</v>
      </c>
      <c r="J70" s="62">
        <f>IF('ИД Шатой'!J53='Методика оценки (Отч.)'!$J$9,'Методика оценки (Отч.)'!$E$9,IF('ИД Шатой'!J53='Методика оценки (Отч.)'!$J$10,'Методика оценки (Отч.)'!$E$10,IF('ИД Шатой'!J53='Методика оценки (Отч.)'!$J$11,'Методика оценки (Отч.)'!$E$11,IF('ИД Шатой'!J53='Методика оценки (Отч.)'!$J$12,'Методика оценки (Отч.)'!$E$12,IF('ИД Шатой'!J53='Методика оценки (Отч.)'!$J$13,'Методика оценки (Отч.)'!$E$13,"ошибка")))))*$C$70</f>
        <v>2.25</v>
      </c>
      <c r="K70" s="62">
        <f>IF('ИД Шатой'!K53='Методика оценки (Отч.)'!$J$9,'Методика оценки (Отч.)'!$E$9,IF('ИД Шатой'!K53='Методика оценки (Отч.)'!$J$10,'Методика оценки (Отч.)'!$E$10,IF('ИД Шатой'!K53='Методика оценки (Отч.)'!$J$11,'Методика оценки (Отч.)'!$E$11,IF('ИД Шатой'!K53='Методика оценки (Отч.)'!$J$12,'Методика оценки (Отч.)'!$E$12,IF('ИД Шатой'!K53='Методика оценки (Отч.)'!$J$13,'Методика оценки (Отч.)'!$E$13,"ошибка")))))*$C$70</f>
        <v>3</v>
      </c>
      <c r="L70" s="62">
        <f>IF('ИД Шатой'!L53='Методика оценки (Отч.)'!$J$9,'Методика оценки (Отч.)'!$E$9,IF('ИД Шатой'!L53='Методика оценки (Отч.)'!$J$10,'Методика оценки (Отч.)'!$E$10,IF('ИД Шатой'!L53='Методика оценки (Отч.)'!$J$11,'Методика оценки (Отч.)'!$E$11,IF('ИД Шатой'!L53='Методика оценки (Отч.)'!$J$12,'Методика оценки (Отч.)'!$E$12,IF('ИД Шатой'!L53='Методика оценки (Отч.)'!$J$13,'Методика оценки (Отч.)'!$E$13,"ошибка")))))*$C$70</f>
        <v>2.25</v>
      </c>
      <c r="M70" s="62">
        <f>IF('ИД Шатой'!M53='Методика оценки (Отч.)'!$J$9,'Методика оценки (Отч.)'!$E$9,IF('ИД Шатой'!M53='Методика оценки (Отч.)'!$J$10,'Методика оценки (Отч.)'!$E$10,IF('ИД Шатой'!M53='Методика оценки (Отч.)'!$J$11,'Методика оценки (Отч.)'!$E$11,IF('ИД Шатой'!M53='Методика оценки (Отч.)'!$J$12,'Методика оценки (Отч.)'!$E$12,IF('ИД Шатой'!M53='Методика оценки (Отч.)'!$J$13,'Методика оценки (Отч.)'!$E$13,"ошибка")))))*$C$70</f>
        <v>2.25</v>
      </c>
      <c r="N70" s="62">
        <f>IF('ИД Шатой'!N53='Методика оценки (Отч.)'!$J$9,'Методика оценки (Отч.)'!$E$9,IF('ИД Шатой'!N53='Методика оценки (Отч.)'!$J$10,'Методика оценки (Отч.)'!$E$10,IF('ИД Шатой'!N53='Методика оценки (Отч.)'!$J$11,'Методика оценки (Отч.)'!$E$11,IF('ИД Шатой'!N53='Методика оценки (Отч.)'!$J$12,'Методика оценки (Отч.)'!$E$12,IF('ИД Шатой'!N53='Методика оценки (Отч.)'!$J$13,'Методика оценки (Отч.)'!$E$13,"ошибка")))))*$C$70</f>
        <v>1.5</v>
      </c>
      <c r="O70" s="62">
        <f>IF('ИД Шатой'!O53='Методика оценки (Отч.)'!$J$9,'Методика оценки (Отч.)'!$E$9,IF('ИД Шатой'!O53='Методика оценки (Отч.)'!$J$10,'Методика оценки (Отч.)'!$E$10,IF('ИД Шатой'!O53='Методика оценки (Отч.)'!$J$11,'Методика оценки (Отч.)'!$E$11,IF('ИД Шатой'!O53='Методика оценки (Отч.)'!$J$12,'Методика оценки (Отч.)'!$E$12,IF('ИД Шатой'!O53='Методика оценки (Отч.)'!$J$13,'Методика оценки (Отч.)'!$E$13,"ошибка")))))*$C$70</f>
        <v>2.25</v>
      </c>
      <c r="P70" s="62">
        <f>IF('ИД Шатой'!P53='Методика оценки (Отч.)'!$J$9,'Методика оценки (Отч.)'!$E$9,IF('ИД Шатой'!P53='Методика оценки (Отч.)'!$J$10,'Методика оценки (Отч.)'!$E$10,IF('ИД Шатой'!P53='Методика оценки (Отч.)'!$J$11,'Методика оценки (Отч.)'!$E$11,IF('ИД Шатой'!P53='Методика оценки (Отч.)'!$J$12,'Методика оценки (Отч.)'!$E$12,IF('ИД Шатой'!P53='Методика оценки (Отч.)'!$J$13,'Методика оценки (Отч.)'!$E$13,"ошибка")))))*$C$70</f>
        <v>2.25</v>
      </c>
      <c r="Q70" s="62">
        <f>IF('ИД Шатой'!Q53='Методика оценки (Отч.)'!$J$9,'Методика оценки (Отч.)'!$E$9,IF('ИД Шатой'!Q53='Методика оценки (Отч.)'!$J$10,'Методика оценки (Отч.)'!$E$10,IF('ИД Шатой'!Q53='Методика оценки (Отч.)'!$J$11,'Методика оценки (Отч.)'!$E$11,IF('ИД Шатой'!Q53='Методика оценки (Отч.)'!$J$12,'Методика оценки (Отч.)'!$E$12,IF('ИД Шатой'!Q53='Методика оценки (Отч.)'!$J$13,'Методика оценки (Отч.)'!$E$13,"ошибка")))))*$C$70</f>
        <v>3</v>
      </c>
      <c r="R70" s="62">
        <f>IF('ИД Шатой'!R53='Методика оценки (Отч.)'!$J$9,'Методика оценки (Отч.)'!$E$9,IF('ИД Шатой'!R53='Методика оценки (Отч.)'!$J$10,'Методика оценки (Отч.)'!$E$10,IF('ИД Шатой'!R53='Методика оценки (Отч.)'!$J$11,'Методика оценки (Отч.)'!$E$11,IF('ИД Шатой'!R53='Методика оценки (Отч.)'!$J$12,'Методика оценки (Отч.)'!$E$12,IF('ИД Шатой'!R53='Методика оценки (Отч.)'!$J$13,'Методика оценки (Отч.)'!$E$13,"ошибка")))))*$C$70</f>
        <v>1.5</v>
      </c>
      <c r="S70" s="62">
        <f>IF('ИД Шатой'!S53='Методика оценки (Отч.)'!$J$9,'Методика оценки (Отч.)'!$E$9,IF('ИД Шатой'!S53='Методика оценки (Отч.)'!$J$10,'Методика оценки (Отч.)'!$E$10,IF('ИД Шатой'!S53='Методика оценки (Отч.)'!$J$11,'Методика оценки (Отч.)'!$E$11,IF('ИД Шатой'!S53='Методика оценки (Отч.)'!$J$12,'Методика оценки (Отч.)'!$E$12,IF('ИД Шатой'!S53='Методика оценки (Отч.)'!$J$13,'Методика оценки (Отч.)'!$E$13,"ошибка")))))*$C$70</f>
        <v>2.25</v>
      </c>
      <c r="T70" s="62">
        <f>IF('ИД Шатой'!T53='Методика оценки (Отч.)'!$J$9,'Методика оценки (Отч.)'!$E$9,IF('ИД Шатой'!T53='Методика оценки (Отч.)'!$J$10,'Методика оценки (Отч.)'!$E$10,IF('ИД Шатой'!T53='Методика оценки (Отч.)'!$J$11,'Методика оценки (Отч.)'!$E$11,IF('ИД Шатой'!T53='Методика оценки (Отч.)'!$J$12,'Методика оценки (Отч.)'!$E$12,IF('ИД Шатой'!T53='Методика оценки (Отч.)'!$J$13,'Методика оценки (Отч.)'!$E$13,"ошибка")))))*$C$70</f>
        <v>1.5</v>
      </c>
      <c r="U70" s="62">
        <f>IF('ИД Шатой'!U53='Методика оценки (Отч.)'!$J$9,'Методика оценки (Отч.)'!$E$9,IF('ИД Шатой'!U53='Методика оценки (Отч.)'!$J$10,'Методика оценки (Отч.)'!$E$10,IF('ИД Шатой'!U53='Методика оценки (Отч.)'!$J$11,'Методика оценки (Отч.)'!$E$11,IF('ИД Шатой'!U53='Методика оценки (Отч.)'!$J$12,'Методика оценки (Отч.)'!$E$12,IF('ИД Шатой'!U53='Методика оценки (Отч.)'!$J$13,'Методика оценки (Отч.)'!$E$13,"ошибка")))))*$C$70</f>
        <v>2.25</v>
      </c>
      <c r="V70" s="62">
        <f>IF('ИД Шатой'!V53='Методика оценки (Отч.)'!$J$9,'Методика оценки (Отч.)'!$E$9,IF('ИД Шатой'!V53='Методика оценки (Отч.)'!$J$10,'Методика оценки (Отч.)'!$E$10,IF('ИД Шатой'!V53='Методика оценки (Отч.)'!$J$11,'Методика оценки (Отч.)'!$E$11,IF('ИД Шатой'!V53='Методика оценки (Отч.)'!$J$12,'Методика оценки (Отч.)'!$E$12,IF('ИД Шатой'!V53='Методика оценки (Отч.)'!$J$13,'Методика оценки (Отч.)'!$E$13,"ошибка")))))*$C$70</f>
        <v>2.25</v>
      </c>
      <c r="W70" s="62">
        <f>IF('ИД Шатой'!W53='Методика оценки (Отч.)'!$J$9,'Методика оценки (Отч.)'!$E$9,IF('ИД Шатой'!W53='Методика оценки (Отч.)'!$J$10,'Методика оценки (Отч.)'!$E$10,IF('ИД Шатой'!W53='Методика оценки (Отч.)'!$J$11,'Методика оценки (Отч.)'!$E$11,IF('ИД Шатой'!W53='Методика оценки (Отч.)'!$J$12,'Методика оценки (Отч.)'!$E$12,IF('ИД Шатой'!W53='Методика оценки (Отч.)'!$J$13,'Методика оценки (Отч.)'!$E$13,"ошибка")))))*$C$70</f>
        <v>3</v>
      </c>
      <c r="X70" s="62">
        <f>IF('ИД Шатой'!X53='Методика оценки (Отч.)'!$J$9,'Методика оценки (Отч.)'!$E$9,IF('ИД Шатой'!X53='Методика оценки (Отч.)'!$J$10,'Методика оценки (Отч.)'!$E$10,IF('ИД Шатой'!X53='Методика оценки (Отч.)'!$J$11,'Методика оценки (Отч.)'!$E$11,IF('ИД Шатой'!X53='Методика оценки (Отч.)'!$J$12,'Методика оценки (Отч.)'!$E$12,IF('ИД Шатой'!X53='Методика оценки (Отч.)'!$J$13,'Методика оценки (Отч.)'!$E$13,"ошибка")))))*$C$70</f>
        <v>2.25</v>
      </c>
      <c r="Y70" s="62">
        <f>IF('ИД Шатой'!Y53='Методика оценки (Отч.)'!$J$9,'Методика оценки (Отч.)'!$E$9,IF('ИД Шатой'!Y53='Методика оценки (Отч.)'!$J$10,'Методика оценки (Отч.)'!$E$10,IF('ИД Шатой'!Y53='Методика оценки (Отч.)'!$J$11,'Методика оценки (Отч.)'!$E$11,IF('ИД Шатой'!Y53='Методика оценки (Отч.)'!$J$12,'Методика оценки (Отч.)'!$E$12,IF('ИД Шатой'!Y53='Методика оценки (Отч.)'!$J$13,'Методика оценки (Отч.)'!$E$13,"ошибка")))))*$C$70</f>
        <v>2.25</v>
      </c>
      <c r="Z70" s="62">
        <f>IF('ИД Шатой'!Z53='Методика оценки (Отч.)'!$J$9,'Методика оценки (Отч.)'!$E$9,IF('ИД Шатой'!Z53='Методика оценки (Отч.)'!$J$10,'Методика оценки (Отч.)'!$E$10,IF('ИД Шатой'!Z53='Методика оценки (Отч.)'!$J$11,'Методика оценки (Отч.)'!$E$11,IF('ИД Шатой'!Z53='Методика оценки (Отч.)'!$J$12,'Методика оценки (Отч.)'!$E$12,IF('ИД Шатой'!Z53='Методика оценки (Отч.)'!$J$13,'Методика оценки (Отч.)'!$E$13,"ошибка")))))*$C$70</f>
        <v>1.5</v>
      </c>
      <c r="AA70" s="62">
        <f>IF('ИД Шатой'!AA53='Методика оценки (Отч.)'!$J$9,'Методика оценки (Отч.)'!$E$9,IF('ИД Шатой'!AA53='Методика оценки (Отч.)'!$J$10,'Методика оценки (Отч.)'!$E$10,IF('ИД Шатой'!AA53='Методика оценки (Отч.)'!$J$11,'Методика оценки (Отч.)'!$E$11,IF('ИД Шатой'!AA53='Методика оценки (Отч.)'!$J$12,'Методика оценки (Отч.)'!$E$12,IF('ИД Шатой'!AA53='Методика оценки (Отч.)'!$J$13,'Методика оценки (Отч.)'!$E$13,"ошибка")))))*$C$70</f>
        <v>2.25</v>
      </c>
      <c r="AB70" s="62">
        <f>IF('ИД Шатой'!AB53='Методика оценки (Отч.)'!$J$9,'Методика оценки (Отч.)'!$E$9,IF('ИД Шатой'!AB53='Методика оценки (Отч.)'!$J$10,'Методика оценки (Отч.)'!$E$10,IF('ИД Шатой'!AB53='Методика оценки (Отч.)'!$J$11,'Методика оценки (Отч.)'!$E$11,IF('ИД Шатой'!AB53='Методика оценки (Отч.)'!$J$12,'Методика оценки (Отч.)'!$E$12,IF('ИД Шатой'!AB53='Методика оценки (Отч.)'!$J$13,'Методика оценки (Отч.)'!$E$13,"ошибка")))))*$C$70</f>
        <v>2.25</v>
      </c>
      <c r="AC70" s="62">
        <f>IF('ИД Шатой'!AC53='Методика оценки (Отч.)'!$J$9,'Методика оценки (Отч.)'!$E$9,IF('ИД Шатой'!AC53='Методика оценки (Отч.)'!$J$10,'Методика оценки (Отч.)'!$E$10,IF('ИД Шатой'!AC53='Методика оценки (Отч.)'!$J$11,'Методика оценки (Отч.)'!$E$11,IF('ИД Шатой'!AC53='Методика оценки (Отч.)'!$J$12,'Методика оценки (Отч.)'!$E$12,IF('ИД Шатой'!AC53='Методика оценки (Отч.)'!$J$13,'Методика оценки (Отч.)'!$E$13,"ошибка")))))*$C$70</f>
        <v>2.25</v>
      </c>
      <c r="AD70" s="62">
        <f>IF('ИД Шатой'!AD53='Методика оценки (Отч.)'!$J$9,'Методика оценки (Отч.)'!$E$9,IF('ИД Шатой'!AD53='Методика оценки (Отч.)'!$J$10,'Методика оценки (Отч.)'!$E$10,IF('ИД Шатой'!AD53='Методика оценки (Отч.)'!$J$11,'Методика оценки (Отч.)'!$E$11,IF('ИД Шатой'!AD53='Методика оценки (Отч.)'!$J$12,'Методика оценки (Отч.)'!$E$12,IF('ИД Шатой'!AD53='Методика оценки (Отч.)'!$J$13,'Методика оценки (Отч.)'!$E$13,"ошибка")))))*$C$70</f>
        <v>3</v>
      </c>
      <c r="AE70" s="62">
        <f>IF('ИД Шатой'!AE53='Методика оценки (Отч.)'!$J$9,'Методика оценки (Отч.)'!$E$9,IF('ИД Шатой'!AE53='Методика оценки (Отч.)'!$J$10,'Методика оценки (Отч.)'!$E$10,IF('ИД Шатой'!AE53='Методика оценки (Отч.)'!$J$11,'Методика оценки (Отч.)'!$E$11,IF('ИД Шатой'!AE53='Методика оценки (Отч.)'!$J$12,'Методика оценки (Отч.)'!$E$12,IF('ИД Шатой'!AE53='Методика оценки (Отч.)'!$J$13,'Методика оценки (Отч.)'!$E$13,"ошибка")))))*$C$70</f>
        <v>3</v>
      </c>
      <c r="AF70" s="62">
        <f>IF('ИД Шатой'!AF53='Методика оценки (Отч.)'!$J$9,'Методика оценки (Отч.)'!$E$9,IF('ИД Шатой'!AF53='Методика оценки (Отч.)'!$J$10,'Методика оценки (Отч.)'!$E$10,IF('ИД Шатой'!AF53='Методика оценки (Отч.)'!$J$11,'Методика оценки (Отч.)'!$E$11,IF('ИД Шатой'!AF53='Методика оценки (Отч.)'!$J$12,'Методика оценки (Отч.)'!$E$12,IF('ИД Шатой'!AF53='Методика оценки (Отч.)'!$J$13,'Методика оценки (Отч.)'!$E$13,"ошибка")))))*$C$70</f>
        <v>2.25</v>
      </c>
      <c r="AG70" s="62">
        <f>IF('ИД Шатой'!AG53='Методика оценки (Отч.)'!$J$9,'Методика оценки (Отч.)'!$E$9,IF('ИД Шатой'!AG53='Методика оценки (Отч.)'!$J$10,'Методика оценки (Отч.)'!$E$10,IF('ИД Шатой'!AG53='Методика оценки (Отч.)'!$J$11,'Методика оценки (Отч.)'!$E$11,IF('ИД Шатой'!AG53='Методика оценки (Отч.)'!$J$12,'Методика оценки (Отч.)'!$E$12,IF('ИД Шатой'!AG53='Методика оценки (Отч.)'!$J$13,'Методика оценки (Отч.)'!$E$13,"ошибка")))))*$C$70</f>
        <v>1.5</v>
      </c>
      <c r="AH70" s="62">
        <f>IF('ИД Шатой'!AH53='Методика оценки (Отч.)'!$J$9,'Методика оценки (Отч.)'!$E$9,IF('ИД Шатой'!AH53='Методика оценки (Отч.)'!$J$10,'Методика оценки (Отч.)'!$E$10,IF('ИД Шатой'!AH53='Методика оценки (Отч.)'!$J$11,'Методика оценки (Отч.)'!$E$11,IF('ИД Шатой'!AH53='Методика оценки (Отч.)'!$J$12,'Методика оценки (Отч.)'!$E$12,IF('ИД Шатой'!AH53='Методика оценки (Отч.)'!$J$13,'Методика оценки (Отч.)'!$E$13,"ошибка")))))*$C$70</f>
        <v>1.5</v>
      </c>
      <c r="AI70" s="62">
        <f>IF('ИД Шатой'!AI53='Методика оценки (Отч.)'!$J$9,'Методика оценки (Отч.)'!$E$9,IF('ИД Шатой'!AI53='Методика оценки (Отч.)'!$J$10,'Методика оценки (Отч.)'!$E$10,IF('ИД Шатой'!AI53='Методика оценки (Отч.)'!$J$11,'Методика оценки (Отч.)'!$E$11,IF('ИД Шатой'!AI53='Методика оценки (Отч.)'!$J$12,'Методика оценки (Отч.)'!$E$12,IF('ИД Шатой'!AI53='Методика оценки (Отч.)'!$J$13,'Методика оценки (Отч.)'!$E$13,"ошибка")))))*$C$70</f>
        <v>2.25</v>
      </c>
      <c r="AJ70" s="62">
        <f>IF('ИД Шатой'!AJ53='Методика оценки (Отч.)'!$J$9,'Методика оценки (Отч.)'!$E$9,IF('ИД Шатой'!AJ53='Методика оценки (Отч.)'!$J$10,'Методика оценки (Отч.)'!$E$10,IF('ИД Шатой'!AJ53='Методика оценки (Отч.)'!$J$11,'Методика оценки (Отч.)'!$E$11,IF('ИД Шатой'!AJ53='Методика оценки (Отч.)'!$J$12,'Методика оценки (Отч.)'!$E$12,IF('ИД Шатой'!AJ53='Методика оценки (Отч.)'!$J$13,'Методика оценки (Отч.)'!$E$13,"ошибка")))))*$C$70</f>
        <v>2.25</v>
      </c>
      <c r="AK70" s="62">
        <f>IF('ИД Шатой'!AK53='Методика оценки (Отч.)'!$J$9,'Методика оценки (Отч.)'!$E$9,IF('ИД Шатой'!AK53='Методика оценки (Отч.)'!$J$10,'Методика оценки (Отч.)'!$E$10,IF('ИД Шатой'!AK53='Методика оценки (Отч.)'!$J$11,'Методика оценки (Отч.)'!$E$11,IF('ИД Шатой'!AK53='Методика оценки (Отч.)'!$J$12,'Методика оценки (Отч.)'!$E$12,IF('ИД Шатой'!AK53='Методика оценки (Отч.)'!$J$13,'Методика оценки (Отч.)'!$E$13,"ошибка")))))*$C$70</f>
        <v>2.25</v>
      </c>
      <c r="AL70" s="62">
        <f>IF('ИД Шатой'!AL53='Методика оценки (Отч.)'!$J$9,'Методика оценки (Отч.)'!$E$9,IF('ИД Шатой'!AL53='Методика оценки (Отч.)'!$J$10,'Методика оценки (Отч.)'!$E$10,IF('ИД Шатой'!AL53='Методика оценки (Отч.)'!$J$11,'Методика оценки (Отч.)'!$E$11,IF('ИД Шатой'!AL53='Методика оценки (Отч.)'!$J$12,'Методика оценки (Отч.)'!$E$12,IF('ИД Шатой'!AL53='Методика оценки (Отч.)'!$J$13,'Методика оценки (Отч.)'!$E$13,"ошибка")))))*$C$70</f>
        <v>2.25</v>
      </c>
      <c r="AM70" s="62">
        <f>IF('ИД Шатой'!AM53='Методика оценки (Отч.)'!$J$9,'Методика оценки (Отч.)'!$E$9,IF('ИД Шатой'!AM53='Методика оценки (Отч.)'!$J$10,'Методика оценки (Отч.)'!$E$10,IF('ИД Шатой'!AM53='Методика оценки (Отч.)'!$J$11,'Методика оценки (Отч.)'!$E$11,IF('ИД Шатой'!AM53='Методика оценки (Отч.)'!$J$12,'Методика оценки (Отч.)'!$E$12,IF('ИД Шатой'!AM53='Методика оценки (Отч.)'!$J$13,'Методика оценки (Отч.)'!$E$13,"ошибка")))))*$C$70</f>
        <v>1.5</v>
      </c>
      <c r="AN70" s="62">
        <f>IF('ИД Шатой'!AN53='Методика оценки (Отч.)'!$J$9,'Методика оценки (Отч.)'!$E$9,IF('ИД Шатой'!AN53='Методика оценки (Отч.)'!$J$10,'Методика оценки (Отч.)'!$E$10,IF('ИД Шатой'!AN53='Методика оценки (Отч.)'!$J$11,'Методика оценки (Отч.)'!$E$11,IF('ИД Шатой'!AN53='Методика оценки (Отч.)'!$J$12,'Методика оценки (Отч.)'!$E$12,IF('ИД Шатой'!AN53='Методика оценки (Отч.)'!$J$13,'Методика оценки (Отч.)'!$E$13,"ошибка")))))*$C$70</f>
        <v>3</v>
      </c>
      <c r="AO70" s="62">
        <f>IF('ИД Шатой'!AO53='Методика оценки (Отч.)'!$J$9,'Методика оценки (Отч.)'!$E$9,IF('ИД Шатой'!AO53='Методика оценки (Отч.)'!$J$10,'Методика оценки (Отч.)'!$E$10,IF('ИД Шатой'!AO53='Методика оценки (Отч.)'!$J$11,'Методика оценки (Отч.)'!$E$11,IF('ИД Шатой'!AO53='Методика оценки (Отч.)'!$J$12,'Методика оценки (Отч.)'!$E$12,IF('ИД Шатой'!AO53='Методика оценки (Отч.)'!$J$13,'Методика оценки (Отч.)'!$E$13,"ошибка")))))*$C$70</f>
        <v>2.25</v>
      </c>
      <c r="AP70" s="62">
        <f>IF('ИД Шатой'!AP53='Методика оценки (Отч.)'!$J$9,'Методика оценки (Отч.)'!$E$9,IF('ИД Шатой'!AP53='Методика оценки (Отч.)'!$J$10,'Методика оценки (Отч.)'!$E$10,IF('ИД Шатой'!AP53='Методика оценки (Отч.)'!$J$11,'Методика оценки (Отч.)'!$E$11,IF('ИД Шатой'!AP53='Методика оценки (Отч.)'!$J$12,'Методика оценки (Отч.)'!$E$12,IF('ИД Шатой'!AP53='Методика оценки (Отч.)'!$J$13,'Методика оценки (Отч.)'!$E$13,"ошибка")))))*$C$70</f>
        <v>2.25</v>
      </c>
      <c r="AQ70" s="62">
        <f>IF('ИД Шатой'!AQ53='Методика оценки (Отч.)'!$J$9,'Методика оценки (Отч.)'!$E$9,IF('ИД Шатой'!AQ53='Методика оценки (Отч.)'!$J$10,'Методика оценки (Отч.)'!$E$10,IF('ИД Шатой'!AQ53='Методика оценки (Отч.)'!$J$11,'Методика оценки (Отч.)'!$E$11,IF('ИД Шатой'!AQ53='Методика оценки (Отч.)'!$J$12,'Методика оценки (Отч.)'!$E$12,IF('ИД Шатой'!AQ53='Методика оценки (Отч.)'!$J$13,'Методика оценки (Отч.)'!$E$13,"ошибка")))))*$C$70</f>
        <v>3</v>
      </c>
      <c r="AR70" s="62">
        <f>IF('ИД Шатой'!AR53='Методика оценки (Отч.)'!$J$9,'Методика оценки (Отч.)'!$E$9,IF('ИД Шатой'!AR53='Методика оценки (Отч.)'!$J$10,'Методика оценки (Отч.)'!$E$10,IF('ИД Шатой'!AR53='Методика оценки (Отч.)'!$J$11,'Методика оценки (Отч.)'!$E$11,IF('ИД Шатой'!AR53='Методика оценки (Отч.)'!$J$12,'Методика оценки (Отч.)'!$E$12,IF('ИД Шатой'!AR53='Методика оценки (Отч.)'!$J$13,'Методика оценки (Отч.)'!$E$13,"ошибка")))))*$C$70</f>
        <v>0</v>
      </c>
      <c r="AS70" s="62">
        <f>IF('ИД Шатой'!AS53='Методика оценки (Отч.)'!$J$9,'Методика оценки (Отч.)'!$E$9,IF('ИД Шатой'!AS53='Методика оценки (Отч.)'!$J$10,'Методика оценки (Отч.)'!$E$10,IF('ИД Шатой'!AS53='Методика оценки (Отч.)'!$J$11,'Методика оценки (Отч.)'!$E$11,IF('ИД Шатой'!AS53='Методика оценки (Отч.)'!$J$12,'Методика оценки (Отч.)'!$E$12,IF('ИД Шатой'!AS53='Методика оценки (Отч.)'!$J$13,'Методика оценки (Отч.)'!$E$13,"ошибка")))))*$C$70</f>
        <v>3</v>
      </c>
      <c r="AT70" s="62">
        <f>IF('ИД Шатой'!AT53='Методика оценки (Отч.)'!$J$9,'Методика оценки (Отч.)'!$E$9,IF('ИД Шатой'!AT53='Методика оценки (Отч.)'!$J$10,'Методика оценки (Отч.)'!$E$10,IF('ИД Шатой'!AT53='Методика оценки (Отч.)'!$J$11,'Методика оценки (Отч.)'!$E$11,IF('ИД Шатой'!AT53='Методика оценки (Отч.)'!$J$12,'Методика оценки (Отч.)'!$E$12,IF('ИД Шатой'!AT53='Методика оценки (Отч.)'!$J$13,'Методика оценки (Отч.)'!$E$13,"ошибка")))))*$C$70</f>
        <v>1.5</v>
      </c>
      <c r="AU70" s="62">
        <f>IF('ИД Шатой'!AU53='Методика оценки (Отч.)'!$J$9,'Методика оценки (Отч.)'!$E$9,IF('ИД Шатой'!AU53='Методика оценки (Отч.)'!$J$10,'Методика оценки (Отч.)'!$E$10,IF('ИД Шатой'!AU53='Методика оценки (Отч.)'!$J$11,'Методика оценки (Отч.)'!$E$11,IF('ИД Шатой'!AU53='Методика оценки (Отч.)'!$J$12,'Методика оценки (Отч.)'!$E$12,IF('ИД Шатой'!AU53='Методика оценки (Отч.)'!$J$13,'Методика оценки (Отч.)'!$E$13,"ошибка")))))*$C$70</f>
        <v>2.25</v>
      </c>
      <c r="AV70" s="62">
        <f>IF('ИД Шатой'!AV53='Методика оценки (Отч.)'!$J$9,'Методика оценки (Отч.)'!$E$9,IF('ИД Шатой'!AV53='Методика оценки (Отч.)'!$J$10,'Методика оценки (Отч.)'!$E$10,IF('ИД Шатой'!AV53='Методика оценки (Отч.)'!$J$11,'Методика оценки (Отч.)'!$E$11,IF('ИД Шатой'!AV53='Методика оценки (Отч.)'!$J$12,'Методика оценки (Отч.)'!$E$12,IF('ИД Шатой'!AV53='Методика оценки (Отч.)'!$J$13,'Методика оценки (Отч.)'!$E$13,"ошибка")))))*$C$70</f>
        <v>2.25</v>
      </c>
      <c r="AW70" s="62">
        <f>IF('ИД Шатой'!AW53='Методика оценки (Отч.)'!$J$9,'Методика оценки (Отч.)'!$E$9,IF('ИД Шатой'!AW53='Методика оценки (Отч.)'!$J$10,'Методика оценки (Отч.)'!$E$10,IF('ИД Шатой'!AW53='Методика оценки (Отч.)'!$J$11,'Методика оценки (Отч.)'!$E$11,IF('ИД Шатой'!AW53='Методика оценки (Отч.)'!$J$12,'Методика оценки (Отч.)'!$E$12,IF('ИД Шатой'!AW53='Методика оценки (Отч.)'!$J$13,'Методика оценки (Отч.)'!$E$13,"ошибка")))))*$C$70</f>
        <v>3</v>
      </c>
      <c r="AX70" s="62">
        <f>IF('ИД Шатой'!AX53='Методика оценки (Отч.)'!$J$9,'Методика оценки (Отч.)'!$E$9,IF('ИД Шатой'!AX53='Методика оценки (Отч.)'!$J$10,'Методика оценки (Отч.)'!$E$10,IF('ИД Шатой'!AX53='Методика оценки (Отч.)'!$J$11,'Методика оценки (Отч.)'!$E$11,IF('ИД Шатой'!AX53='Методика оценки (Отч.)'!$J$12,'Методика оценки (Отч.)'!$E$12,IF('ИД Шатой'!AX53='Методика оценки (Отч.)'!$J$13,'Методика оценки (Отч.)'!$E$13,"ошибка")))))*$C$70</f>
        <v>2.25</v>
      </c>
      <c r="AY70" s="62">
        <f>IF('ИД Шатой'!AY53='Методика оценки (Отч.)'!$J$9,'Методика оценки (Отч.)'!$E$9,IF('ИД Шатой'!AY53='Методика оценки (Отч.)'!$J$10,'Методика оценки (Отч.)'!$E$10,IF('ИД Шатой'!AY53='Методика оценки (Отч.)'!$J$11,'Методика оценки (Отч.)'!$E$11,IF('ИД Шатой'!AY53='Методика оценки (Отч.)'!$J$12,'Методика оценки (Отч.)'!$E$12,IF('ИД Шатой'!AY53='Методика оценки (Отч.)'!$J$13,'Методика оценки (Отч.)'!$E$13,"ошибка")))))*$C$70</f>
        <v>0</v>
      </c>
      <c r="AZ70" s="62">
        <f>IF('ИД Шатой'!AZ53='Методика оценки (Отч.)'!$J$9,'Методика оценки (Отч.)'!$E$9,IF('ИД Шатой'!AZ53='Методика оценки (Отч.)'!$J$10,'Методика оценки (Отч.)'!$E$10,IF('ИД Шатой'!AZ53='Методика оценки (Отч.)'!$J$11,'Методика оценки (Отч.)'!$E$11,IF('ИД Шатой'!AZ53='Методика оценки (Отч.)'!$J$12,'Методика оценки (Отч.)'!$E$12,IF('ИД Шатой'!AZ53='Методика оценки (Отч.)'!$J$13,'Методика оценки (Отч.)'!$E$13,"ошибка")))))*$C$70</f>
        <v>2.25</v>
      </c>
      <c r="BA70" s="62">
        <f>IF('ИД Шатой'!BA53='Методика оценки (Отч.)'!$J$9,'Методика оценки (Отч.)'!$E$9,IF('ИД Шатой'!BA53='Методика оценки (Отч.)'!$J$10,'Методика оценки (Отч.)'!$E$10,IF('ИД Шатой'!BA53='Методика оценки (Отч.)'!$J$11,'Методика оценки (Отч.)'!$E$11,IF('ИД Шатой'!BA53='Методика оценки (Отч.)'!$J$12,'Методика оценки (Отч.)'!$E$12,IF('ИД Шатой'!BA53='Методика оценки (Отч.)'!$J$13,'Методика оценки (Отч.)'!$E$13,"ошибка")))))*$C$70</f>
        <v>1.5</v>
      </c>
      <c r="BB70" s="62">
        <f>IF('ИД Шатой'!BB53='Методика оценки (Отч.)'!$J$9,'Методика оценки (Отч.)'!$E$9,IF('ИД Шатой'!BB53='Методика оценки (Отч.)'!$J$10,'Методика оценки (Отч.)'!$E$10,IF('ИД Шатой'!BB53='Методика оценки (Отч.)'!$J$11,'Методика оценки (Отч.)'!$E$11,IF('ИД Шатой'!BB53='Методика оценки (Отч.)'!$J$12,'Методика оценки (Отч.)'!$E$12,IF('ИД Шатой'!BB53='Методика оценки (Отч.)'!$J$13,'Методика оценки (Отч.)'!$E$13,"ошибка")))))*$C$70</f>
        <v>1.5</v>
      </c>
      <c r="BC70" s="62">
        <f>IF('ИД Шатой'!BC53='Методика оценки (Отч.)'!$J$9,'Методика оценки (Отч.)'!$E$9,IF('ИД Шатой'!BC53='Методика оценки (Отч.)'!$J$10,'Методика оценки (Отч.)'!$E$10,IF('ИД Шатой'!BC53='Методика оценки (Отч.)'!$J$11,'Методика оценки (Отч.)'!$E$11,IF('ИД Шатой'!BC53='Методика оценки (Отч.)'!$J$12,'Методика оценки (Отч.)'!$E$12,IF('ИД Шатой'!BC53='Методика оценки (Отч.)'!$J$13,'Методика оценки (Отч.)'!$E$13,"ошибка")))))*$C$70</f>
        <v>2.25</v>
      </c>
      <c r="BD70" s="62">
        <f>IF('ИД Шатой'!BD53='Методика оценки (Отч.)'!$J$9,'Методика оценки (Отч.)'!$E$9,IF('ИД Шатой'!BD53='Методика оценки (Отч.)'!$J$10,'Методика оценки (Отч.)'!$E$10,IF('ИД Шатой'!BD53='Методика оценки (Отч.)'!$J$11,'Методика оценки (Отч.)'!$E$11,IF('ИД Шатой'!BD53='Методика оценки (Отч.)'!$J$12,'Методика оценки (Отч.)'!$E$12,IF('ИД Шатой'!BD53='Методика оценки (Отч.)'!$J$13,'Методика оценки (Отч.)'!$E$13,"ошибка")))))*$C$70</f>
        <v>2.25</v>
      </c>
      <c r="BE70" s="62">
        <f>IF('ИД Шатой'!BE53='Методика оценки (Отч.)'!$J$9,'Методика оценки (Отч.)'!$E$9,IF('ИД Шатой'!BE53='Методика оценки (Отч.)'!$J$10,'Методика оценки (Отч.)'!$E$10,IF('ИД Шатой'!BE53='Методика оценки (Отч.)'!$J$11,'Методика оценки (Отч.)'!$E$11,IF('ИД Шатой'!BE53='Методика оценки (Отч.)'!$J$12,'Методика оценки (Отч.)'!$E$12,IF('ИД Шатой'!BE53='Методика оценки (Отч.)'!$J$13,'Методика оценки (Отч.)'!$E$13,"ошибка")))))*$C$70</f>
        <v>3</v>
      </c>
      <c r="BF70" s="62">
        <f>IF('ИД Шатой'!BF53='Методика оценки (Отч.)'!$J$9,'Методика оценки (Отч.)'!$E$9,IF('ИД Шатой'!BF53='Методика оценки (Отч.)'!$J$10,'Методика оценки (Отч.)'!$E$10,IF('ИД Шатой'!BF53='Методика оценки (Отч.)'!$J$11,'Методика оценки (Отч.)'!$E$11,IF('ИД Шатой'!BF53='Методика оценки (Отч.)'!$J$12,'Методика оценки (Отч.)'!$E$12,IF('ИД Шатой'!BF53='Методика оценки (Отч.)'!$J$13,'Методика оценки (Отч.)'!$E$13,"ошибка")))))*$C$70</f>
        <v>0</v>
      </c>
      <c r="BG70" s="62">
        <f>IF('ИД Шатой'!BG53='Методика оценки (Отч.)'!$J$9,'Методика оценки (Отч.)'!$E$9,IF('ИД Шатой'!BG53='Методика оценки (Отч.)'!$J$10,'Методика оценки (Отч.)'!$E$10,IF('ИД Шатой'!BG53='Методика оценки (Отч.)'!$J$11,'Методика оценки (Отч.)'!$E$11,IF('ИД Шатой'!BG53='Методика оценки (Отч.)'!$J$12,'Методика оценки (Отч.)'!$E$12,IF('ИД Шатой'!BG53='Методика оценки (Отч.)'!$J$13,'Методика оценки (Отч.)'!$E$13,"ошибка")))))*$C$70</f>
        <v>2.25</v>
      </c>
      <c r="BH70" s="62">
        <f>IF('ИД Шатой'!BH53='Методика оценки (Отч.)'!$J$9,'Методика оценки (Отч.)'!$E$9,IF('ИД Шатой'!BH53='Методика оценки (Отч.)'!$J$10,'Методика оценки (Отч.)'!$E$10,IF('ИД Шатой'!BH53='Методика оценки (Отч.)'!$J$11,'Методика оценки (Отч.)'!$E$11,IF('ИД Шатой'!BH53='Методика оценки (Отч.)'!$J$12,'Методика оценки (Отч.)'!$E$12,IF('ИД Шатой'!BH53='Методика оценки (Отч.)'!$J$13,'Методика оценки (Отч.)'!$E$13,"ошибка")))))*$C$70</f>
        <v>0</v>
      </c>
      <c r="BI70" s="62">
        <f>IF('ИД Шатой'!BI53='Методика оценки (Отч.)'!$J$9,'Методика оценки (Отч.)'!$E$9,IF('ИД Шатой'!BI53='Методика оценки (Отч.)'!$J$10,'Методика оценки (Отч.)'!$E$10,IF('ИД Шатой'!BI53='Методика оценки (Отч.)'!$J$11,'Методика оценки (Отч.)'!$E$11,IF('ИД Шатой'!BI53='Методика оценки (Отч.)'!$J$12,'Методика оценки (Отч.)'!$E$12,IF('ИД Шатой'!BI53='Методика оценки (Отч.)'!$J$13,'Методика оценки (Отч.)'!$E$13,"ошибка")))))*$C$70</f>
        <v>2.25</v>
      </c>
      <c r="BJ70" s="62">
        <f>IF('ИД Шатой'!BJ53='Методика оценки (Отч.)'!$J$9,'Методика оценки (Отч.)'!$E$9,IF('ИД Шатой'!BJ53='Методика оценки (Отч.)'!$J$10,'Методика оценки (Отч.)'!$E$10,IF('ИД Шатой'!BJ53='Методика оценки (Отч.)'!$J$11,'Методика оценки (Отч.)'!$E$11,IF('ИД Шатой'!BJ53='Методика оценки (Отч.)'!$J$12,'Методика оценки (Отч.)'!$E$12,IF('ИД Шатой'!BJ53='Методика оценки (Отч.)'!$J$13,'Методика оценки (Отч.)'!$E$13,"ошибка")))))*$C$70</f>
        <v>3</v>
      </c>
      <c r="BK70" s="62">
        <f>IF('ИД Шатой'!BK53='Методика оценки (Отч.)'!$J$9,'Методика оценки (Отч.)'!$E$9,IF('ИД Шатой'!BK53='Методика оценки (Отч.)'!$J$10,'Методика оценки (Отч.)'!$E$10,IF('ИД Шатой'!BK53='Методика оценки (Отч.)'!$J$11,'Методика оценки (Отч.)'!$E$11,IF('ИД Шатой'!BK53='Методика оценки (Отч.)'!$J$12,'Методика оценки (Отч.)'!$E$12,IF('ИД Шатой'!BK53='Методика оценки (Отч.)'!$J$13,'Методика оценки (Отч.)'!$E$13,"ошибка")))))*$C$70</f>
        <v>2.25</v>
      </c>
      <c r="BL70" s="62">
        <f>IF('ИД Шатой'!BL53='Методика оценки (Отч.)'!$J$9,'Методика оценки (Отч.)'!$E$9,IF('ИД Шатой'!BL53='Методика оценки (Отч.)'!$J$10,'Методика оценки (Отч.)'!$E$10,IF('ИД Шатой'!BL53='Методика оценки (Отч.)'!$J$11,'Методика оценки (Отч.)'!$E$11,IF('ИД Шатой'!BL53='Методика оценки (Отч.)'!$J$12,'Методика оценки (Отч.)'!$E$12,IF('ИД Шатой'!BL53='Методика оценки (Отч.)'!$J$13,'Методика оценки (Отч.)'!$E$13,"ошибка")))))*$C$70</f>
        <v>1.5</v>
      </c>
      <c r="BM70" s="62">
        <f>IF('ИД Шатой'!BM53='Методика оценки (Отч.)'!$J$9,'Методика оценки (Отч.)'!$E$9,IF('ИД Шатой'!BM53='Методика оценки (Отч.)'!$J$10,'Методика оценки (Отч.)'!$E$10,IF('ИД Шатой'!BM53='Методика оценки (Отч.)'!$J$11,'Методика оценки (Отч.)'!$E$11,IF('ИД Шатой'!BM53='Методика оценки (Отч.)'!$J$12,'Методика оценки (Отч.)'!$E$12,IF('ИД Шатой'!BM53='Методика оценки (Отч.)'!$J$13,'Методика оценки (Отч.)'!$E$13,"ошибка")))))*$C$70</f>
        <v>3</v>
      </c>
      <c r="BN70" s="62">
        <f>IF('ИД Шатой'!BN53='Методика оценки (Отч.)'!$J$9,'Методика оценки (Отч.)'!$E$9,IF('ИД Шатой'!BN53='Методика оценки (Отч.)'!$J$10,'Методика оценки (Отч.)'!$E$10,IF('ИД Шатой'!BN53='Методика оценки (Отч.)'!$J$11,'Методика оценки (Отч.)'!$E$11,IF('ИД Шатой'!BN53='Методика оценки (Отч.)'!$J$12,'Методика оценки (Отч.)'!$E$12,IF('ИД Шатой'!BN53='Методика оценки (Отч.)'!$J$13,'Методика оценки (Отч.)'!$E$13,"ошибка")))))*$C$70</f>
        <v>2.25</v>
      </c>
      <c r="BO70" s="62">
        <f>IF('ИД Шатой'!BO53='Методика оценки (Отч.)'!$J$9,'Методика оценки (Отч.)'!$E$9,IF('ИД Шатой'!BO53='Методика оценки (Отч.)'!$J$10,'Методика оценки (Отч.)'!$E$10,IF('ИД Шатой'!BO53='Методика оценки (Отч.)'!$J$11,'Методика оценки (Отч.)'!$E$11,IF('ИД Шатой'!BO53='Методика оценки (Отч.)'!$J$12,'Методика оценки (Отч.)'!$E$12,IF('ИД Шатой'!BO53='Методика оценки (Отч.)'!$J$13,'Методика оценки (Отч.)'!$E$13,"ошибка")))))*$C$70</f>
        <v>3</v>
      </c>
      <c r="BP70" s="62">
        <f>IF('ИД Шатой'!BP53='Методика оценки (Отч.)'!$J$9,'Методика оценки (Отч.)'!$E$9,IF('ИД Шатой'!BP53='Методика оценки (Отч.)'!$J$10,'Методика оценки (Отч.)'!$E$10,IF('ИД Шатой'!BP53='Методика оценки (Отч.)'!$J$11,'Методика оценки (Отч.)'!$E$11,IF('ИД Шатой'!BP53='Методика оценки (Отч.)'!$J$12,'Методика оценки (Отч.)'!$E$12,IF('ИД Шатой'!BP53='Методика оценки (Отч.)'!$J$13,'Методика оценки (Отч.)'!$E$13,"ошибка")))))*$C$70</f>
        <v>2.25</v>
      </c>
      <c r="BQ70" s="62">
        <f t="shared" ref="BQ70" si="19">AVERAGE(C70:BP70)</f>
        <v>2.1027272727272726</v>
      </c>
    </row>
    <row r="71" spans="1:69" x14ac:dyDescent="0.25">
      <c r="A71" s="53" t="str">
        <f>'Методика оценки (Отч.)'!A312</f>
        <v>N7.3.</v>
      </c>
      <c r="B71" s="53" t="str">
        <f>'Методика оценки (Отч.)'!C312</f>
        <v>Реакция администрации ДОУ на жалобы родителей</v>
      </c>
      <c r="C71" s="123">
        <f>'Методика оценки (Отч.)'!D312*C65</f>
        <v>0.03</v>
      </c>
      <c r="D71" s="62">
        <f>IF('ИД Шатой'!D54='Методика оценки (Отч.)'!$J$9,'Методика оценки (Отч.)'!$E$9,IF('ИД Шатой'!D54='Методика оценки (Отч.)'!$J$10,'Методика оценки (Отч.)'!$E$10,IF('ИД Шатой'!D54='Методика оценки (Отч.)'!$J$11,'Методика оценки (Отч.)'!$E$11,IF('ИД Шатой'!D54='Методика оценки (Отч.)'!$J$12,'Методика оценки (Отч.)'!$E$12,IF('ИД Шатой'!D54='Методика оценки (Отч.)'!$J$13,'Методика оценки (Отч.)'!$E$13,"ошибка")))))*$C$71</f>
        <v>2.25</v>
      </c>
      <c r="E71" s="62">
        <f>IF('ИД Шатой'!E54='Методика оценки (Отч.)'!$J$9,'Методика оценки (Отч.)'!$E$9,IF('ИД Шатой'!E54='Методика оценки (Отч.)'!$J$10,'Методика оценки (Отч.)'!$E$10,IF('ИД Шатой'!E54='Методика оценки (Отч.)'!$J$11,'Методика оценки (Отч.)'!$E$11,IF('ИД Шатой'!E54='Методика оценки (Отч.)'!$J$12,'Методика оценки (Отч.)'!$E$12,IF('ИД Шатой'!E54='Методика оценки (Отч.)'!$J$13,'Методика оценки (Отч.)'!$E$13,"ошибка")))))*$C$71</f>
        <v>2.25</v>
      </c>
      <c r="F71" s="62">
        <f>IF('ИД Шатой'!F54='Методика оценки (Отч.)'!$J$9,'Методика оценки (Отч.)'!$E$9,IF('ИД Шатой'!F54='Методика оценки (Отч.)'!$J$10,'Методика оценки (Отч.)'!$E$10,IF('ИД Шатой'!F54='Методика оценки (Отч.)'!$J$11,'Методика оценки (Отч.)'!$E$11,IF('ИД Шатой'!F54='Методика оценки (Отч.)'!$J$12,'Методика оценки (Отч.)'!$E$12,IF('ИД Шатой'!F54='Методика оценки (Отч.)'!$J$13,'Методика оценки (Отч.)'!$E$13,"ошибка")))))*$C$71</f>
        <v>1.5</v>
      </c>
      <c r="G71" s="62">
        <f>IF('ИД Шатой'!G54='Методика оценки (Отч.)'!$J$9,'Методика оценки (Отч.)'!$E$9,IF('ИД Шатой'!G54='Методика оценки (Отч.)'!$J$10,'Методика оценки (Отч.)'!$E$10,IF('ИД Шатой'!G54='Методика оценки (Отч.)'!$J$11,'Методика оценки (Отч.)'!$E$11,IF('ИД Шатой'!G54='Методика оценки (Отч.)'!$J$12,'Методика оценки (Отч.)'!$E$12,IF('ИД Шатой'!G54='Методика оценки (Отч.)'!$J$13,'Методика оценки (Отч.)'!$E$13,"ошибка")))))*$C$71</f>
        <v>2.25</v>
      </c>
      <c r="H71" s="62">
        <f>IF('ИД Шатой'!H54='Методика оценки (Отч.)'!$J$9,'Методика оценки (Отч.)'!$E$9,IF('ИД Шатой'!H54='Методика оценки (Отч.)'!$J$10,'Методика оценки (Отч.)'!$E$10,IF('ИД Шатой'!H54='Методика оценки (Отч.)'!$J$11,'Методика оценки (Отч.)'!$E$11,IF('ИД Шатой'!H54='Методика оценки (Отч.)'!$J$12,'Методика оценки (Отч.)'!$E$12,IF('ИД Шатой'!H54='Методика оценки (Отч.)'!$J$13,'Методика оценки (Отч.)'!$E$13,"ошибка")))))*$C$71</f>
        <v>1.5</v>
      </c>
      <c r="I71" s="62">
        <f>IF('ИД Шатой'!I54='Методика оценки (Отч.)'!$J$9,'Методика оценки (Отч.)'!$E$9,IF('ИД Шатой'!I54='Методика оценки (Отч.)'!$J$10,'Методика оценки (Отч.)'!$E$10,IF('ИД Шатой'!I54='Методика оценки (Отч.)'!$J$11,'Методика оценки (Отч.)'!$E$11,IF('ИД Шатой'!I54='Методика оценки (Отч.)'!$J$12,'Методика оценки (Отч.)'!$E$12,IF('ИД Шатой'!I54='Методика оценки (Отч.)'!$J$13,'Методика оценки (Отч.)'!$E$13,"ошибка")))))*$C$71</f>
        <v>3</v>
      </c>
      <c r="J71" s="62">
        <f>IF('ИД Шатой'!J54='Методика оценки (Отч.)'!$J$9,'Методика оценки (Отч.)'!$E$9,IF('ИД Шатой'!J54='Методика оценки (Отч.)'!$J$10,'Методика оценки (Отч.)'!$E$10,IF('ИД Шатой'!J54='Методика оценки (Отч.)'!$J$11,'Методика оценки (Отч.)'!$E$11,IF('ИД Шатой'!J54='Методика оценки (Отч.)'!$J$12,'Методика оценки (Отч.)'!$E$12,IF('ИД Шатой'!J54='Методика оценки (Отч.)'!$J$13,'Методика оценки (Отч.)'!$E$13,"ошибка")))))*$C$71</f>
        <v>2.25</v>
      </c>
      <c r="K71" s="62">
        <f>IF('ИД Шатой'!K54='Методика оценки (Отч.)'!$J$9,'Методика оценки (Отч.)'!$E$9,IF('ИД Шатой'!K54='Методика оценки (Отч.)'!$J$10,'Методика оценки (Отч.)'!$E$10,IF('ИД Шатой'!K54='Методика оценки (Отч.)'!$J$11,'Методика оценки (Отч.)'!$E$11,IF('ИД Шатой'!K54='Методика оценки (Отч.)'!$J$12,'Методика оценки (Отч.)'!$E$12,IF('ИД Шатой'!K54='Методика оценки (Отч.)'!$J$13,'Методика оценки (Отч.)'!$E$13,"ошибка")))))*$C$71</f>
        <v>3</v>
      </c>
      <c r="L71" s="62">
        <f>IF('ИД Шатой'!L54='Методика оценки (Отч.)'!$J$9,'Методика оценки (Отч.)'!$E$9,IF('ИД Шатой'!L54='Методика оценки (Отч.)'!$J$10,'Методика оценки (Отч.)'!$E$10,IF('ИД Шатой'!L54='Методика оценки (Отч.)'!$J$11,'Методика оценки (Отч.)'!$E$11,IF('ИД Шатой'!L54='Методика оценки (Отч.)'!$J$12,'Методика оценки (Отч.)'!$E$12,IF('ИД Шатой'!L54='Методика оценки (Отч.)'!$J$13,'Методика оценки (Отч.)'!$E$13,"ошибка")))))*$C$71</f>
        <v>2.25</v>
      </c>
      <c r="M71" s="62">
        <f>IF('ИД Шатой'!M54='Методика оценки (Отч.)'!$J$9,'Методика оценки (Отч.)'!$E$9,IF('ИД Шатой'!M54='Методика оценки (Отч.)'!$J$10,'Методика оценки (Отч.)'!$E$10,IF('ИД Шатой'!M54='Методика оценки (Отч.)'!$J$11,'Методика оценки (Отч.)'!$E$11,IF('ИД Шатой'!M54='Методика оценки (Отч.)'!$J$12,'Методика оценки (Отч.)'!$E$12,IF('ИД Шатой'!M54='Методика оценки (Отч.)'!$J$13,'Методика оценки (Отч.)'!$E$13,"ошибка")))))*$C$71</f>
        <v>3</v>
      </c>
      <c r="N71" s="62">
        <f>IF('ИД Шатой'!N54='Методика оценки (Отч.)'!$J$9,'Методика оценки (Отч.)'!$E$9,IF('ИД Шатой'!N54='Методика оценки (Отч.)'!$J$10,'Методика оценки (Отч.)'!$E$10,IF('ИД Шатой'!N54='Методика оценки (Отч.)'!$J$11,'Методика оценки (Отч.)'!$E$11,IF('ИД Шатой'!N54='Методика оценки (Отч.)'!$J$12,'Методика оценки (Отч.)'!$E$12,IF('ИД Шатой'!N54='Методика оценки (Отч.)'!$J$13,'Методика оценки (Отч.)'!$E$13,"ошибка")))))*$C$71</f>
        <v>2.25</v>
      </c>
      <c r="O71" s="62">
        <f>IF('ИД Шатой'!O54='Методика оценки (Отч.)'!$J$9,'Методика оценки (Отч.)'!$E$9,IF('ИД Шатой'!O54='Методика оценки (Отч.)'!$J$10,'Методика оценки (Отч.)'!$E$10,IF('ИД Шатой'!O54='Методика оценки (Отч.)'!$J$11,'Методика оценки (Отч.)'!$E$11,IF('ИД Шатой'!O54='Методика оценки (Отч.)'!$J$12,'Методика оценки (Отч.)'!$E$12,IF('ИД Шатой'!O54='Методика оценки (Отч.)'!$J$13,'Методика оценки (Отч.)'!$E$13,"ошибка")))))*$C$71</f>
        <v>2.25</v>
      </c>
      <c r="P71" s="62">
        <f>IF('ИД Шатой'!P54='Методика оценки (Отч.)'!$J$9,'Методика оценки (Отч.)'!$E$9,IF('ИД Шатой'!P54='Методика оценки (Отч.)'!$J$10,'Методика оценки (Отч.)'!$E$10,IF('ИД Шатой'!P54='Методика оценки (Отч.)'!$J$11,'Методика оценки (Отч.)'!$E$11,IF('ИД Шатой'!P54='Методика оценки (Отч.)'!$J$12,'Методика оценки (Отч.)'!$E$12,IF('ИД Шатой'!P54='Методика оценки (Отч.)'!$J$13,'Методика оценки (Отч.)'!$E$13,"ошибка")))))*$C$71</f>
        <v>3</v>
      </c>
      <c r="Q71" s="62">
        <f>IF('ИД Шатой'!Q54='Методика оценки (Отч.)'!$J$9,'Методика оценки (Отч.)'!$E$9,IF('ИД Шатой'!Q54='Методика оценки (Отч.)'!$J$10,'Методика оценки (Отч.)'!$E$10,IF('ИД Шатой'!Q54='Методика оценки (Отч.)'!$J$11,'Методика оценки (Отч.)'!$E$11,IF('ИД Шатой'!Q54='Методика оценки (Отч.)'!$J$12,'Методика оценки (Отч.)'!$E$12,IF('ИД Шатой'!Q54='Методика оценки (Отч.)'!$J$13,'Методика оценки (Отч.)'!$E$13,"ошибка")))))*$C$71</f>
        <v>0</v>
      </c>
      <c r="R71" s="62">
        <f>IF('ИД Шатой'!R54='Методика оценки (Отч.)'!$J$9,'Методика оценки (Отч.)'!$E$9,IF('ИД Шатой'!R54='Методика оценки (Отч.)'!$J$10,'Методика оценки (Отч.)'!$E$10,IF('ИД Шатой'!R54='Методика оценки (Отч.)'!$J$11,'Методика оценки (Отч.)'!$E$11,IF('ИД Шатой'!R54='Методика оценки (Отч.)'!$J$12,'Методика оценки (Отч.)'!$E$12,IF('ИД Шатой'!R54='Методика оценки (Отч.)'!$J$13,'Методика оценки (Отч.)'!$E$13,"ошибка")))))*$C$71</f>
        <v>2.25</v>
      </c>
      <c r="S71" s="62">
        <f>IF('ИД Шатой'!S54='Методика оценки (Отч.)'!$J$9,'Методика оценки (Отч.)'!$E$9,IF('ИД Шатой'!S54='Методика оценки (Отч.)'!$J$10,'Методика оценки (Отч.)'!$E$10,IF('ИД Шатой'!S54='Методика оценки (Отч.)'!$J$11,'Методика оценки (Отч.)'!$E$11,IF('ИД Шатой'!S54='Методика оценки (Отч.)'!$J$12,'Методика оценки (Отч.)'!$E$12,IF('ИД Шатой'!S54='Методика оценки (Отч.)'!$J$13,'Методика оценки (Отч.)'!$E$13,"ошибка")))))*$C$71</f>
        <v>3</v>
      </c>
      <c r="T71" s="62">
        <f>IF('ИД Шатой'!T54='Методика оценки (Отч.)'!$J$9,'Методика оценки (Отч.)'!$E$9,IF('ИД Шатой'!T54='Методика оценки (Отч.)'!$J$10,'Методика оценки (Отч.)'!$E$10,IF('ИД Шатой'!T54='Методика оценки (Отч.)'!$J$11,'Методика оценки (Отч.)'!$E$11,IF('ИД Шатой'!T54='Методика оценки (Отч.)'!$J$12,'Методика оценки (Отч.)'!$E$12,IF('ИД Шатой'!T54='Методика оценки (Отч.)'!$J$13,'Методика оценки (Отч.)'!$E$13,"ошибка")))))*$C$71</f>
        <v>2.25</v>
      </c>
      <c r="U71" s="62">
        <f>IF('ИД Шатой'!U54='Методика оценки (Отч.)'!$J$9,'Методика оценки (Отч.)'!$E$9,IF('ИД Шатой'!U54='Методика оценки (Отч.)'!$J$10,'Методика оценки (Отч.)'!$E$10,IF('ИД Шатой'!U54='Методика оценки (Отч.)'!$J$11,'Методика оценки (Отч.)'!$E$11,IF('ИД Шатой'!U54='Методика оценки (Отч.)'!$J$12,'Методика оценки (Отч.)'!$E$12,IF('ИД Шатой'!U54='Методика оценки (Отч.)'!$J$13,'Методика оценки (Отч.)'!$E$13,"ошибка")))))*$C$71</f>
        <v>2.25</v>
      </c>
      <c r="V71" s="62">
        <f>IF('ИД Шатой'!V54='Методика оценки (Отч.)'!$J$9,'Методика оценки (Отч.)'!$E$9,IF('ИД Шатой'!V54='Методика оценки (Отч.)'!$J$10,'Методика оценки (Отч.)'!$E$10,IF('ИД Шатой'!V54='Методика оценки (Отч.)'!$J$11,'Методика оценки (Отч.)'!$E$11,IF('ИД Шатой'!V54='Методика оценки (Отч.)'!$J$12,'Методика оценки (Отч.)'!$E$12,IF('ИД Шатой'!V54='Методика оценки (Отч.)'!$J$13,'Методика оценки (Отч.)'!$E$13,"ошибка")))))*$C$71</f>
        <v>3</v>
      </c>
      <c r="W71" s="62">
        <f>IF('ИД Шатой'!W54='Методика оценки (Отч.)'!$J$9,'Методика оценки (Отч.)'!$E$9,IF('ИД Шатой'!W54='Методика оценки (Отч.)'!$J$10,'Методика оценки (Отч.)'!$E$10,IF('ИД Шатой'!W54='Методика оценки (Отч.)'!$J$11,'Методика оценки (Отч.)'!$E$11,IF('ИД Шатой'!W54='Методика оценки (Отч.)'!$J$12,'Методика оценки (Отч.)'!$E$12,IF('ИД Шатой'!W54='Методика оценки (Отч.)'!$J$13,'Методика оценки (Отч.)'!$E$13,"ошибка")))))*$C$71</f>
        <v>3</v>
      </c>
      <c r="X71" s="62">
        <f>IF('ИД Шатой'!X54='Методика оценки (Отч.)'!$J$9,'Методика оценки (Отч.)'!$E$9,IF('ИД Шатой'!X54='Методика оценки (Отч.)'!$J$10,'Методика оценки (Отч.)'!$E$10,IF('ИД Шатой'!X54='Методика оценки (Отч.)'!$J$11,'Методика оценки (Отч.)'!$E$11,IF('ИД Шатой'!X54='Методика оценки (Отч.)'!$J$12,'Методика оценки (Отч.)'!$E$12,IF('ИД Шатой'!X54='Методика оценки (Отч.)'!$J$13,'Методика оценки (Отч.)'!$E$13,"ошибка")))))*$C$71</f>
        <v>3</v>
      </c>
      <c r="Y71" s="62">
        <f>IF('ИД Шатой'!Y54='Методика оценки (Отч.)'!$J$9,'Методика оценки (Отч.)'!$E$9,IF('ИД Шатой'!Y54='Методика оценки (Отч.)'!$J$10,'Методика оценки (Отч.)'!$E$10,IF('ИД Шатой'!Y54='Методика оценки (Отч.)'!$J$11,'Методика оценки (Отч.)'!$E$11,IF('ИД Шатой'!Y54='Методика оценки (Отч.)'!$J$12,'Методика оценки (Отч.)'!$E$12,IF('ИД Шатой'!Y54='Методика оценки (Отч.)'!$J$13,'Методика оценки (Отч.)'!$E$13,"ошибка")))))*$C$71</f>
        <v>3</v>
      </c>
      <c r="Z71" s="62">
        <f>IF('ИД Шатой'!Z54='Методика оценки (Отч.)'!$J$9,'Методика оценки (Отч.)'!$E$9,IF('ИД Шатой'!Z54='Методика оценки (Отч.)'!$J$10,'Методика оценки (Отч.)'!$E$10,IF('ИД Шатой'!Z54='Методика оценки (Отч.)'!$J$11,'Методика оценки (Отч.)'!$E$11,IF('ИД Шатой'!Z54='Методика оценки (Отч.)'!$J$12,'Методика оценки (Отч.)'!$E$12,IF('ИД Шатой'!Z54='Методика оценки (Отч.)'!$J$13,'Методика оценки (Отч.)'!$E$13,"ошибка")))))*$C$71</f>
        <v>1.5</v>
      </c>
      <c r="AA71" s="62">
        <f>IF('ИД Шатой'!AA54='Методика оценки (Отч.)'!$J$9,'Методика оценки (Отч.)'!$E$9,IF('ИД Шатой'!AA54='Методика оценки (Отч.)'!$J$10,'Методика оценки (Отч.)'!$E$10,IF('ИД Шатой'!AA54='Методика оценки (Отч.)'!$J$11,'Методика оценки (Отч.)'!$E$11,IF('ИД Шатой'!AA54='Методика оценки (Отч.)'!$J$12,'Методика оценки (Отч.)'!$E$12,IF('ИД Шатой'!AA54='Методика оценки (Отч.)'!$J$13,'Методика оценки (Отч.)'!$E$13,"ошибка")))))*$C$71</f>
        <v>3</v>
      </c>
      <c r="AB71" s="62">
        <f>IF('ИД Шатой'!AB54='Методика оценки (Отч.)'!$J$9,'Методика оценки (Отч.)'!$E$9,IF('ИД Шатой'!AB54='Методика оценки (Отч.)'!$J$10,'Методика оценки (Отч.)'!$E$10,IF('ИД Шатой'!AB54='Методика оценки (Отч.)'!$J$11,'Методика оценки (Отч.)'!$E$11,IF('ИД Шатой'!AB54='Методика оценки (Отч.)'!$J$12,'Методика оценки (Отч.)'!$E$12,IF('ИД Шатой'!AB54='Методика оценки (Отч.)'!$J$13,'Методика оценки (Отч.)'!$E$13,"ошибка")))))*$C$71</f>
        <v>2.25</v>
      </c>
      <c r="AC71" s="62">
        <f>IF('ИД Шатой'!AC54='Методика оценки (Отч.)'!$J$9,'Методика оценки (Отч.)'!$E$9,IF('ИД Шатой'!AC54='Методика оценки (Отч.)'!$J$10,'Методика оценки (Отч.)'!$E$10,IF('ИД Шатой'!AC54='Методика оценки (Отч.)'!$J$11,'Методика оценки (Отч.)'!$E$11,IF('ИД Шатой'!AC54='Методика оценки (Отч.)'!$J$12,'Методика оценки (Отч.)'!$E$12,IF('ИД Шатой'!AC54='Методика оценки (Отч.)'!$J$13,'Методика оценки (Отч.)'!$E$13,"ошибка")))))*$C$71</f>
        <v>2.25</v>
      </c>
      <c r="AD71" s="62">
        <f>IF('ИД Шатой'!AD54='Методика оценки (Отч.)'!$J$9,'Методика оценки (Отч.)'!$E$9,IF('ИД Шатой'!AD54='Методика оценки (Отч.)'!$J$10,'Методика оценки (Отч.)'!$E$10,IF('ИД Шатой'!AD54='Методика оценки (Отч.)'!$J$11,'Методика оценки (Отч.)'!$E$11,IF('ИД Шатой'!AD54='Методика оценки (Отч.)'!$J$12,'Методика оценки (Отч.)'!$E$12,IF('ИД Шатой'!AD54='Методика оценки (Отч.)'!$J$13,'Методика оценки (Отч.)'!$E$13,"ошибка")))))*$C$71</f>
        <v>0</v>
      </c>
      <c r="AE71" s="62">
        <f>IF('ИД Шатой'!AE54='Методика оценки (Отч.)'!$J$9,'Методика оценки (Отч.)'!$E$9,IF('ИД Шатой'!AE54='Методика оценки (Отч.)'!$J$10,'Методика оценки (Отч.)'!$E$10,IF('ИД Шатой'!AE54='Методика оценки (Отч.)'!$J$11,'Методика оценки (Отч.)'!$E$11,IF('ИД Шатой'!AE54='Методика оценки (Отч.)'!$J$12,'Методика оценки (Отч.)'!$E$12,IF('ИД Шатой'!AE54='Методика оценки (Отч.)'!$J$13,'Методика оценки (Отч.)'!$E$13,"ошибка")))))*$C$71</f>
        <v>3</v>
      </c>
      <c r="AF71" s="62">
        <f>IF('ИД Шатой'!AF54='Методика оценки (Отч.)'!$J$9,'Методика оценки (Отч.)'!$E$9,IF('ИД Шатой'!AF54='Методика оценки (Отч.)'!$J$10,'Методика оценки (Отч.)'!$E$10,IF('ИД Шатой'!AF54='Методика оценки (Отч.)'!$J$11,'Методика оценки (Отч.)'!$E$11,IF('ИД Шатой'!AF54='Методика оценки (Отч.)'!$J$12,'Методика оценки (Отч.)'!$E$12,IF('ИД Шатой'!AF54='Методика оценки (Отч.)'!$J$13,'Методика оценки (Отч.)'!$E$13,"ошибка")))))*$C$71</f>
        <v>2.25</v>
      </c>
      <c r="AG71" s="62">
        <f>IF('ИД Шатой'!AG54='Методика оценки (Отч.)'!$J$9,'Методика оценки (Отч.)'!$E$9,IF('ИД Шатой'!AG54='Методика оценки (Отч.)'!$J$10,'Методика оценки (Отч.)'!$E$10,IF('ИД Шатой'!AG54='Методика оценки (Отч.)'!$J$11,'Методика оценки (Отч.)'!$E$11,IF('ИД Шатой'!AG54='Методика оценки (Отч.)'!$J$12,'Методика оценки (Отч.)'!$E$12,IF('ИД Шатой'!AG54='Методика оценки (Отч.)'!$J$13,'Методика оценки (Отч.)'!$E$13,"ошибка")))))*$C$71</f>
        <v>0</v>
      </c>
      <c r="AH71" s="62">
        <f>IF('ИД Шатой'!AH54='Методика оценки (Отч.)'!$J$9,'Методика оценки (Отч.)'!$E$9,IF('ИД Шатой'!AH54='Методика оценки (Отч.)'!$J$10,'Методика оценки (Отч.)'!$E$10,IF('ИД Шатой'!AH54='Методика оценки (Отч.)'!$J$11,'Методика оценки (Отч.)'!$E$11,IF('ИД Шатой'!AH54='Методика оценки (Отч.)'!$J$12,'Методика оценки (Отч.)'!$E$12,IF('ИД Шатой'!AH54='Методика оценки (Отч.)'!$J$13,'Методика оценки (Отч.)'!$E$13,"ошибка")))))*$C$71</f>
        <v>2.25</v>
      </c>
      <c r="AI71" s="62">
        <f>IF('ИД Шатой'!AI54='Методика оценки (Отч.)'!$J$9,'Методика оценки (Отч.)'!$E$9,IF('ИД Шатой'!AI54='Методика оценки (Отч.)'!$J$10,'Методика оценки (Отч.)'!$E$10,IF('ИД Шатой'!AI54='Методика оценки (Отч.)'!$J$11,'Методика оценки (Отч.)'!$E$11,IF('ИД Шатой'!AI54='Методика оценки (Отч.)'!$J$12,'Методика оценки (Отч.)'!$E$12,IF('ИД Шатой'!AI54='Методика оценки (Отч.)'!$J$13,'Методика оценки (Отч.)'!$E$13,"ошибка")))))*$C$71</f>
        <v>2.25</v>
      </c>
      <c r="AJ71" s="62">
        <f>IF('ИД Шатой'!AJ54='Методика оценки (Отч.)'!$J$9,'Методика оценки (Отч.)'!$E$9,IF('ИД Шатой'!AJ54='Методика оценки (Отч.)'!$J$10,'Методика оценки (Отч.)'!$E$10,IF('ИД Шатой'!AJ54='Методика оценки (Отч.)'!$J$11,'Методика оценки (Отч.)'!$E$11,IF('ИД Шатой'!AJ54='Методика оценки (Отч.)'!$J$12,'Методика оценки (Отч.)'!$E$12,IF('ИД Шатой'!AJ54='Методика оценки (Отч.)'!$J$13,'Методика оценки (Отч.)'!$E$13,"ошибка")))))*$C$71</f>
        <v>2.25</v>
      </c>
      <c r="AK71" s="62">
        <f>IF('ИД Шатой'!AK54='Методика оценки (Отч.)'!$J$9,'Методика оценки (Отч.)'!$E$9,IF('ИД Шатой'!AK54='Методика оценки (Отч.)'!$J$10,'Методика оценки (Отч.)'!$E$10,IF('ИД Шатой'!AK54='Методика оценки (Отч.)'!$J$11,'Методика оценки (Отч.)'!$E$11,IF('ИД Шатой'!AK54='Методика оценки (Отч.)'!$J$12,'Методика оценки (Отч.)'!$E$12,IF('ИД Шатой'!AK54='Методика оценки (Отч.)'!$J$13,'Методика оценки (Отч.)'!$E$13,"ошибка")))))*$C$71</f>
        <v>3</v>
      </c>
      <c r="AL71" s="62">
        <f>IF('ИД Шатой'!AL54='Методика оценки (Отч.)'!$J$9,'Методика оценки (Отч.)'!$E$9,IF('ИД Шатой'!AL54='Методика оценки (Отч.)'!$J$10,'Методика оценки (Отч.)'!$E$10,IF('ИД Шатой'!AL54='Методика оценки (Отч.)'!$J$11,'Методика оценки (Отч.)'!$E$11,IF('ИД Шатой'!AL54='Методика оценки (Отч.)'!$J$12,'Методика оценки (Отч.)'!$E$12,IF('ИД Шатой'!AL54='Методика оценки (Отч.)'!$J$13,'Методика оценки (Отч.)'!$E$13,"ошибка")))))*$C$71</f>
        <v>2.25</v>
      </c>
      <c r="AM71" s="62">
        <f>IF('ИД Шатой'!AM54='Методика оценки (Отч.)'!$J$9,'Методика оценки (Отч.)'!$E$9,IF('ИД Шатой'!AM54='Методика оценки (Отч.)'!$J$10,'Методика оценки (Отч.)'!$E$10,IF('ИД Шатой'!AM54='Методика оценки (Отч.)'!$J$11,'Методика оценки (Отч.)'!$E$11,IF('ИД Шатой'!AM54='Методика оценки (Отч.)'!$J$12,'Методика оценки (Отч.)'!$E$12,IF('ИД Шатой'!AM54='Методика оценки (Отч.)'!$J$13,'Методика оценки (Отч.)'!$E$13,"ошибка")))))*$C$71</f>
        <v>2.25</v>
      </c>
      <c r="AN71" s="62">
        <f>IF('ИД Шатой'!AN54='Методика оценки (Отч.)'!$J$9,'Методика оценки (Отч.)'!$E$9,IF('ИД Шатой'!AN54='Методика оценки (Отч.)'!$J$10,'Методика оценки (Отч.)'!$E$10,IF('ИД Шатой'!AN54='Методика оценки (Отч.)'!$J$11,'Методика оценки (Отч.)'!$E$11,IF('ИД Шатой'!AN54='Методика оценки (Отч.)'!$J$12,'Методика оценки (Отч.)'!$E$12,IF('ИД Шатой'!AN54='Методика оценки (Отч.)'!$J$13,'Методика оценки (Отч.)'!$E$13,"ошибка")))))*$C$71</f>
        <v>3</v>
      </c>
      <c r="AO71" s="62">
        <f>IF('ИД Шатой'!AO54='Методика оценки (Отч.)'!$J$9,'Методика оценки (Отч.)'!$E$9,IF('ИД Шатой'!AO54='Методика оценки (Отч.)'!$J$10,'Методика оценки (Отч.)'!$E$10,IF('ИД Шатой'!AO54='Методика оценки (Отч.)'!$J$11,'Методика оценки (Отч.)'!$E$11,IF('ИД Шатой'!AO54='Методика оценки (Отч.)'!$J$12,'Методика оценки (Отч.)'!$E$12,IF('ИД Шатой'!AO54='Методика оценки (Отч.)'!$J$13,'Методика оценки (Отч.)'!$E$13,"ошибка")))))*$C$71</f>
        <v>3</v>
      </c>
      <c r="AP71" s="62">
        <f>IF('ИД Шатой'!AP54='Методика оценки (Отч.)'!$J$9,'Методика оценки (Отч.)'!$E$9,IF('ИД Шатой'!AP54='Методика оценки (Отч.)'!$J$10,'Методика оценки (Отч.)'!$E$10,IF('ИД Шатой'!AP54='Методика оценки (Отч.)'!$J$11,'Методика оценки (Отч.)'!$E$11,IF('ИД Шатой'!AP54='Методика оценки (Отч.)'!$J$12,'Методика оценки (Отч.)'!$E$12,IF('ИД Шатой'!AP54='Методика оценки (Отч.)'!$J$13,'Методика оценки (Отч.)'!$E$13,"ошибка")))))*$C$71</f>
        <v>1.5</v>
      </c>
      <c r="AQ71" s="62">
        <f>IF('ИД Шатой'!AQ54='Методика оценки (Отч.)'!$J$9,'Методика оценки (Отч.)'!$E$9,IF('ИД Шатой'!AQ54='Методика оценки (Отч.)'!$J$10,'Методика оценки (Отч.)'!$E$10,IF('ИД Шатой'!AQ54='Методика оценки (Отч.)'!$J$11,'Методика оценки (Отч.)'!$E$11,IF('ИД Шатой'!AQ54='Методика оценки (Отч.)'!$J$12,'Методика оценки (Отч.)'!$E$12,IF('ИД Шатой'!AQ54='Методика оценки (Отч.)'!$J$13,'Методика оценки (Отч.)'!$E$13,"ошибка")))))*$C$71</f>
        <v>3</v>
      </c>
      <c r="AR71" s="62">
        <f>IF('ИД Шатой'!AR54='Методика оценки (Отч.)'!$J$9,'Методика оценки (Отч.)'!$E$9,IF('ИД Шатой'!AR54='Методика оценки (Отч.)'!$J$10,'Методика оценки (Отч.)'!$E$10,IF('ИД Шатой'!AR54='Методика оценки (Отч.)'!$J$11,'Методика оценки (Отч.)'!$E$11,IF('ИД Шатой'!AR54='Методика оценки (Отч.)'!$J$12,'Методика оценки (Отч.)'!$E$12,IF('ИД Шатой'!AR54='Методика оценки (Отч.)'!$J$13,'Методика оценки (Отч.)'!$E$13,"ошибка")))))*$C$71</f>
        <v>0</v>
      </c>
      <c r="AS71" s="62">
        <f>IF('ИД Шатой'!AS54='Методика оценки (Отч.)'!$J$9,'Методика оценки (Отч.)'!$E$9,IF('ИД Шатой'!AS54='Методика оценки (Отч.)'!$J$10,'Методика оценки (Отч.)'!$E$10,IF('ИД Шатой'!AS54='Методика оценки (Отч.)'!$J$11,'Методика оценки (Отч.)'!$E$11,IF('ИД Шатой'!AS54='Методика оценки (Отч.)'!$J$12,'Методика оценки (Отч.)'!$E$12,IF('ИД Шатой'!AS54='Методика оценки (Отч.)'!$J$13,'Методика оценки (Отч.)'!$E$13,"ошибка")))))*$C$71</f>
        <v>3</v>
      </c>
      <c r="AT71" s="62">
        <f>IF('ИД Шатой'!AT54='Методика оценки (Отч.)'!$J$9,'Методика оценки (Отч.)'!$E$9,IF('ИД Шатой'!AT54='Методика оценки (Отч.)'!$J$10,'Методика оценки (Отч.)'!$E$10,IF('ИД Шатой'!AT54='Методика оценки (Отч.)'!$J$11,'Методика оценки (Отч.)'!$E$11,IF('ИД Шатой'!AT54='Методика оценки (Отч.)'!$J$12,'Методика оценки (Отч.)'!$E$12,IF('ИД Шатой'!AT54='Методика оценки (Отч.)'!$J$13,'Методика оценки (Отч.)'!$E$13,"ошибка")))))*$C$71</f>
        <v>2.25</v>
      </c>
      <c r="AU71" s="62">
        <f>IF('ИД Шатой'!AU54='Методика оценки (Отч.)'!$J$9,'Методика оценки (Отч.)'!$E$9,IF('ИД Шатой'!AU54='Методика оценки (Отч.)'!$J$10,'Методика оценки (Отч.)'!$E$10,IF('ИД Шатой'!AU54='Методика оценки (Отч.)'!$J$11,'Методика оценки (Отч.)'!$E$11,IF('ИД Шатой'!AU54='Методика оценки (Отч.)'!$J$12,'Методика оценки (Отч.)'!$E$12,IF('ИД Шатой'!AU54='Методика оценки (Отч.)'!$J$13,'Методика оценки (Отч.)'!$E$13,"ошибка")))))*$C$71</f>
        <v>1.5</v>
      </c>
      <c r="AV71" s="62">
        <f>IF('ИД Шатой'!AV54='Методика оценки (Отч.)'!$J$9,'Методика оценки (Отч.)'!$E$9,IF('ИД Шатой'!AV54='Методика оценки (Отч.)'!$J$10,'Методика оценки (Отч.)'!$E$10,IF('ИД Шатой'!AV54='Методика оценки (Отч.)'!$J$11,'Методика оценки (Отч.)'!$E$11,IF('ИД Шатой'!AV54='Методика оценки (Отч.)'!$J$12,'Методика оценки (Отч.)'!$E$12,IF('ИД Шатой'!AV54='Методика оценки (Отч.)'!$J$13,'Методика оценки (Отч.)'!$E$13,"ошибка")))))*$C$71</f>
        <v>1.5</v>
      </c>
      <c r="AW71" s="62">
        <f>IF('ИД Шатой'!AW54='Методика оценки (Отч.)'!$J$9,'Методика оценки (Отч.)'!$E$9,IF('ИД Шатой'!AW54='Методика оценки (Отч.)'!$J$10,'Методика оценки (Отч.)'!$E$10,IF('ИД Шатой'!AW54='Методика оценки (Отч.)'!$J$11,'Методика оценки (Отч.)'!$E$11,IF('ИД Шатой'!AW54='Методика оценки (Отч.)'!$J$12,'Методика оценки (Отч.)'!$E$12,IF('ИД Шатой'!AW54='Методика оценки (Отч.)'!$J$13,'Методика оценки (Отч.)'!$E$13,"ошибка")))))*$C$71</f>
        <v>3</v>
      </c>
      <c r="AX71" s="62">
        <f>IF('ИД Шатой'!AX54='Методика оценки (Отч.)'!$J$9,'Методика оценки (Отч.)'!$E$9,IF('ИД Шатой'!AX54='Методика оценки (Отч.)'!$J$10,'Методика оценки (Отч.)'!$E$10,IF('ИД Шатой'!AX54='Методика оценки (Отч.)'!$J$11,'Методика оценки (Отч.)'!$E$11,IF('ИД Шатой'!AX54='Методика оценки (Отч.)'!$J$12,'Методика оценки (Отч.)'!$E$12,IF('ИД Шатой'!AX54='Методика оценки (Отч.)'!$J$13,'Методика оценки (Отч.)'!$E$13,"ошибка")))))*$C$71</f>
        <v>3</v>
      </c>
      <c r="AY71" s="62">
        <f>IF('ИД Шатой'!AY54='Методика оценки (Отч.)'!$J$9,'Методика оценки (Отч.)'!$E$9,IF('ИД Шатой'!AY54='Методика оценки (Отч.)'!$J$10,'Методика оценки (Отч.)'!$E$10,IF('ИД Шатой'!AY54='Методика оценки (Отч.)'!$J$11,'Методика оценки (Отч.)'!$E$11,IF('ИД Шатой'!AY54='Методика оценки (Отч.)'!$J$12,'Методика оценки (Отч.)'!$E$12,IF('ИД Шатой'!AY54='Методика оценки (Отч.)'!$J$13,'Методика оценки (Отч.)'!$E$13,"ошибка")))))*$C$71</f>
        <v>2.25</v>
      </c>
      <c r="AZ71" s="62">
        <f>IF('ИД Шатой'!AZ54='Методика оценки (Отч.)'!$J$9,'Методика оценки (Отч.)'!$E$9,IF('ИД Шатой'!AZ54='Методика оценки (Отч.)'!$J$10,'Методика оценки (Отч.)'!$E$10,IF('ИД Шатой'!AZ54='Методика оценки (Отч.)'!$J$11,'Методика оценки (Отч.)'!$E$11,IF('ИД Шатой'!AZ54='Методика оценки (Отч.)'!$J$12,'Методика оценки (Отч.)'!$E$12,IF('ИД Шатой'!AZ54='Методика оценки (Отч.)'!$J$13,'Методика оценки (Отч.)'!$E$13,"ошибка")))))*$C$71</f>
        <v>1.5</v>
      </c>
      <c r="BA71" s="62">
        <f>IF('ИД Шатой'!BA54='Методика оценки (Отч.)'!$J$9,'Методика оценки (Отч.)'!$E$9,IF('ИД Шатой'!BA54='Методика оценки (Отч.)'!$J$10,'Методика оценки (Отч.)'!$E$10,IF('ИД Шатой'!BA54='Методика оценки (Отч.)'!$J$11,'Методика оценки (Отч.)'!$E$11,IF('ИД Шатой'!BA54='Методика оценки (Отч.)'!$J$12,'Методика оценки (Отч.)'!$E$12,IF('ИД Шатой'!BA54='Методика оценки (Отч.)'!$J$13,'Методика оценки (Отч.)'!$E$13,"ошибка")))))*$C$71</f>
        <v>3</v>
      </c>
      <c r="BB71" s="62">
        <f>IF('ИД Шатой'!BB54='Методика оценки (Отч.)'!$J$9,'Методика оценки (Отч.)'!$E$9,IF('ИД Шатой'!BB54='Методика оценки (Отч.)'!$J$10,'Методика оценки (Отч.)'!$E$10,IF('ИД Шатой'!BB54='Методика оценки (Отч.)'!$J$11,'Методика оценки (Отч.)'!$E$11,IF('ИД Шатой'!BB54='Методика оценки (Отч.)'!$J$12,'Методика оценки (Отч.)'!$E$12,IF('ИД Шатой'!BB54='Методика оценки (Отч.)'!$J$13,'Методика оценки (Отч.)'!$E$13,"ошибка")))))*$C$71</f>
        <v>2.25</v>
      </c>
      <c r="BC71" s="62">
        <f>IF('ИД Шатой'!BC54='Методика оценки (Отч.)'!$J$9,'Методика оценки (Отч.)'!$E$9,IF('ИД Шатой'!BC54='Методика оценки (Отч.)'!$J$10,'Методика оценки (Отч.)'!$E$10,IF('ИД Шатой'!BC54='Методика оценки (Отч.)'!$J$11,'Методика оценки (Отч.)'!$E$11,IF('ИД Шатой'!BC54='Методика оценки (Отч.)'!$J$12,'Методика оценки (Отч.)'!$E$12,IF('ИД Шатой'!BC54='Методика оценки (Отч.)'!$J$13,'Методика оценки (Отч.)'!$E$13,"ошибка")))))*$C$71</f>
        <v>2.25</v>
      </c>
      <c r="BD71" s="62">
        <f>IF('ИД Шатой'!BD54='Методика оценки (Отч.)'!$J$9,'Методика оценки (Отч.)'!$E$9,IF('ИД Шатой'!BD54='Методика оценки (Отч.)'!$J$10,'Методика оценки (Отч.)'!$E$10,IF('ИД Шатой'!BD54='Методика оценки (Отч.)'!$J$11,'Методика оценки (Отч.)'!$E$11,IF('ИД Шатой'!BD54='Методика оценки (Отч.)'!$J$12,'Методика оценки (Отч.)'!$E$12,IF('ИД Шатой'!BD54='Методика оценки (Отч.)'!$J$13,'Методика оценки (Отч.)'!$E$13,"ошибка")))))*$C$71</f>
        <v>3</v>
      </c>
      <c r="BE71" s="62">
        <f>IF('ИД Шатой'!BE54='Методика оценки (Отч.)'!$J$9,'Методика оценки (Отч.)'!$E$9,IF('ИД Шатой'!BE54='Методика оценки (Отч.)'!$J$10,'Методика оценки (Отч.)'!$E$10,IF('ИД Шатой'!BE54='Методика оценки (Отч.)'!$J$11,'Методика оценки (Отч.)'!$E$11,IF('ИД Шатой'!BE54='Методика оценки (Отч.)'!$J$12,'Методика оценки (Отч.)'!$E$12,IF('ИД Шатой'!BE54='Методика оценки (Отч.)'!$J$13,'Методика оценки (Отч.)'!$E$13,"ошибка")))))*$C$71</f>
        <v>2.25</v>
      </c>
      <c r="BF71" s="62">
        <f>IF('ИД Шатой'!BF54='Методика оценки (Отч.)'!$J$9,'Методика оценки (Отч.)'!$E$9,IF('ИД Шатой'!BF54='Методика оценки (Отч.)'!$J$10,'Методика оценки (Отч.)'!$E$10,IF('ИД Шатой'!BF54='Методика оценки (Отч.)'!$J$11,'Методика оценки (Отч.)'!$E$11,IF('ИД Шатой'!BF54='Методика оценки (Отч.)'!$J$12,'Методика оценки (Отч.)'!$E$12,IF('ИД Шатой'!BF54='Методика оценки (Отч.)'!$J$13,'Методика оценки (Отч.)'!$E$13,"ошибка")))))*$C$71</f>
        <v>1.5</v>
      </c>
      <c r="BG71" s="62">
        <f>IF('ИД Шатой'!BG54='Методика оценки (Отч.)'!$J$9,'Методика оценки (Отч.)'!$E$9,IF('ИД Шатой'!BG54='Методика оценки (Отч.)'!$J$10,'Методика оценки (Отч.)'!$E$10,IF('ИД Шатой'!BG54='Методика оценки (Отч.)'!$J$11,'Методика оценки (Отч.)'!$E$11,IF('ИД Шатой'!BG54='Методика оценки (Отч.)'!$J$12,'Методика оценки (Отч.)'!$E$12,IF('ИД Шатой'!BG54='Методика оценки (Отч.)'!$J$13,'Методика оценки (Отч.)'!$E$13,"ошибка")))))*$C$71</f>
        <v>2.25</v>
      </c>
      <c r="BH71" s="62">
        <f>IF('ИД Шатой'!BH54='Методика оценки (Отч.)'!$J$9,'Методика оценки (Отч.)'!$E$9,IF('ИД Шатой'!BH54='Методика оценки (Отч.)'!$J$10,'Методика оценки (Отч.)'!$E$10,IF('ИД Шатой'!BH54='Методика оценки (Отч.)'!$J$11,'Методика оценки (Отч.)'!$E$11,IF('ИД Шатой'!BH54='Методика оценки (Отч.)'!$J$12,'Методика оценки (Отч.)'!$E$12,IF('ИД Шатой'!BH54='Методика оценки (Отч.)'!$J$13,'Методика оценки (Отч.)'!$E$13,"ошибка")))))*$C$71</f>
        <v>0</v>
      </c>
      <c r="BI71" s="62">
        <f>IF('ИД Шатой'!BI54='Методика оценки (Отч.)'!$J$9,'Методика оценки (Отч.)'!$E$9,IF('ИД Шатой'!BI54='Методика оценки (Отч.)'!$J$10,'Методика оценки (Отч.)'!$E$10,IF('ИД Шатой'!BI54='Методика оценки (Отч.)'!$J$11,'Методика оценки (Отч.)'!$E$11,IF('ИД Шатой'!BI54='Методика оценки (Отч.)'!$J$12,'Методика оценки (Отч.)'!$E$12,IF('ИД Шатой'!BI54='Методика оценки (Отч.)'!$J$13,'Методика оценки (Отч.)'!$E$13,"ошибка")))))*$C$71</f>
        <v>1.5</v>
      </c>
      <c r="BJ71" s="62">
        <f>IF('ИД Шатой'!BJ54='Методика оценки (Отч.)'!$J$9,'Методика оценки (Отч.)'!$E$9,IF('ИД Шатой'!BJ54='Методика оценки (Отч.)'!$J$10,'Методика оценки (Отч.)'!$E$10,IF('ИД Шатой'!BJ54='Методика оценки (Отч.)'!$J$11,'Методика оценки (Отч.)'!$E$11,IF('ИД Шатой'!BJ54='Методика оценки (Отч.)'!$J$12,'Методика оценки (Отч.)'!$E$12,IF('ИД Шатой'!BJ54='Методика оценки (Отч.)'!$J$13,'Методика оценки (Отч.)'!$E$13,"ошибка")))))*$C$71</f>
        <v>2.25</v>
      </c>
      <c r="BK71" s="62">
        <f>IF('ИД Шатой'!BK54='Методика оценки (Отч.)'!$J$9,'Методика оценки (Отч.)'!$E$9,IF('ИД Шатой'!BK54='Методика оценки (Отч.)'!$J$10,'Методика оценки (Отч.)'!$E$10,IF('ИД Шатой'!BK54='Методика оценки (Отч.)'!$J$11,'Методика оценки (Отч.)'!$E$11,IF('ИД Шатой'!BK54='Методика оценки (Отч.)'!$J$12,'Методика оценки (Отч.)'!$E$12,IF('ИД Шатой'!BK54='Методика оценки (Отч.)'!$J$13,'Методика оценки (Отч.)'!$E$13,"ошибка")))))*$C$71</f>
        <v>2.25</v>
      </c>
      <c r="BL71" s="62">
        <f>IF('ИД Шатой'!BL54='Методика оценки (Отч.)'!$J$9,'Методика оценки (Отч.)'!$E$9,IF('ИД Шатой'!BL54='Методика оценки (Отч.)'!$J$10,'Методика оценки (Отч.)'!$E$10,IF('ИД Шатой'!BL54='Методика оценки (Отч.)'!$J$11,'Методика оценки (Отч.)'!$E$11,IF('ИД Шатой'!BL54='Методика оценки (Отч.)'!$J$12,'Методика оценки (Отч.)'!$E$12,IF('ИД Шатой'!BL54='Методика оценки (Отч.)'!$J$13,'Методика оценки (Отч.)'!$E$13,"ошибка")))))*$C$71</f>
        <v>1.5</v>
      </c>
      <c r="BM71" s="62">
        <f>IF('ИД Шатой'!BM54='Методика оценки (Отч.)'!$J$9,'Методика оценки (Отч.)'!$E$9,IF('ИД Шатой'!BM54='Методика оценки (Отч.)'!$J$10,'Методика оценки (Отч.)'!$E$10,IF('ИД Шатой'!BM54='Методика оценки (Отч.)'!$J$11,'Методика оценки (Отч.)'!$E$11,IF('ИД Шатой'!BM54='Методика оценки (Отч.)'!$J$12,'Методика оценки (Отч.)'!$E$12,IF('ИД Шатой'!BM54='Методика оценки (Отч.)'!$J$13,'Методика оценки (Отч.)'!$E$13,"ошибка")))))*$C$71</f>
        <v>3</v>
      </c>
      <c r="BN71" s="62">
        <f>IF('ИД Шатой'!BN54='Методика оценки (Отч.)'!$J$9,'Методика оценки (Отч.)'!$E$9,IF('ИД Шатой'!BN54='Методика оценки (Отч.)'!$J$10,'Методика оценки (Отч.)'!$E$10,IF('ИД Шатой'!BN54='Методика оценки (Отч.)'!$J$11,'Методика оценки (Отч.)'!$E$11,IF('ИД Шатой'!BN54='Методика оценки (Отч.)'!$J$12,'Методика оценки (Отч.)'!$E$12,IF('ИД Шатой'!BN54='Методика оценки (Отч.)'!$J$13,'Методика оценки (Отч.)'!$E$13,"ошибка")))))*$C$71</f>
        <v>2.25</v>
      </c>
      <c r="BO71" s="62">
        <f>IF('ИД Шатой'!BO54='Методика оценки (Отч.)'!$J$9,'Методика оценки (Отч.)'!$E$9,IF('ИД Шатой'!BO54='Методика оценки (Отч.)'!$J$10,'Методика оценки (Отч.)'!$E$10,IF('ИД Шатой'!BO54='Методика оценки (Отч.)'!$J$11,'Методика оценки (Отч.)'!$E$11,IF('ИД Шатой'!BO54='Методика оценки (Отч.)'!$J$12,'Методика оценки (Отч.)'!$E$12,IF('ИД Шатой'!BO54='Методика оценки (Отч.)'!$J$13,'Методика оценки (Отч.)'!$E$13,"ошибка")))))*$C$71</f>
        <v>2.25</v>
      </c>
      <c r="BP71" s="62">
        <f>IF('ИД Шатой'!BP54='Методика оценки (Отч.)'!$J$9,'Методика оценки (Отч.)'!$E$9,IF('ИД Шатой'!BP54='Методика оценки (Отч.)'!$J$10,'Методика оценки (Отч.)'!$E$10,IF('ИД Шатой'!BP54='Методика оценки (Отч.)'!$J$11,'Методика оценки (Отч.)'!$E$11,IF('ИД Шатой'!BP54='Методика оценки (Отч.)'!$J$12,'Методика оценки (Отч.)'!$E$12,IF('ИД Шатой'!BP54='Методика оценки (Отч.)'!$J$13,'Методика оценки (Отч.)'!$E$13,"ошибка")))))*$C$71</f>
        <v>2.25</v>
      </c>
      <c r="BQ71" s="62">
        <f>AVERAGE(C71:BP71)</f>
        <v>2.1709090909090909</v>
      </c>
    </row>
  </sheetData>
  <autoFilter ref="A4:BL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P11"/>
  <sheetViews>
    <sheetView topLeftCell="A7" zoomScale="85" zoomScaleNormal="85" workbookViewId="0">
      <selection activeCell="CI25" sqref="CI25"/>
    </sheetView>
  </sheetViews>
  <sheetFormatPr defaultColWidth="9.140625" defaultRowHeight="15" outlineLevelCol="1" x14ac:dyDescent="0.25"/>
  <cols>
    <col min="1" max="1" width="10.5703125" style="57" customWidth="1"/>
    <col min="2" max="2" width="17.7109375" style="104" customWidth="1"/>
    <col min="3" max="3" width="5.42578125" style="57" hidden="1" customWidth="1" outlineLevel="1"/>
    <col min="4" max="13" width="5.42578125" style="103" hidden="1" customWidth="1" outlineLevel="1"/>
    <col min="14" max="14" width="4.42578125" style="103" hidden="1" customWidth="1" outlineLevel="1"/>
    <col min="15" max="17" width="5.42578125" style="103" hidden="1" customWidth="1" outlineLevel="1"/>
    <col min="18" max="18" width="6.28515625" style="103" hidden="1" customWidth="1" outlineLevel="1"/>
    <col min="19" max="32" width="5.42578125" style="103" hidden="1" customWidth="1" outlineLevel="1"/>
    <col min="33" max="33" width="6.140625" style="103" hidden="1" customWidth="1" outlineLevel="1"/>
    <col min="34" max="35" width="5.42578125" style="103" hidden="1" customWidth="1" outlineLevel="1"/>
    <col min="36" max="36" width="4.42578125" style="103" hidden="1" customWidth="1" outlineLevel="1"/>
    <col min="37" max="37" width="5.42578125" style="103" hidden="1" customWidth="1" outlineLevel="1"/>
    <col min="38" max="38" width="4.42578125" style="103" hidden="1" customWidth="1" outlineLevel="1"/>
    <col min="39" max="42" width="5.42578125" style="103" hidden="1" customWidth="1" outlineLevel="1"/>
    <col min="43" max="43" width="4.42578125" style="103" hidden="1" customWidth="1" outlineLevel="1"/>
    <col min="44" max="49" width="5.42578125" style="103" hidden="1" customWidth="1" outlineLevel="1"/>
    <col min="50" max="50" width="4.42578125" style="103" hidden="1" customWidth="1" outlineLevel="1"/>
    <col min="51" max="67" width="5.42578125" style="103" hidden="1" customWidth="1" outlineLevel="1"/>
    <col min="68" max="68" width="22.42578125" style="103" customWidth="1" collapsed="1"/>
    <col min="69" max="82" width="5.42578125" style="103" bestFit="1" customWidth="1"/>
    <col min="83" max="16384" width="9.140625" style="103"/>
  </cols>
  <sheetData>
    <row r="1" spans="1:68" ht="20.25" x14ac:dyDescent="0.3">
      <c r="A1" s="105" t="s">
        <v>335</v>
      </c>
      <c r="B1" s="85"/>
      <c r="C1" s="85"/>
      <c r="D1" s="85"/>
      <c r="E1" s="85"/>
      <c r="F1" s="85"/>
      <c r="G1" s="85"/>
    </row>
    <row r="3" spans="1:68" ht="47.25" customHeight="1" x14ac:dyDescent="0.25">
      <c r="A3" s="86" t="s">
        <v>334</v>
      </c>
      <c r="B3" s="117" t="s">
        <v>337</v>
      </c>
      <c r="C3" s="106"/>
      <c r="BP3" s="117" t="s">
        <v>421</v>
      </c>
    </row>
    <row r="4" spans="1:68" s="114" customFormat="1" ht="28.5" x14ac:dyDescent="0.25">
      <c r="A4" s="86" t="s">
        <v>17</v>
      </c>
      <c r="B4" s="124">
        <f>'Рейтинг Шатой'!C5</f>
        <v>72.544448076923089</v>
      </c>
      <c r="C4" s="98">
        <v>1</v>
      </c>
      <c r="D4" s="113">
        <v>2</v>
      </c>
      <c r="E4" s="113">
        <v>3</v>
      </c>
      <c r="F4" s="98">
        <v>4</v>
      </c>
      <c r="G4" s="113">
        <v>5</v>
      </c>
      <c r="H4" s="113">
        <v>6</v>
      </c>
      <c r="I4" s="98">
        <v>7</v>
      </c>
      <c r="J4" s="113">
        <v>8</v>
      </c>
      <c r="K4" s="113">
        <v>9</v>
      </c>
      <c r="L4" s="98">
        <v>10</v>
      </c>
      <c r="M4" s="113">
        <v>11</v>
      </c>
      <c r="N4" s="113">
        <v>12</v>
      </c>
      <c r="O4" s="98">
        <v>13</v>
      </c>
      <c r="P4" s="113">
        <v>14</v>
      </c>
      <c r="Q4" s="113">
        <v>15</v>
      </c>
      <c r="R4" s="98">
        <v>16</v>
      </c>
      <c r="S4" s="113">
        <v>17</v>
      </c>
      <c r="T4" s="113">
        <v>18</v>
      </c>
      <c r="U4" s="98">
        <v>19</v>
      </c>
      <c r="V4" s="113">
        <v>20</v>
      </c>
      <c r="W4" s="113">
        <v>21</v>
      </c>
      <c r="X4" s="98">
        <v>22</v>
      </c>
      <c r="Y4" s="113">
        <v>23</v>
      </c>
      <c r="Z4" s="113">
        <v>24</v>
      </c>
      <c r="AA4" s="98">
        <v>25</v>
      </c>
      <c r="AB4" s="113">
        <v>26</v>
      </c>
      <c r="AC4" s="113">
        <v>27</v>
      </c>
      <c r="AD4" s="98">
        <v>28</v>
      </c>
      <c r="AE4" s="113">
        <v>29</v>
      </c>
      <c r="AF4" s="113">
        <v>30</v>
      </c>
      <c r="AG4" s="98">
        <v>31</v>
      </c>
      <c r="AH4" s="113">
        <v>32</v>
      </c>
      <c r="AI4" s="113">
        <v>33</v>
      </c>
      <c r="AJ4" s="98">
        <v>34</v>
      </c>
      <c r="AK4" s="113">
        <v>35</v>
      </c>
      <c r="AL4" s="113">
        <v>36</v>
      </c>
      <c r="AM4" s="98">
        <v>37</v>
      </c>
      <c r="AN4" s="113">
        <v>38</v>
      </c>
      <c r="AO4" s="113">
        <v>39</v>
      </c>
      <c r="AP4" s="98">
        <v>40</v>
      </c>
      <c r="AQ4" s="113">
        <v>41</v>
      </c>
      <c r="AR4" s="113">
        <v>42</v>
      </c>
      <c r="AS4" s="98">
        <v>43</v>
      </c>
      <c r="AT4" s="113">
        <v>44</v>
      </c>
      <c r="AU4" s="113">
        <v>45</v>
      </c>
      <c r="AV4" s="98">
        <v>46</v>
      </c>
      <c r="AW4" s="113">
        <v>47</v>
      </c>
      <c r="AX4" s="113">
        <v>48</v>
      </c>
      <c r="AY4" s="98">
        <v>49</v>
      </c>
      <c r="AZ4" s="113">
        <v>50</v>
      </c>
      <c r="BA4" s="113">
        <v>51</v>
      </c>
      <c r="BB4" s="98">
        <v>52</v>
      </c>
      <c r="BC4" s="113">
        <v>53</v>
      </c>
      <c r="BD4" s="113">
        <v>54</v>
      </c>
      <c r="BE4" s="98">
        <v>55</v>
      </c>
      <c r="BF4" s="113">
        <v>56</v>
      </c>
      <c r="BG4" s="113">
        <v>57</v>
      </c>
      <c r="BH4" s="98">
        <v>58</v>
      </c>
      <c r="BI4" s="113">
        <v>59</v>
      </c>
      <c r="BJ4" s="113">
        <v>60</v>
      </c>
      <c r="BK4" s="113">
        <v>61</v>
      </c>
      <c r="BL4" s="113">
        <v>62</v>
      </c>
      <c r="BM4" s="113">
        <v>63</v>
      </c>
      <c r="BN4" s="113">
        <v>64</v>
      </c>
      <c r="BO4" s="113">
        <v>65</v>
      </c>
      <c r="BP4" s="124"/>
    </row>
    <row r="5" spans="1:68" x14ac:dyDescent="0.25">
      <c r="A5" s="86" t="s">
        <v>264</v>
      </c>
      <c r="B5" s="82">
        <f t="shared" ref="B5:B11" si="0">AVERAGE(C5:BO5)</f>
        <v>61.056153846153855</v>
      </c>
      <c r="C5" s="87">
        <f>'Рейтинг Шатой'!D7+'Рейтинг Шатой'!D11</f>
        <v>85.375</v>
      </c>
      <c r="D5" s="87">
        <f>'Рейтинг Шатой'!E7+'Рейтинг Шатой'!E11</f>
        <v>35.400000000000006</v>
      </c>
      <c r="E5" s="87">
        <f>'Рейтинг Шатой'!F7+'Рейтинг Шатой'!F11</f>
        <v>43.725000000000001</v>
      </c>
      <c r="F5" s="87">
        <f>'Рейтинг Шатой'!G7+'Рейтинг Шатой'!G11</f>
        <v>72.875</v>
      </c>
      <c r="G5" s="87">
        <f>'Рейтинг Шатой'!H7+'Рейтинг Шатой'!H11</f>
        <v>93.7</v>
      </c>
      <c r="H5" s="87">
        <f>'Рейтинг Шатой'!I7+'Рейтинг Шатой'!I11</f>
        <v>64.550000000000011</v>
      </c>
      <c r="I5" s="87">
        <f>'Рейтинг Шатой'!J7+'Рейтинг Шатой'!J11</f>
        <v>91.625</v>
      </c>
      <c r="J5" s="87">
        <f>'Рейтинг Шатой'!K7+'Рейтинг Шатой'!K11</f>
        <v>87.45</v>
      </c>
      <c r="K5" s="87">
        <f>'Рейтинг Шатой'!L7+'Рейтинг Шатой'!L11</f>
        <v>49.95</v>
      </c>
      <c r="L5" s="87">
        <f>'Рейтинг Шатой'!M7+'Рейтинг Шатой'!M11</f>
        <v>79.125</v>
      </c>
      <c r="M5" s="87">
        <f>'Рейтинг Шатой'!N7+'Рейтинг Шатой'!N11</f>
        <v>74.95</v>
      </c>
      <c r="N5" s="87">
        <f>'Рейтинг Шатой'!O7+'Рейтинг Шатой'!O11</f>
        <v>16.650000000000002</v>
      </c>
      <c r="O5" s="87">
        <f>'Рейтинг Шатой'!P7+'Рейтинг Шатой'!P11</f>
        <v>74.95</v>
      </c>
      <c r="P5" s="87">
        <f>'Рейтинг Шатой'!Q7+'Рейтинг Шатой'!Q11</f>
        <v>91.625</v>
      </c>
      <c r="Q5" s="87">
        <f>'Рейтинг Шатой'!R7+'Рейтинг Шатой'!R11</f>
        <v>64.550000000000011</v>
      </c>
      <c r="R5" s="87">
        <f>'Рейтинг Шатой'!S7+'Рейтинг Шатой'!S11</f>
        <v>66.625</v>
      </c>
      <c r="S5" s="87">
        <f>'Рейтинг Шатой'!T7+'Рейтинг Шатой'!T11</f>
        <v>45.800000000000004</v>
      </c>
      <c r="T5" s="87">
        <f>'Рейтинг Шатой'!U7+'Рейтинг Шатой'!U11</f>
        <v>49.975000000000001</v>
      </c>
      <c r="U5" s="87">
        <f>'Рейтинг Шатой'!V7+'Рейтинг Шатой'!V11</f>
        <v>66.625</v>
      </c>
      <c r="V5" s="87">
        <f>'Рейтинг Шатой'!W7+'Рейтинг Шатой'!W11</f>
        <v>99.95</v>
      </c>
      <c r="W5" s="87">
        <f>'Рейтинг Шатой'!X7+'Рейтинг Шатой'!X11</f>
        <v>85.375</v>
      </c>
      <c r="X5" s="87">
        <f>'Рейтинг Шатой'!Y7+'Рейтинг Шатой'!Y11</f>
        <v>83.300000000000011</v>
      </c>
      <c r="Y5" s="87">
        <f>'Рейтинг Шатой'!Z7+'Рейтинг Шатой'!Z11</f>
        <v>85.375</v>
      </c>
      <c r="Z5" s="87">
        <f>'Рейтинг Шатой'!AA7+'Рейтинг Шатой'!AA11</f>
        <v>70.800000000000011</v>
      </c>
      <c r="AA5" s="87">
        <f>'Рейтинг Шатой'!AB7+'Рейтинг Шатой'!AB11</f>
        <v>66.625</v>
      </c>
      <c r="AB5" s="87">
        <f>'Рейтинг Шатой'!AC7+'Рейтинг Шатой'!AC11</f>
        <v>70.800000000000011</v>
      </c>
      <c r="AC5" s="87">
        <f>'Рейтинг Шатой'!AD7+'Рейтинг Шатой'!AD11</f>
        <v>64.550000000000011</v>
      </c>
      <c r="AD5" s="87">
        <f>'Рейтинг Шатой'!AE7+'Рейтинг Шатой'!AE11</f>
        <v>99.95</v>
      </c>
      <c r="AE5" s="87">
        <f>'Рейтинг Шатой'!AF7+'Рейтинг Шатой'!AF11</f>
        <v>49.975000000000001</v>
      </c>
      <c r="AF5" s="87">
        <f>'Рейтинг Шатой'!AG7+'Рейтинг Шатой'!AG11</f>
        <v>64.550000000000011</v>
      </c>
      <c r="AG5" s="87">
        <f>'Рейтинг Шатой'!AH7+'Рейтинг Шатой'!AH11</f>
        <v>35.400000000000006</v>
      </c>
      <c r="AH5" s="87">
        <f>'Рейтинг Шатой'!AI7+'Рейтинг Шатой'!AI11</f>
        <v>56.225000000000001</v>
      </c>
      <c r="AI5" s="87">
        <f>'Рейтинг Шатой'!AJ7+'Рейтинг Шатой'!AJ11</f>
        <v>49.975000000000001</v>
      </c>
      <c r="AJ5" s="87">
        <f>'Рейтинг Шатой'!AK7+'Рейтинг Шатой'!AK11</f>
        <v>52.050000000000004</v>
      </c>
      <c r="AK5" s="87">
        <f>'Рейтинг Шатой'!AL7+'Рейтинг Шатой'!AL11</f>
        <v>24.975000000000001</v>
      </c>
      <c r="AL5" s="87">
        <f>'Рейтинг Шатой'!AM7+'Рейтинг Шатой'!AM11</f>
        <v>24.975000000000001</v>
      </c>
      <c r="AM5" s="87">
        <f>'Рейтинг Шатой'!AN7+'Рейтинг Шатой'!AN11</f>
        <v>83.300000000000011</v>
      </c>
      <c r="AN5" s="87">
        <f>'Рейтинг Шатой'!AO7+'Рейтинг Шатой'!AO11</f>
        <v>68.7</v>
      </c>
      <c r="AO5" s="87">
        <f>'Рейтинг Шатой'!AP7+'Рейтинг Шатой'!AP11</f>
        <v>64.550000000000011</v>
      </c>
      <c r="AP5" s="87">
        <f>'Рейтинг Шатой'!AQ7+'Рейтинг Шатой'!AQ11</f>
        <v>41.625</v>
      </c>
      <c r="AQ5" s="87">
        <f>'Рейтинг Шатой'!AR7+'Рейтинг Шатой'!AR11</f>
        <v>29.150000000000002</v>
      </c>
      <c r="AR5" s="87">
        <f>'Рейтинг Шатой'!AS7+'Рейтинг Шатой'!AS11</f>
        <v>64.550000000000011</v>
      </c>
      <c r="AS5" s="87">
        <f>'Рейтинг Шатой'!AT7+'Рейтинг Шатой'!AT11</f>
        <v>16.650000000000002</v>
      </c>
      <c r="AT5" s="87">
        <f>'Рейтинг Шатой'!AU7+'Рейтинг Шатой'!AU11</f>
        <v>79.125</v>
      </c>
      <c r="AU5" s="87">
        <f>'Рейтинг Шатой'!AV7+'Рейтинг Шатой'!AV11</f>
        <v>41.650000000000006</v>
      </c>
      <c r="AV5" s="87">
        <f>'Рейтинг Шатой'!AW7+'Рейтинг Шатой'!AW11</f>
        <v>93.7</v>
      </c>
      <c r="AW5" s="87">
        <f>'Рейтинг Шатой'!AX7+'Рейтинг Шатой'!AX11</f>
        <v>24.975000000000001</v>
      </c>
      <c r="AX5" s="87">
        <f>'Рейтинг Шатой'!AY7+'Рейтинг Шатой'!AY11</f>
        <v>16.650000000000002</v>
      </c>
      <c r="AY5" s="87">
        <f>'Рейтинг Шатой'!AZ7+'Рейтинг Шатой'!AZ11</f>
        <v>49.975000000000001</v>
      </c>
      <c r="AZ5" s="87">
        <f>'Рейтинг Шатой'!BA7+'Рейтинг Шатой'!BA11</f>
        <v>58.300000000000004</v>
      </c>
      <c r="BA5" s="87">
        <f>'Рейтинг Шатой'!BB7+'Рейтинг Шатой'!BB11</f>
        <v>8.3250000000000011</v>
      </c>
      <c r="BB5" s="87">
        <f>'Рейтинг Шатой'!BC7+'Рейтинг Шатой'!BC11</f>
        <v>99.95</v>
      </c>
      <c r="BC5" s="87">
        <f>'Рейтинг Шатой'!BD7+'Рейтинг Шатой'!BD11</f>
        <v>83.300000000000011</v>
      </c>
      <c r="BD5" s="87">
        <f>'Рейтинг Шатой'!BE7+'Рейтинг Шатой'!BE11</f>
        <v>64.550000000000011</v>
      </c>
      <c r="BE5" s="87">
        <f>'Рейтинг Шатой'!BF7+'Рейтинг Шатой'!BF11</f>
        <v>35.400000000000006</v>
      </c>
      <c r="BF5" s="87">
        <f>'Рейтинг Шатой'!BG7+'Рейтинг Шатой'!BG11</f>
        <v>58.300000000000004</v>
      </c>
      <c r="BG5" s="87">
        <f>'Рейтинг Шатой'!BH7+'Рейтинг Шатой'!BH11</f>
        <v>16.650000000000002</v>
      </c>
      <c r="BH5" s="87">
        <f>'Рейтинг Шатой'!BI7+'Рейтинг Шатой'!BI11</f>
        <v>70.800000000000011</v>
      </c>
      <c r="BI5" s="87">
        <f>'Рейтинг Шатой'!BJ7+'Рейтинг Шатой'!BJ11</f>
        <v>99.95</v>
      </c>
      <c r="BJ5" s="87">
        <f>'Рейтинг Шатой'!BK7+'Рейтинг Шатой'!BK11</f>
        <v>49.975000000000001</v>
      </c>
      <c r="BK5" s="87">
        <f>'Рейтинг Шатой'!BL7+'Рейтинг Шатой'!BL11</f>
        <v>49.975000000000001</v>
      </c>
      <c r="BL5" s="87">
        <f>'Рейтинг Шатой'!BM7+'Рейтинг Шатой'!BM11</f>
        <v>91.625</v>
      </c>
      <c r="BM5" s="87">
        <f>'Рейтинг Шатой'!BN7+'Рейтинг Шатой'!BN11</f>
        <v>56.225000000000001</v>
      </c>
      <c r="BN5" s="87">
        <f>'Рейтинг Шатой'!BO7+'Рейтинг Шатой'!BO11</f>
        <v>74.95</v>
      </c>
      <c r="BO5" s="87">
        <f>'Рейтинг Шатой'!BP7+'Рейтинг Шатой'!BP11</f>
        <v>35.400000000000006</v>
      </c>
      <c r="BP5" s="176">
        <f>'Средние баллы'!B9</f>
        <v>3.8442857142857148</v>
      </c>
    </row>
    <row r="6" spans="1:68" ht="34.5" customHeight="1" x14ac:dyDescent="0.25">
      <c r="A6" s="86" t="s">
        <v>274</v>
      </c>
      <c r="B6" s="82">
        <f t="shared" si="0"/>
        <v>71.92307692307692</v>
      </c>
      <c r="C6" s="87">
        <f>'Рейтинг Шатой'!D17+'Рейтинг Шатой'!D22</f>
        <v>80</v>
      </c>
      <c r="D6" s="87">
        <f>'Рейтинг Шатой'!E17+'Рейтинг Шатой'!E22</f>
        <v>60</v>
      </c>
      <c r="E6" s="87">
        <f>'Рейтинг Шатой'!F17+'Рейтинг Шатой'!F22</f>
        <v>30</v>
      </c>
      <c r="F6" s="87">
        <f>'Рейтинг Шатой'!G17+'Рейтинг Шатой'!G22</f>
        <v>90</v>
      </c>
      <c r="G6" s="87">
        <f>'Рейтинг Шатой'!H17+'Рейтинг Шатой'!H22</f>
        <v>80</v>
      </c>
      <c r="H6" s="87">
        <f>'Рейтинг Шатой'!I17+'Рейтинг Шатой'!I22</f>
        <v>60</v>
      </c>
      <c r="I6" s="87">
        <f>'Рейтинг Шатой'!J17+'Рейтинг Шатой'!J22</f>
        <v>60</v>
      </c>
      <c r="J6" s="87">
        <f>'Рейтинг Шатой'!K17+'Рейтинг Шатой'!K22</f>
        <v>100</v>
      </c>
      <c r="K6" s="87">
        <f>'Рейтинг Шатой'!L17+'Рейтинг Шатой'!L22</f>
        <v>100</v>
      </c>
      <c r="L6" s="87">
        <f>'Рейтинг Шатой'!M17+'Рейтинг Шатой'!M22</f>
        <v>95</v>
      </c>
      <c r="M6" s="87">
        <f>'Рейтинг Шатой'!N17+'Рейтинг Шатой'!N22</f>
        <v>70</v>
      </c>
      <c r="N6" s="87">
        <f>'Рейтинг Шатой'!O17+'Рейтинг Шатой'!O22</f>
        <v>55</v>
      </c>
      <c r="O6" s="87">
        <f>'Рейтинг Шатой'!P17+'Рейтинг Шатой'!P22</f>
        <v>75</v>
      </c>
      <c r="P6" s="87">
        <f>'Рейтинг Шатой'!Q17+'Рейтинг Шатой'!Q22</f>
        <v>100</v>
      </c>
      <c r="Q6" s="87">
        <f>'Рейтинг Шатой'!R17+'Рейтинг Шатой'!R22</f>
        <v>60</v>
      </c>
      <c r="R6" s="87">
        <f>'Рейтинг Шатой'!S17+'Рейтинг Шатой'!S22</f>
        <v>80</v>
      </c>
      <c r="S6" s="87">
        <f>'Рейтинг Шатой'!T17+'Рейтинг Шатой'!T22</f>
        <v>70</v>
      </c>
      <c r="T6" s="87">
        <f>'Рейтинг Шатой'!U17+'Рейтинг Шатой'!U22</f>
        <v>65</v>
      </c>
      <c r="U6" s="87">
        <f>'Рейтинг Шатой'!V17+'Рейтинг Шатой'!V22</f>
        <v>90</v>
      </c>
      <c r="V6" s="87">
        <f>'Рейтинг Шатой'!W17+'Рейтинг Шатой'!W22</f>
        <v>95</v>
      </c>
      <c r="W6" s="87">
        <f>'Рейтинг Шатой'!X17+'Рейтинг Шатой'!X22</f>
        <v>95</v>
      </c>
      <c r="X6" s="87">
        <f>'Рейтинг Шатой'!Y17+'Рейтинг Шатой'!Y22</f>
        <v>95</v>
      </c>
      <c r="Y6" s="87">
        <f>'Рейтинг Шатой'!Z17+'Рейтинг Шатой'!Z22</f>
        <v>95</v>
      </c>
      <c r="Z6" s="87">
        <f>'Рейтинг Шатой'!AA17+'Рейтинг Шатой'!AA22</f>
        <v>85</v>
      </c>
      <c r="AA6" s="87">
        <f>'Рейтинг Шатой'!AB17+'Рейтинг Шатой'!AB22</f>
        <v>70</v>
      </c>
      <c r="AB6" s="87">
        <f>'Рейтинг Шатой'!AC17+'Рейтинг Шатой'!AC22</f>
        <v>65</v>
      </c>
      <c r="AC6" s="87">
        <f>'Рейтинг Шатой'!AD17+'Рейтинг Шатой'!AD22</f>
        <v>65</v>
      </c>
      <c r="AD6" s="87">
        <f>'Рейтинг Шатой'!AE17+'Рейтинг Шатой'!AE22</f>
        <v>80</v>
      </c>
      <c r="AE6" s="87">
        <f>'Рейтинг Шатой'!AF17+'Рейтинг Шатой'!AF22</f>
        <v>60</v>
      </c>
      <c r="AF6" s="87">
        <f>'Рейтинг Шатой'!AG17+'Рейтинг Шатой'!AG22</f>
        <v>60</v>
      </c>
      <c r="AG6" s="87">
        <f>'Рейтинг Шатой'!AH17+'Рейтинг Шатой'!AH22</f>
        <v>90</v>
      </c>
      <c r="AH6" s="87">
        <f>'Рейтинг Шатой'!AI17+'Рейтинг Шатой'!AI22</f>
        <v>60</v>
      </c>
      <c r="AI6" s="87">
        <f>'Рейтинг Шатой'!AJ17+'Рейтинг Шатой'!AJ22</f>
        <v>65</v>
      </c>
      <c r="AJ6" s="87">
        <f>'Рейтинг Шатой'!AK17+'Рейтинг Шатой'!AK22</f>
        <v>55</v>
      </c>
      <c r="AK6" s="87">
        <f>'Рейтинг Шатой'!AL17+'Рейтинг Шатой'!AL22</f>
        <v>60</v>
      </c>
      <c r="AL6" s="87">
        <f>'Рейтинг Шатой'!AM17+'Рейтинг Шатой'!AM22</f>
        <v>55</v>
      </c>
      <c r="AM6" s="87">
        <f>'Рейтинг Шатой'!AN17+'Рейтинг Шатой'!AN22</f>
        <v>75</v>
      </c>
      <c r="AN6" s="87">
        <f>'Рейтинг Шатой'!AO17+'Рейтинг Шатой'!AO22</f>
        <v>80</v>
      </c>
      <c r="AO6" s="87">
        <f>'Рейтинг Шатой'!AP17+'Рейтинг Шатой'!AP22</f>
        <v>55</v>
      </c>
      <c r="AP6" s="87">
        <f>'Рейтинг Шатой'!AQ17+'Рейтинг Шатой'!AQ22</f>
        <v>95</v>
      </c>
      <c r="AQ6" s="87">
        <f>'Рейтинг Шатой'!AR17+'Рейтинг Шатой'!AR22</f>
        <v>55</v>
      </c>
      <c r="AR6" s="87">
        <f>'Рейтинг Шатой'!AS17+'Рейтинг Шатой'!AS22</f>
        <v>80</v>
      </c>
      <c r="AS6" s="87">
        <f>'Рейтинг Шатой'!AT17+'Рейтинг Шатой'!AT22</f>
        <v>60</v>
      </c>
      <c r="AT6" s="87">
        <f>'Рейтинг Шатой'!AU17+'Рейтинг Шатой'!AU22</f>
        <v>70</v>
      </c>
      <c r="AU6" s="87">
        <f>'Рейтинг Шатой'!AV17+'Рейтинг Шатой'!AV22</f>
        <v>30</v>
      </c>
      <c r="AV6" s="87">
        <f>'Рейтинг Шатой'!AW17+'Рейтинг Шатой'!AW22</f>
        <v>100</v>
      </c>
      <c r="AW6" s="87">
        <f>'Рейтинг Шатой'!AX17+'Рейтинг Шатой'!AX22</f>
        <v>55</v>
      </c>
      <c r="AX6" s="87">
        <f>'Рейтинг Шатой'!AY17+'Рейтинг Шатой'!AY22</f>
        <v>45</v>
      </c>
      <c r="AY6" s="87">
        <f>'Рейтинг Шатой'!AZ17+'Рейтинг Шатой'!AZ22</f>
        <v>50</v>
      </c>
      <c r="AZ6" s="87">
        <f>'Рейтинг Шатой'!BA17+'Рейтинг Шатой'!BA22</f>
        <v>100</v>
      </c>
      <c r="BA6" s="87">
        <f>'Рейтинг Шатой'!BB17+'Рейтинг Шатой'!BB22</f>
        <v>35</v>
      </c>
      <c r="BB6" s="87">
        <f>'Рейтинг Шатой'!BC17+'Рейтинг Шатой'!BC22</f>
        <v>100</v>
      </c>
      <c r="BC6" s="87">
        <f>'Рейтинг Шатой'!BD17+'Рейтинг Шатой'!BD22</f>
        <v>100</v>
      </c>
      <c r="BD6" s="87">
        <f>'Рейтинг Шатой'!BE17+'Рейтинг Шатой'!BE22</f>
        <v>90</v>
      </c>
      <c r="BE6" s="87">
        <f>'Рейтинг Шатой'!BF17+'Рейтинг Шатой'!BF22</f>
        <v>35</v>
      </c>
      <c r="BF6" s="87">
        <f>'Рейтинг Шатой'!BG17+'Рейтинг Шатой'!BG22</f>
        <v>50</v>
      </c>
      <c r="BG6" s="87">
        <f>'Рейтинг Шатой'!BH17+'Рейтинг Шатой'!BH22</f>
        <v>15</v>
      </c>
      <c r="BH6" s="87">
        <f>'Рейтинг Шатой'!BI17+'Рейтинг Шатой'!BI22</f>
        <v>65</v>
      </c>
      <c r="BI6" s="87">
        <f>'Рейтинг Шатой'!BJ17+'Рейтинг Шатой'!BJ22</f>
        <v>100</v>
      </c>
      <c r="BJ6" s="87">
        <f>'Рейтинг Шатой'!BK17+'Рейтинг Шатой'!BK22</f>
        <v>85</v>
      </c>
      <c r="BK6" s="87">
        <f>'Рейтинг Шатой'!BL17+'Рейтинг Шатой'!BL22</f>
        <v>60</v>
      </c>
      <c r="BL6" s="87">
        <f>'Рейтинг Шатой'!BM17+'Рейтинг Шатой'!BM22</f>
        <v>80</v>
      </c>
      <c r="BM6" s="87">
        <f>'Рейтинг Шатой'!BN17+'Рейтинг Шатой'!BN22</f>
        <v>65</v>
      </c>
      <c r="BN6" s="87">
        <f>'Рейтинг Шатой'!BO17+'Рейтинг Шатой'!BO22</f>
        <v>95</v>
      </c>
      <c r="BO6" s="87">
        <f>'Рейтинг Шатой'!BP17+'Рейтинг Шатой'!BP22</f>
        <v>80</v>
      </c>
      <c r="BP6" s="176">
        <f>'Средние баллы'!B15</f>
        <v>4.0600000000000005</v>
      </c>
    </row>
    <row r="7" spans="1:68" x14ac:dyDescent="0.25">
      <c r="A7" s="86" t="s">
        <v>281</v>
      </c>
      <c r="B7" s="82">
        <f t="shared" si="0"/>
        <v>81.369230769230768</v>
      </c>
      <c r="C7" s="87">
        <f>'Рейтинг Шатой'!D24+'Рейтинг Шатой'!D35+'Рейтинг Шатой'!D38</f>
        <v>94</v>
      </c>
      <c r="D7" s="87">
        <f>'Рейтинг Шатой'!E24+'Рейтинг Шатой'!E35+'Рейтинг Шатой'!E38</f>
        <v>73</v>
      </c>
      <c r="E7" s="87">
        <f>'Рейтинг Шатой'!F24+'Рейтинг Шатой'!F35+'Рейтинг Шатой'!F38</f>
        <v>40</v>
      </c>
      <c r="F7" s="87">
        <f>'Рейтинг Шатой'!G24+'Рейтинг Шатой'!G35+'Рейтинг Шатой'!G38</f>
        <v>97</v>
      </c>
      <c r="G7" s="87">
        <f>'Рейтинг Шатой'!H24+'Рейтинг Шатой'!H35+'Рейтинг Шатой'!H38</f>
        <v>88</v>
      </c>
      <c r="H7" s="87">
        <f>'Рейтинг Шатой'!I24+'Рейтинг Шатой'!I35+'Рейтинг Шатой'!I38</f>
        <v>84</v>
      </c>
      <c r="I7" s="87">
        <f>'Рейтинг Шатой'!J24+'Рейтинг Шатой'!J35+'Рейтинг Шатой'!J38</f>
        <v>90</v>
      </c>
      <c r="J7" s="87">
        <f>'Рейтинг Шатой'!K24+'Рейтинг Шатой'!K35+'Рейтинг Шатой'!K38</f>
        <v>96</v>
      </c>
      <c r="K7" s="87">
        <f>'Рейтинг Шатой'!L24+'Рейтинг Шатой'!L35+'Рейтинг Шатой'!L38</f>
        <v>75</v>
      </c>
      <c r="L7" s="87">
        <f>'Рейтинг Шатой'!M24+'Рейтинг Шатой'!M35+'Рейтинг Шатой'!M38</f>
        <v>92</v>
      </c>
      <c r="M7" s="87">
        <f>'Рейтинг Шатой'!N24+'Рейтинг Шатой'!N35+'Рейтинг Шатой'!N38</f>
        <v>64</v>
      </c>
      <c r="N7" s="87">
        <f>'Рейтинг Шатой'!O24+'Рейтинг Шатой'!O35+'Рейтинг Шатой'!O38</f>
        <v>56</v>
      </c>
      <c r="O7" s="87">
        <f>'Рейтинг Шатой'!P24+'Рейтинг Шатой'!P35+'Рейтинг Шатой'!P38</f>
        <v>96</v>
      </c>
      <c r="P7" s="87">
        <f>'Рейтинг Шатой'!Q24+'Рейтинг Шатой'!Q35+'Рейтинг Шатой'!Q38</f>
        <v>95</v>
      </c>
      <c r="Q7" s="87">
        <f>'Рейтинг Шатой'!R24+'Рейтинг Шатой'!R35+'Рейтинг Шатой'!R38</f>
        <v>80</v>
      </c>
      <c r="R7" s="87">
        <f>'Рейтинг Шатой'!S24+'Рейтинг Шатой'!S35+'Рейтинг Шатой'!S38</f>
        <v>95</v>
      </c>
      <c r="S7" s="87">
        <f>'Рейтинг Шатой'!T24+'Рейтинг Шатой'!T35+'Рейтинг Шатой'!T38</f>
        <v>73</v>
      </c>
      <c r="T7" s="87">
        <f>'Рейтинг Шатой'!U24+'Рейтинг Шатой'!U35+'Рейтинг Шатой'!U38</f>
        <v>87</v>
      </c>
      <c r="U7" s="87">
        <f>'Рейтинг Шатой'!V24+'Рейтинг Шатой'!V35+'Рейтинг Шатой'!V38</f>
        <v>98</v>
      </c>
      <c r="V7" s="87">
        <f>'Рейтинг Шатой'!W24+'Рейтинг Шатой'!W35+'Рейтинг Шатой'!W38</f>
        <v>68</v>
      </c>
      <c r="W7" s="87">
        <f>'Рейтинг Шатой'!X24+'Рейтинг Шатой'!X35+'Рейтинг Шатой'!X38</f>
        <v>97</v>
      </c>
      <c r="X7" s="87">
        <f>'Рейтинг Шатой'!Y24+'Рейтинг Шатой'!Y35+'Рейтинг Шатой'!Y38</f>
        <v>87</v>
      </c>
      <c r="Y7" s="87">
        <f>'Рейтинг Шатой'!Z24+'Рейтинг Шатой'!Z35+'Рейтинг Шатой'!Z38</f>
        <v>97</v>
      </c>
      <c r="Z7" s="87">
        <f>'Рейтинг Шатой'!AA24+'Рейтинг Шатой'!AA35+'Рейтинг Шатой'!AA38</f>
        <v>91</v>
      </c>
      <c r="AA7" s="87">
        <f>'Рейтинг Шатой'!AB24+'Рейтинг Шатой'!AB35+'Рейтинг Шатой'!AB38</f>
        <v>88</v>
      </c>
      <c r="AB7" s="87">
        <f>'Рейтинг Шатой'!AC24+'Рейтинг Шатой'!AC35+'Рейтинг Шатой'!AC38</f>
        <v>82</v>
      </c>
      <c r="AC7" s="87">
        <f>'Рейтинг Шатой'!AD24+'Рейтинг Шатой'!AD35+'Рейтинг Шатой'!AD38</f>
        <v>96</v>
      </c>
      <c r="AD7" s="87">
        <f>'Рейтинг Шатой'!AE24+'Рейтинг Шатой'!AE35+'Рейтинг Шатой'!AE38</f>
        <v>100</v>
      </c>
      <c r="AE7" s="87">
        <f>'Рейтинг Шатой'!AF24+'Рейтинг Шатой'!AF35+'Рейтинг Шатой'!AF38</f>
        <v>78</v>
      </c>
      <c r="AF7" s="87">
        <f>'Рейтинг Шатой'!AG24+'Рейтинг Шатой'!AG35+'Рейтинг Шатой'!AG38</f>
        <v>85</v>
      </c>
      <c r="AG7" s="87">
        <f>'Рейтинг Шатой'!AH24+'Рейтинг Шатой'!AH35+'Рейтинг Шатой'!AH38</f>
        <v>80</v>
      </c>
      <c r="AH7" s="87">
        <f>'Рейтинг Шатой'!AI24+'Рейтинг Шатой'!AI35+'Рейтинг Шатой'!AI38</f>
        <v>64</v>
      </c>
      <c r="AI7" s="87">
        <f>'Рейтинг Шатой'!AJ24+'Рейтинг Шатой'!AJ35+'Рейтинг Шатой'!AJ38</f>
        <v>65</v>
      </c>
      <c r="AJ7" s="87">
        <f>'Рейтинг Шатой'!AK24+'Рейтинг Шатой'!AK35+'Рейтинг Шатой'!AK38</f>
        <v>80</v>
      </c>
      <c r="AK7" s="87">
        <f>'Рейтинг Шатой'!AL24+'Рейтинг Шатой'!AL35+'Рейтинг Шатой'!AL38</f>
        <v>79</v>
      </c>
      <c r="AL7" s="87">
        <f>'Рейтинг Шатой'!AM24+'Рейтинг Шатой'!AM35+'Рейтинг Шатой'!AM38</f>
        <v>76</v>
      </c>
      <c r="AM7" s="87">
        <f>'Рейтинг Шатой'!AN24+'Рейтинг Шатой'!AN35+'Рейтинг Шатой'!AN38</f>
        <v>94</v>
      </c>
      <c r="AN7" s="87">
        <f>'Рейтинг Шатой'!AO24+'Рейтинг Шатой'!AO35+'Рейтинг Шатой'!AO38</f>
        <v>91</v>
      </c>
      <c r="AO7" s="87">
        <f>'Рейтинг Шатой'!AP24+'Рейтинг Шатой'!AP35+'Рейтинг Шатой'!AP38</f>
        <v>89</v>
      </c>
      <c r="AP7" s="87">
        <f>'Рейтинг Шатой'!AQ24+'Рейтинг Шатой'!AQ35+'Рейтинг Шатой'!AQ38</f>
        <v>81</v>
      </c>
      <c r="AQ7" s="87">
        <f>'Рейтинг Шатой'!AR24+'Рейтинг Шатой'!AR35+'Рейтинг Шатой'!AR38</f>
        <v>37</v>
      </c>
      <c r="AR7" s="87">
        <f>'Рейтинг Шатой'!AS24+'Рейтинг Шатой'!AS35+'Рейтинг Шатой'!AS38</f>
        <v>99</v>
      </c>
      <c r="AS7" s="87">
        <f>'Рейтинг Шатой'!AT24+'Рейтинг Шатой'!AT35+'Рейтинг Шатой'!AT38</f>
        <v>66</v>
      </c>
      <c r="AT7" s="87">
        <f>'Рейтинг Шатой'!AU24+'Рейтинг Шатой'!AU35+'Рейтинг Шатой'!AU38</f>
        <v>80</v>
      </c>
      <c r="AU7" s="87">
        <f>'Рейтинг Шатой'!AV24+'Рейтинг Шатой'!AV35+'Рейтинг Шатой'!AV38</f>
        <v>40</v>
      </c>
      <c r="AV7" s="87">
        <f>'Рейтинг Шатой'!AW24+'Рейтинг Шатой'!AW35+'Рейтинг Шатой'!AW38</f>
        <v>100</v>
      </c>
      <c r="AW7" s="87">
        <f>'Рейтинг Шатой'!AX24+'Рейтинг Шатой'!AX35+'Рейтинг Шатой'!AX38</f>
        <v>80</v>
      </c>
      <c r="AX7" s="87">
        <f>'Рейтинг Шатой'!AY24+'Рейтинг Шатой'!AY35+'Рейтинг Шатой'!AY38</f>
        <v>69</v>
      </c>
      <c r="AY7" s="87">
        <f>'Рейтинг Шатой'!AZ24+'Рейтинг Шатой'!AZ35+'Рейтинг Шатой'!AZ38</f>
        <v>88</v>
      </c>
      <c r="AZ7" s="87">
        <f>'Рейтинг Шатой'!BA24+'Рейтинг Шатой'!BA35+'Рейтинг Шатой'!BA38</f>
        <v>96</v>
      </c>
      <c r="BA7" s="87">
        <f>'Рейтинг Шатой'!BB24+'Рейтинг Шатой'!BB35+'Рейтинг Шатой'!BB38</f>
        <v>48</v>
      </c>
      <c r="BB7" s="87">
        <f>'Рейтинг Шатой'!BC24+'Рейтинг Шатой'!BC35+'Рейтинг Шатой'!BC38</f>
        <v>100</v>
      </c>
      <c r="BC7" s="87">
        <f>'Рейтинг Шатой'!BD24+'Рейтинг Шатой'!BD35+'Рейтинг Шатой'!BD38</f>
        <v>100</v>
      </c>
      <c r="BD7" s="87">
        <f>'Рейтинг Шатой'!BE24+'Рейтинг Шатой'!BE35+'Рейтинг Шатой'!BE38</f>
        <v>99</v>
      </c>
      <c r="BE7" s="87">
        <f>'Рейтинг Шатой'!BF24+'Рейтинг Шатой'!BF35+'Рейтинг Шатой'!BF38</f>
        <v>49</v>
      </c>
      <c r="BF7" s="87">
        <f>'Рейтинг Шатой'!BG24+'Рейтинг Шатой'!BG35+'Рейтинг Шатой'!BG38</f>
        <v>67</v>
      </c>
      <c r="BG7" s="87">
        <f>'Рейтинг Шатой'!BH24+'Рейтинг Шатой'!BH35+'Рейтинг Шатой'!BH38</f>
        <v>44</v>
      </c>
      <c r="BH7" s="87">
        <f>'Рейтинг Шатой'!BI24+'Рейтинг Шатой'!BI35+'Рейтинг Шатой'!BI38</f>
        <v>94</v>
      </c>
      <c r="BI7" s="87">
        <f>'Рейтинг Шатой'!BJ24+'Рейтинг Шатой'!BJ35+'Рейтинг Шатой'!BJ38</f>
        <v>87</v>
      </c>
      <c r="BJ7" s="87">
        <f>'Рейтинг Шатой'!BK24+'Рейтинг Шатой'!BK35+'Рейтинг Шатой'!BK38</f>
        <v>92</v>
      </c>
      <c r="BK7" s="87">
        <f>'Рейтинг Шатой'!BL24+'Рейтинг Шатой'!BL35+'Рейтинг Шатой'!BL38</f>
        <v>72</v>
      </c>
      <c r="BL7" s="87">
        <f>'Рейтинг Шатой'!BM24+'Рейтинг Шатой'!BM35+'Рейтинг Шатой'!BM38</f>
        <v>84</v>
      </c>
      <c r="BM7" s="87">
        <f>'Рейтинг Шатой'!BN24+'Рейтинг Шатой'!BN35+'Рейтинг Шатой'!BN38</f>
        <v>92</v>
      </c>
      <c r="BN7" s="87">
        <f>'Рейтинг Шатой'!BO24+'Рейтинг Шатой'!BO35+'Рейтинг Шатой'!BO38</f>
        <v>96</v>
      </c>
      <c r="BO7" s="87">
        <f>'Рейтинг Шатой'!BP24+'Рейтинг Шатой'!BP35+'Рейтинг Шатой'!BP38</f>
        <v>69</v>
      </c>
      <c r="BP7" s="176">
        <f>'Средние баллы'!B29</f>
        <v>3.9803846153846152</v>
      </c>
    </row>
    <row r="8" spans="1:68" x14ac:dyDescent="0.25">
      <c r="A8" s="86" t="s">
        <v>297</v>
      </c>
      <c r="B8" s="82">
        <f t="shared" si="0"/>
        <v>69.112499999999983</v>
      </c>
      <c r="C8" s="87">
        <f>'Рейтинг Шатой'!D40+'Рейтинг Шатой'!D50</f>
        <v>81</v>
      </c>
      <c r="D8" s="87">
        <f>'Рейтинг Шатой'!E40+'Рейтинг Шатой'!E50</f>
        <v>58.087500000000006</v>
      </c>
      <c r="E8" s="87">
        <f>'Рейтинг Шатой'!F40+'Рейтинг Шатой'!F50</f>
        <v>36.225000000000001</v>
      </c>
      <c r="F8" s="87">
        <f>'Рейтинг Шатой'!G40+'Рейтинг Шатой'!G50</f>
        <v>87.037500000000009</v>
      </c>
      <c r="G8" s="87">
        <f>'Рейтинг Шатой'!H40+'Рейтинг Шатой'!H50</f>
        <v>94.95</v>
      </c>
      <c r="H8" s="87">
        <f>'Рейтинг Шатой'!I40+'Рейтинг Шатой'!I50</f>
        <v>32.900000000000006</v>
      </c>
      <c r="I8" s="87">
        <f>'Рейтинг Шатой'!J40+'Рейтинг Шатой'!J50</f>
        <v>63.712500000000006</v>
      </c>
      <c r="J8" s="87">
        <f>'Рейтинг Шатой'!K40+'Рейтинг Шатой'!K50</f>
        <v>79.550000000000011</v>
      </c>
      <c r="K8" s="87">
        <f>'Рейтинг Шатой'!L40+'Рейтинг Шатой'!L50</f>
        <v>74.95</v>
      </c>
      <c r="L8" s="87">
        <f>'Рейтинг Шатой'!M40+'Рейтинг Шатой'!M50</f>
        <v>84.962500000000006</v>
      </c>
      <c r="M8" s="87">
        <f>'Рейтинг Шатой'!N40+'Рейтинг Шатой'!N50</f>
        <v>43.112499999999997</v>
      </c>
      <c r="N8" s="87">
        <f>'Рейтинг Шатой'!O40+'Рейтинг Шатой'!O50</f>
        <v>54.962500000000006</v>
      </c>
      <c r="O8" s="87">
        <f>'Рейтинг Шатой'!P40+'Рейтинг Шатой'!P50</f>
        <v>86.412500000000009</v>
      </c>
      <c r="P8" s="87">
        <f>'Рейтинг Шатой'!Q40+'Рейтинг Шатой'!Q50</f>
        <v>94.95</v>
      </c>
      <c r="Q8" s="87">
        <f>'Рейтинг Шатой'!R40+'Рейтинг Шатой'!R50</f>
        <v>61.425000000000004</v>
      </c>
      <c r="R8" s="87">
        <f>'Рейтинг Шатой'!S40+'Рейтинг Шатой'!S50</f>
        <v>91.825000000000003</v>
      </c>
      <c r="S8" s="87">
        <f>'Рейтинг Шатой'!T40+'Рейтинг Шатой'!T50</f>
        <v>42.475000000000001</v>
      </c>
      <c r="T8" s="87">
        <f>'Рейтинг Шатой'!U40+'Рейтинг Шатой'!U50</f>
        <v>80.375</v>
      </c>
      <c r="U8" s="87">
        <f>'Рейтинг Шатой'!V40+'Рейтинг Шатой'!V50</f>
        <v>82.45</v>
      </c>
      <c r="V8" s="87">
        <f>'Рейтинг Шатой'!W40+'Рейтинг Шатой'!W50</f>
        <v>84.537500000000009</v>
      </c>
      <c r="W8" s="87">
        <f>'Рейтинг Шатой'!X40+'Рейтинг Шатой'!X50</f>
        <v>98.075000000000003</v>
      </c>
      <c r="X8" s="87">
        <f>'Рейтинг Шатой'!Y40+'Рейтинг Шатой'!Y50</f>
        <v>92.037500000000009</v>
      </c>
      <c r="Y8" s="87">
        <f>'Рейтинг Шатой'!Z40+'Рейтинг Шатой'!Z50</f>
        <v>91.412500000000009</v>
      </c>
      <c r="Z8" s="87">
        <f>'Рейтинг Шатой'!AA40+'Рейтинг Шатой'!AA50</f>
        <v>99.95</v>
      </c>
      <c r="AA8" s="87">
        <f>'Рейтинг Шатой'!AB40+'Рейтинг Шатой'!AB50</f>
        <v>65.787500000000009</v>
      </c>
      <c r="AB8" s="87">
        <f>'Рейтинг Шатой'!AC40+'Рейтинг Шатой'!AC50</f>
        <v>76.412500000000009</v>
      </c>
      <c r="AC8" s="87">
        <f>'Рейтинг Шатой'!AD40+'Рейтинг Шатой'!AD50</f>
        <v>64.337500000000006</v>
      </c>
      <c r="AD8" s="87">
        <f>'Рейтинг Шатой'!AE40+'Рейтинг Шатой'!AE50</f>
        <v>89.95</v>
      </c>
      <c r="AE8" s="87">
        <f>'Рейтинг Шатой'!AF40+'Рейтинг Шатой'!AF50</f>
        <v>56.212500000000006</v>
      </c>
      <c r="AF8" s="87">
        <f>'Рейтинг Шатой'!AG40+'Рейтинг Шатой'!AG50</f>
        <v>63.512500000000003</v>
      </c>
      <c r="AG8" s="87">
        <f>'Рейтинг Шатой'!AH40+'Рейтинг Шатой'!AH50</f>
        <v>63.712500000000006</v>
      </c>
      <c r="AH8" s="87">
        <f>'Рейтинг Шатой'!AI40+'Рейтинг Шатой'!AI50</f>
        <v>67.462500000000006</v>
      </c>
      <c r="AI8" s="87">
        <f>'Рейтинг Шатой'!AJ40+'Рейтинг Шатой'!AJ50</f>
        <v>57.674999999999997</v>
      </c>
      <c r="AJ8" s="87">
        <f>'Рейтинг Шатой'!AK40+'Рейтинг Шатой'!AK50</f>
        <v>74.325000000000003</v>
      </c>
      <c r="AK8" s="87">
        <f>'Рейтинг Шатой'!AL40+'Рейтинг Шатой'!AL50</f>
        <v>48.300000000000004</v>
      </c>
      <c r="AL8" s="87">
        <f>'Рейтинг Шатой'!AM40+'Рейтинг Шатой'!AM50</f>
        <v>54.55</v>
      </c>
      <c r="AM8" s="87">
        <f>'Рейтинг Шатой'!AN40+'Рейтинг Шатой'!AN50</f>
        <v>99.95</v>
      </c>
      <c r="AN8" s="87">
        <f>'Рейтинг Шатой'!AO40+'Рейтинг Шатой'!AO50</f>
        <v>84.95</v>
      </c>
      <c r="AO8" s="87">
        <f>'Рейтинг Шатой'!AP40+'Рейтинг Шатой'!AP50</f>
        <v>63.712500000000006</v>
      </c>
      <c r="AP8" s="87">
        <f>'Рейтинг Шатой'!AQ40+'Рейтинг Шатой'!AQ50</f>
        <v>70.375</v>
      </c>
      <c r="AQ8" s="87">
        <f>'Рейтинг Шатой'!AR40+'Рейтинг Шатой'!AR50</f>
        <v>48.512500000000003</v>
      </c>
      <c r="AR8" s="87">
        <f>'Рейтинг Шатой'!AS40+'Рейтинг Шатой'!AS50</f>
        <v>79.337500000000006</v>
      </c>
      <c r="AS8" s="87">
        <f>'Рейтинг Шатой'!AT40+'Рейтинг Шатой'!AT50</f>
        <v>49.975000000000001</v>
      </c>
      <c r="AT8" s="87">
        <f>'Рейтинг Шатой'!AU40+'Рейтинг Шатой'!AU50</f>
        <v>55.6</v>
      </c>
      <c r="AU8" s="87">
        <f>'Рейтинг Шатой'!AV40+'Рейтинг Шатой'!AV50</f>
        <v>39.975000000000001</v>
      </c>
      <c r="AV8" s="87">
        <f>'Рейтинг Шатой'!AW40+'Рейтинг Шатой'!AW50</f>
        <v>94.95</v>
      </c>
      <c r="AW8" s="87">
        <f>'Рейтинг Шатой'!AX40+'Рейтинг Шатой'!AX50</f>
        <v>53.925000000000004</v>
      </c>
      <c r="AX8" s="87">
        <f>'Рейтинг Шатой'!AY40+'Рейтинг Шатой'!AY50</f>
        <v>39.975000000000001</v>
      </c>
      <c r="AY8" s="87">
        <f>'Рейтинг Шатой'!AZ40+'Рейтинг Шатой'!AZ50</f>
        <v>75.375</v>
      </c>
      <c r="AZ8" s="87">
        <f>'Рейтинг Шатой'!BA40+'Рейтинг Шатой'!BA50</f>
        <v>88.912500000000009</v>
      </c>
      <c r="BA8" s="87">
        <f>'Рейтинг Шатой'!BB40+'Рейтинг Шатой'!BB50</f>
        <v>42.887500000000003</v>
      </c>
      <c r="BB8" s="87">
        <f>'Рейтинг Шатой'!BC40+'Рейтинг Шатой'!BC50</f>
        <v>94.95</v>
      </c>
      <c r="BC8" s="87">
        <f>'Рейтинг Шатой'!BD40+'Рейтинг Шатой'!BD50</f>
        <v>91.625</v>
      </c>
      <c r="BD8" s="87">
        <f>'Рейтинг Шатой'!BE40+'Рейтинг Шатой'!BE50</f>
        <v>93.075000000000003</v>
      </c>
      <c r="BE8" s="87">
        <f>'Рейтинг Шатой'!BF40+'Рейтинг Шатой'!BF50</f>
        <v>43.512500000000003</v>
      </c>
      <c r="BF8" s="87">
        <f>'Рейтинг Шатой'!BG40+'Рейтинг Шатой'!BG50</f>
        <v>50.587500000000006</v>
      </c>
      <c r="BG8" s="87">
        <f>'Рейтинг Шатой'!BH40+'Рейтинг Шатой'!BH50</f>
        <v>16.237500000000001</v>
      </c>
      <c r="BH8" s="87">
        <f>'Рейтинг Шатой'!BI40+'Рейтинг Шатой'!BI50</f>
        <v>25.612500000000001</v>
      </c>
      <c r="BI8" s="87">
        <f>'Рейтинг Шатой'!BJ40+'Рейтинг Шатой'!BJ50</f>
        <v>99.95</v>
      </c>
      <c r="BJ8" s="87">
        <f>'Рейтинг Шатой'!BK40+'Рейтинг Шатой'!BK50</f>
        <v>74.962500000000006</v>
      </c>
      <c r="BK8" s="87">
        <f>'Рейтинг Шатой'!BL40+'Рейтинг Шатой'!BL50</f>
        <v>58.300000000000004</v>
      </c>
      <c r="BL8" s="87">
        <f>'Рейтинг Шатой'!BM40+'Рейтинг Шатой'!BM50</f>
        <v>68.300000000000011</v>
      </c>
      <c r="BM8" s="87">
        <f>'Рейтинг Шатой'!BN40+'Рейтинг Шатой'!BN50</f>
        <v>61.212500000000006</v>
      </c>
      <c r="BN8" s="87">
        <f>'Рейтинг Шатой'!BO40+'Рейтинг Шатой'!BO50</f>
        <v>89.537500000000009</v>
      </c>
      <c r="BO8" s="87">
        <f>'Рейтинг Шатой'!BP40+'Рейтинг Шатой'!BP50</f>
        <v>56.425000000000004</v>
      </c>
      <c r="BP8" s="176">
        <f>'Средние баллы'!B42</f>
        <v>3.558333333333334</v>
      </c>
    </row>
    <row r="9" spans="1:68" x14ac:dyDescent="0.25">
      <c r="A9" s="86" t="s">
        <v>312</v>
      </c>
      <c r="B9" s="82">
        <f t="shared" si="0"/>
        <v>80.92307692307692</v>
      </c>
      <c r="C9" s="87">
        <f>'Рейтинг Шатой'!D55+'Рейтинг Шатой'!D58</f>
        <v>0</v>
      </c>
      <c r="D9" s="87">
        <f>'Рейтинг Шатой'!E55+'Рейтинг Шатой'!E58</f>
        <v>90</v>
      </c>
      <c r="E9" s="87">
        <f>'Рейтинг Шатой'!F55+'Рейтинг Шатой'!F58</f>
        <v>60</v>
      </c>
      <c r="F9" s="87">
        <f>'Рейтинг Шатой'!G55+'Рейтинг Шатой'!G58</f>
        <v>90</v>
      </c>
      <c r="G9" s="87">
        <f>'Рейтинг Шатой'!H55+'Рейтинг Шатой'!H58</f>
        <v>90</v>
      </c>
      <c r="H9" s="87">
        <f>'Рейтинг Шатой'!I55+'Рейтинг Шатой'!I58</f>
        <v>30</v>
      </c>
      <c r="I9" s="87">
        <f>'Рейтинг Шатой'!J55+'Рейтинг Шатой'!J58</f>
        <v>90</v>
      </c>
      <c r="J9" s="87">
        <f>'Рейтинг Шатой'!K55+'Рейтинг Шатой'!K58</f>
        <v>90</v>
      </c>
      <c r="K9" s="87">
        <f>'Рейтинг Шатой'!L55+'Рейтинг Шатой'!L58</f>
        <v>100</v>
      </c>
      <c r="L9" s="87">
        <f>'Рейтинг Шатой'!M55+'Рейтинг Шатой'!M58</f>
        <v>100</v>
      </c>
      <c r="M9" s="87">
        <f>'Рейтинг Шатой'!N55+'Рейтинг Шатой'!N58</f>
        <v>60</v>
      </c>
      <c r="N9" s="87">
        <f>'Рейтинг Шатой'!O55+'Рейтинг Шатой'!O58</f>
        <v>80</v>
      </c>
      <c r="O9" s="87">
        <f>'Рейтинг Шатой'!P55+'Рейтинг Шатой'!P58</f>
        <v>90</v>
      </c>
      <c r="P9" s="87">
        <f>'Рейтинг Шатой'!Q55+'Рейтинг Шатой'!Q58</f>
        <v>90</v>
      </c>
      <c r="Q9" s="87">
        <f>'Рейтинг Шатой'!R55+'Рейтинг Шатой'!R58</f>
        <v>80</v>
      </c>
      <c r="R9" s="87">
        <f>'Рейтинг Шатой'!S55+'Рейтинг Шатой'!S58</f>
        <v>90</v>
      </c>
      <c r="S9" s="87">
        <f>'Рейтинг Шатой'!T55+'Рейтинг Шатой'!T58</f>
        <v>90</v>
      </c>
      <c r="T9" s="87">
        <f>'Рейтинг Шатой'!U55+'Рейтинг Шатой'!U58</f>
        <v>90</v>
      </c>
      <c r="U9" s="87">
        <f>'Рейтинг Шатой'!V55+'Рейтинг Шатой'!V58</f>
        <v>90</v>
      </c>
      <c r="V9" s="87">
        <f>'Рейтинг Шатой'!W55+'Рейтинг Шатой'!W58</f>
        <v>100</v>
      </c>
      <c r="W9" s="87">
        <f>'Рейтинг Шатой'!X55+'Рейтинг Шатой'!X58</f>
        <v>100</v>
      </c>
      <c r="X9" s="87">
        <f>'Рейтинг Шатой'!Y55+'Рейтинг Шатой'!Y58</f>
        <v>100</v>
      </c>
      <c r="Y9" s="87">
        <f>'Рейтинг Шатой'!Z55+'Рейтинг Шатой'!Z58</f>
        <v>100</v>
      </c>
      <c r="Z9" s="87">
        <f>'Рейтинг Шатой'!AA55+'Рейтинг Шатой'!AA58</f>
        <v>90</v>
      </c>
      <c r="AA9" s="87">
        <f>'Рейтинг Шатой'!AB55+'Рейтинг Шатой'!AB58</f>
        <v>90</v>
      </c>
      <c r="AB9" s="87">
        <f>'Рейтинг Шатой'!AC55+'Рейтинг Шатой'!AC58</f>
        <v>90</v>
      </c>
      <c r="AC9" s="87">
        <f>'Рейтинг Шатой'!AD55+'Рейтинг Шатой'!AD58</f>
        <v>100</v>
      </c>
      <c r="AD9" s="87">
        <f>'Рейтинг Шатой'!AE55+'Рейтинг Шатой'!AE58</f>
        <v>100</v>
      </c>
      <c r="AE9" s="87">
        <f>'Рейтинг Шатой'!AF55+'Рейтинг Шатой'!AF58</f>
        <v>60</v>
      </c>
      <c r="AF9" s="87">
        <f>'Рейтинг Шатой'!AG55+'Рейтинг Шатой'!AG58</f>
        <v>50</v>
      </c>
      <c r="AG9" s="87">
        <f>'Рейтинг Шатой'!AH55+'Рейтинг Шатой'!AH58</f>
        <v>60</v>
      </c>
      <c r="AH9" s="87">
        <f>'Рейтинг Шатой'!AI55+'Рейтинг Шатой'!AI58</f>
        <v>90</v>
      </c>
      <c r="AI9" s="87">
        <f>'Рейтинг Шатой'!AJ55+'Рейтинг Шатой'!AJ58</f>
        <v>90</v>
      </c>
      <c r="AJ9" s="87">
        <f>'Рейтинг Шатой'!AK55+'Рейтинг Шатой'!AK58</f>
        <v>90</v>
      </c>
      <c r="AK9" s="87">
        <f>'Рейтинг Шатой'!AL55+'Рейтинг Шатой'!AL58</f>
        <v>80</v>
      </c>
      <c r="AL9" s="87">
        <f>'Рейтинг Шатой'!AM55+'Рейтинг Шатой'!AM58</f>
        <v>60</v>
      </c>
      <c r="AM9" s="87">
        <f>'Рейтинг Шатой'!AN55+'Рейтинг Шатой'!AN58</f>
        <v>90</v>
      </c>
      <c r="AN9" s="87">
        <f>'Рейтинг Шатой'!AO55+'Рейтинг Шатой'!AO58</f>
        <v>90</v>
      </c>
      <c r="AO9" s="87">
        <f>'Рейтинг Шатой'!AP55+'Рейтинг Шатой'!AP58</f>
        <v>90</v>
      </c>
      <c r="AP9" s="87">
        <f>'Рейтинг Шатой'!AQ55+'Рейтинг Шатой'!AQ58</f>
        <v>90</v>
      </c>
      <c r="AQ9" s="87">
        <f>'Рейтинг Шатой'!AR55+'Рейтинг Шатой'!AR58</f>
        <v>80</v>
      </c>
      <c r="AR9" s="87">
        <f>'Рейтинг Шатой'!AS55+'Рейтинг Шатой'!AS58</f>
        <v>90</v>
      </c>
      <c r="AS9" s="87">
        <f>'Рейтинг Шатой'!AT55+'Рейтинг Шатой'!AT58</f>
        <v>60</v>
      </c>
      <c r="AT9" s="87">
        <f>'Рейтинг Шатой'!AU55+'Рейтинг Шатой'!AU58</f>
        <v>60</v>
      </c>
      <c r="AU9" s="87">
        <f>'Рейтинг Шатой'!AV55+'Рейтинг Шатой'!AV58</f>
        <v>60</v>
      </c>
      <c r="AV9" s="87">
        <f>'Рейтинг Шатой'!AW55+'Рейтинг Шатой'!AW58</f>
        <v>100</v>
      </c>
      <c r="AW9" s="87">
        <f>'Рейтинг Шатой'!AX55+'Рейтинг Шатой'!AX58</f>
        <v>80</v>
      </c>
      <c r="AX9" s="87">
        <f>'Рейтинг Шатой'!AY55+'Рейтинг Шатой'!AY58</f>
        <v>60</v>
      </c>
      <c r="AY9" s="87">
        <f>'Рейтинг Шатой'!AZ55+'Рейтинг Шатой'!AZ58</f>
        <v>90</v>
      </c>
      <c r="AZ9" s="87">
        <f>'Рейтинг Шатой'!BA55+'Рейтинг Шатой'!BA58</f>
        <v>90</v>
      </c>
      <c r="BA9" s="87">
        <f>'Рейтинг Шатой'!BB55+'Рейтинг Шатой'!BB58</f>
        <v>50</v>
      </c>
      <c r="BB9" s="87">
        <f>'Рейтинг Шатой'!BC55+'Рейтинг Шатой'!BC58</f>
        <v>100</v>
      </c>
      <c r="BC9" s="87">
        <f>'Рейтинг Шатой'!BD55+'Рейтинг Шатой'!BD58</f>
        <v>60</v>
      </c>
      <c r="BD9" s="87">
        <f>'Рейтинг Шатой'!BE55+'Рейтинг Шатой'!BE58</f>
        <v>90</v>
      </c>
      <c r="BE9" s="87">
        <f>'Рейтинг Шатой'!BF55+'Рейтинг Шатой'!BF58</f>
        <v>60</v>
      </c>
      <c r="BF9" s="87">
        <f>'Рейтинг Шатой'!BG55+'Рейтинг Шатой'!BG58</f>
        <v>90</v>
      </c>
      <c r="BG9" s="87">
        <f>'Рейтинг Шатой'!BH55+'Рейтинг Шатой'!BH58</f>
        <v>60</v>
      </c>
      <c r="BH9" s="87">
        <f>'Рейтинг Шатой'!BI55+'Рейтинг Шатой'!BI58</f>
        <v>60</v>
      </c>
      <c r="BI9" s="87">
        <f>'Рейтинг Шатой'!BJ55+'Рейтинг Шатой'!BJ58</f>
        <v>100</v>
      </c>
      <c r="BJ9" s="87">
        <f>'Рейтинг Шатой'!BK55+'Рейтинг Шатой'!BK58</f>
        <v>90</v>
      </c>
      <c r="BK9" s="87">
        <f>'Рейтинг Шатой'!BL55+'Рейтинг Шатой'!BL58</f>
        <v>80</v>
      </c>
      <c r="BL9" s="87">
        <f>'Рейтинг Шатой'!BM55+'Рейтинг Шатой'!BM58</f>
        <v>90</v>
      </c>
      <c r="BM9" s="87">
        <f>'Рейтинг Шатой'!BN55+'Рейтинг Шатой'!BN58</f>
        <v>90</v>
      </c>
      <c r="BN9" s="87">
        <f>'Рейтинг Шатой'!BO55+'Рейтинг Шатой'!BO58</f>
        <v>100</v>
      </c>
      <c r="BO9" s="87">
        <f>'Рейтинг Шатой'!BP55+'Рейтинг Шатой'!BP58</f>
        <v>60</v>
      </c>
      <c r="BP9" s="176">
        <f>'Средние баллы'!B46</f>
        <v>4.2933333333333339</v>
      </c>
    </row>
    <row r="10" spans="1:68" x14ac:dyDescent="0.25">
      <c r="A10" s="86" t="s">
        <v>317</v>
      </c>
      <c r="B10" s="82">
        <f t="shared" si="0"/>
        <v>76.565576923076918</v>
      </c>
      <c r="C10" s="87">
        <f>'Рейтинг Шатой'!D60+'Рейтинг Шатой'!D64</f>
        <v>74.974999999999994</v>
      </c>
      <c r="D10" s="87">
        <f>'Рейтинг Шатой'!E60+'Рейтинг Шатой'!E64</f>
        <v>74.962500000000006</v>
      </c>
      <c r="E10" s="87">
        <f>'Рейтинг Шатой'!F60+'Рейтинг Шатой'!F64</f>
        <v>41.650000000000006</v>
      </c>
      <c r="F10" s="87">
        <f>'Рейтинг Шатой'!G60+'Рейтинг Шатой'!G64</f>
        <v>74.962500000000006</v>
      </c>
      <c r="G10" s="87">
        <f>'Рейтинг Шатой'!H60+'Рейтинг Шатой'!H64</f>
        <v>70.8</v>
      </c>
      <c r="H10" s="87">
        <f>'Рейтинг Шатой'!I60+'Рейтинг Шатой'!I64</f>
        <v>87.462500000000006</v>
      </c>
      <c r="I10" s="87">
        <f>'Рейтинг Шатой'!J60+'Рейтинг Шатой'!J64</f>
        <v>62.475000000000001</v>
      </c>
      <c r="J10" s="87">
        <f>'Рейтинг Шатой'!K60+'Рейтинг Шатой'!K64</f>
        <v>62.462500000000006</v>
      </c>
      <c r="K10" s="87">
        <f>'Рейтинг Шатой'!L60+'Рейтинг Шатой'!L64</f>
        <v>99.95</v>
      </c>
      <c r="L10" s="87">
        <f>'Рейтинг Шатой'!M60+'Рейтинг Шатой'!M64</f>
        <v>87.45</v>
      </c>
      <c r="M10" s="87">
        <f>'Рейтинг Шатой'!N60+'Рейтинг Шатой'!N64</f>
        <v>62.475000000000001</v>
      </c>
      <c r="N10" s="87">
        <f>'Рейтинг Шатой'!O60+'Рейтинг Шатой'!O64</f>
        <v>74.95</v>
      </c>
      <c r="O10" s="87">
        <f>'Рейтинг Шатой'!P60+'Рейтинг Шатой'!P64</f>
        <v>95.787500000000009</v>
      </c>
      <c r="P10" s="87">
        <f>'Рейтинг Шатой'!Q60+'Рейтинг Шатой'!Q64</f>
        <v>99.95</v>
      </c>
      <c r="Q10" s="87">
        <f>'Рейтинг Шатой'!R60+'Рейтинг Шатой'!R64</f>
        <v>58.3</v>
      </c>
      <c r="R10" s="87">
        <f>'Рейтинг Шатой'!S60+'Рейтинг Шатой'!S64</f>
        <v>66.625</v>
      </c>
      <c r="S10" s="87">
        <f>'Рейтинг Шатой'!T60+'Рейтинг Шатой'!T64</f>
        <v>58.3125</v>
      </c>
      <c r="T10" s="87">
        <f>'Рейтинг Шатой'!U60+'Рейтинг Шатой'!U64</f>
        <v>91.625</v>
      </c>
      <c r="U10" s="87">
        <f>'Рейтинг Шатой'!V60+'Рейтинг Шатой'!V64</f>
        <v>66.637500000000003</v>
      </c>
      <c r="V10" s="87">
        <f>'Рейтинг Шатой'!W60+'Рейтинг Шатой'!W64</f>
        <v>99.95</v>
      </c>
      <c r="W10" s="87">
        <f>'Рейтинг Шатой'!X60+'Рейтинг Шатой'!X64</f>
        <v>91.625</v>
      </c>
      <c r="X10" s="87">
        <f>'Рейтинг Шатой'!Y60+'Рейтинг Шатой'!Y64</f>
        <v>99.95</v>
      </c>
      <c r="Y10" s="87">
        <f>'Рейтинг Шатой'!Z60+'Рейтинг Шатой'!Z64</f>
        <v>87.45</v>
      </c>
      <c r="Z10" s="87">
        <f>'Рейтинг Шатой'!AA60+'Рейтинг Шатой'!AA64</f>
        <v>99.95</v>
      </c>
      <c r="AA10" s="87">
        <f>'Рейтинг Шатой'!AB60+'Рейтинг Шатой'!AB64</f>
        <v>79.125</v>
      </c>
      <c r="AB10" s="87">
        <f>'Рейтинг Шатой'!AC60+'Рейтинг Шатой'!AC64</f>
        <v>87.45</v>
      </c>
      <c r="AC10" s="87">
        <f>'Рейтинг Шатой'!AD60+'Рейтинг Шатой'!AD64</f>
        <v>87.462500000000006</v>
      </c>
      <c r="AD10" s="87">
        <f>'Рейтинг Шатой'!AE60+'Рейтинг Шатой'!AE64</f>
        <v>99.95</v>
      </c>
      <c r="AE10" s="87">
        <f>'Рейтинг Шатой'!AF60+'Рейтинг Шатой'!AF64</f>
        <v>74.962500000000006</v>
      </c>
      <c r="AF10" s="87">
        <f>'Рейтинг Шатой'!AG60+'Рейтинг Шатой'!AG64</f>
        <v>74.962500000000006</v>
      </c>
      <c r="AG10" s="87">
        <f>'Рейтинг Шатой'!AH60+'Рейтинг Шатой'!AH64</f>
        <v>62.475000000000001</v>
      </c>
      <c r="AH10" s="87">
        <f>'Рейтинг Шатой'!AI60+'Рейтинг Шатой'!AI64</f>
        <v>74.962500000000006</v>
      </c>
      <c r="AI10" s="87">
        <f>'Рейтинг Шатой'!AJ60+'Рейтинг Шатой'!AJ64</f>
        <v>49.975000000000001</v>
      </c>
      <c r="AJ10" s="87">
        <f>'Рейтинг Шатой'!AK60+'Рейтинг Шатой'!AK64</f>
        <v>87.45</v>
      </c>
      <c r="AK10" s="87">
        <f>'Рейтинг Шатой'!AL60+'Рейтинг Шатой'!AL64</f>
        <v>54.137500000000003</v>
      </c>
      <c r="AL10" s="87">
        <f>'Рейтинг Шатой'!AM60+'Рейтинг Шатой'!AM64</f>
        <v>58.3125</v>
      </c>
      <c r="AM10" s="87">
        <f>'Рейтинг Шатой'!AN60+'Рейтинг Шатой'!AN64</f>
        <v>95.787500000000009</v>
      </c>
      <c r="AN10" s="87">
        <f>'Рейтинг Шатой'!AO60+'Рейтинг Шатой'!AO64</f>
        <v>83.300000000000011</v>
      </c>
      <c r="AO10" s="87">
        <f>'Рейтинг Шатой'!AP60+'Рейтинг Шатой'!AP64</f>
        <v>87.462500000000006</v>
      </c>
      <c r="AP10" s="87">
        <f>'Рейтинг Шатой'!AQ60+'Рейтинг Шатой'!AQ64</f>
        <v>79.137500000000003</v>
      </c>
      <c r="AQ10" s="87">
        <f>'Рейтинг Шатой'!AR60+'Рейтинг Шатой'!AR64</f>
        <v>49.975000000000001</v>
      </c>
      <c r="AR10" s="87">
        <f>'Рейтинг Шатой'!AS60+'Рейтинг Шатой'!AS64</f>
        <v>91.625</v>
      </c>
      <c r="AS10" s="87">
        <f>'Рейтинг Шатой'!AT60+'Рейтинг Шатой'!AT64</f>
        <v>70.8</v>
      </c>
      <c r="AT10" s="87">
        <f>'Рейтинг Шатой'!AU60+'Рейтинг Шатой'!AU64</f>
        <v>87.462500000000006</v>
      </c>
      <c r="AU10" s="87">
        <f>'Рейтинг Шатой'!AV60+'Рейтинг Шатой'!AV64</f>
        <v>54.137500000000003</v>
      </c>
      <c r="AV10" s="87">
        <f>'Рейтинг Шатой'!AW60+'Рейтинг Шатой'!AW64</f>
        <v>99.95</v>
      </c>
      <c r="AW10" s="87">
        <f>'Рейтинг Шатой'!AX60+'Рейтинг Шатой'!AX64</f>
        <v>99.95</v>
      </c>
      <c r="AX10" s="87">
        <f>'Рейтинг Шатой'!AY60+'Рейтинг Шатой'!AY64</f>
        <v>62.475000000000001</v>
      </c>
      <c r="AY10" s="87">
        <f>'Рейтинг Шатой'!AZ60+'Рейтинг Шатой'!AZ64</f>
        <v>74.962500000000006</v>
      </c>
      <c r="AZ10" s="87">
        <f>'Рейтинг Шатой'!BA60+'Рейтинг Шатой'!BA64</f>
        <v>70.8</v>
      </c>
      <c r="BA10" s="87">
        <f>'Рейтинг Шатой'!BB60+'Рейтинг Шатой'!BB64</f>
        <v>74.962500000000006</v>
      </c>
      <c r="BB10" s="87">
        <f>'Рейтинг Шатой'!BC60+'Рейтинг Шатой'!BC64</f>
        <v>99.95</v>
      </c>
      <c r="BC10" s="87">
        <f>'Рейтинг Шатой'!BD60+'Рейтинг Шатой'!BD64</f>
        <v>83.300000000000011</v>
      </c>
      <c r="BD10" s="87">
        <f>'Рейтинг Шатой'!BE60+'Рейтинг Шатой'!BE64</f>
        <v>79.125</v>
      </c>
      <c r="BE10" s="87">
        <f>'Рейтинг Шатой'!BF60+'Рейтинг Шатой'!BF64</f>
        <v>49.975000000000001</v>
      </c>
      <c r="BF10" s="87">
        <f>'Рейтинг Шатой'!BG60+'Рейтинг Шатой'!BG64</f>
        <v>49.987499999999997</v>
      </c>
      <c r="BG10" s="87">
        <f>'Рейтинг Шатой'!BH60+'Рейтинг Шатой'!BH64</f>
        <v>12.487500000000001</v>
      </c>
      <c r="BH10" s="87">
        <f>'Рейтинг Шатой'!BI60+'Рейтинг Шатой'!BI64</f>
        <v>62.475000000000001</v>
      </c>
      <c r="BI10" s="87">
        <f>'Рейтинг Шатой'!BJ60+'Рейтинг Шатой'!BJ64</f>
        <v>99.95</v>
      </c>
      <c r="BJ10" s="87">
        <f>'Рейтинг Шатой'!BK60+'Рейтинг Шатой'!BK64</f>
        <v>74.962500000000006</v>
      </c>
      <c r="BK10" s="87">
        <f>'Рейтинг Шатой'!BL60+'Рейтинг Шатой'!BL64</f>
        <v>54.137500000000003</v>
      </c>
      <c r="BL10" s="87">
        <f>'Рейтинг Шатой'!BM60+'Рейтинг Шатой'!BM64</f>
        <v>99.95</v>
      </c>
      <c r="BM10" s="87">
        <f>'Рейтинг Шатой'!BN60+'Рейтинг Шатой'!BN64</f>
        <v>79.125</v>
      </c>
      <c r="BN10" s="87">
        <f>'Рейтинг Шатой'!BO60+'Рейтинг Шатой'!BO64</f>
        <v>91.625</v>
      </c>
      <c r="BO10" s="87">
        <f>'Рейтинг Шатой'!BP60+'Рейтинг Шатой'!BP64</f>
        <v>74.962500000000006</v>
      </c>
      <c r="BP10" s="176">
        <f>'Средние баллы'!B51</f>
        <v>4.2024999999999997</v>
      </c>
    </row>
    <row r="11" spans="1:68" x14ac:dyDescent="0.25">
      <c r="A11" s="86" t="s">
        <v>323</v>
      </c>
      <c r="B11" s="82">
        <f t="shared" si="0"/>
        <v>76.274769230769238</v>
      </c>
      <c r="C11" s="87">
        <f>'Рейтинг Шатой'!D66+'Рейтинг Шатой'!D70+'Рейтинг Шатой'!D71</f>
        <v>89.13000000000001</v>
      </c>
      <c r="D11" s="87">
        <f>'Рейтинг Шатой'!E66+'Рейтинг Шатой'!E70+'Рейтинг Шатой'!E71</f>
        <v>74.97</v>
      </c>
      <c r="E11" s="87">
        <f>'Рейтинг Шатой'!F66+'Рейтинг Шатой'!F70+'Рейтинг Шатой'!F71</f>
        <v>49.980000000000004</v>
      </c>
      <c r="F11" s="87">
        <f>'Рейтинг Шатой'!G66+'Рейтинг Шатой'!G70+'Рейтинг Шатой'!G71</f>
        <v>92.460000000000008</v>
      </c>
      <c r="G11" s="87">
        <f>'Рейтинг Шатой'!H66+'Рейтинг Шатой'!H70+'Рейтинг Шатой'!H71</f>
        <v>74.13000000000001</v>
      </c>
      <c r="H11" s="87">
        <f>'Рейтинг Шатой'!I66+'Рейтинг Шатой'!I70+'Рейтинг Шатой'!I71</f>
        <v>84.960000000000008</v>
      </c>
      <c r="I11" s="87">
        <f>'Рейтинг Шатой'!J66+'Рейтинг Шатой'!J70+'Рейтинг Шатой'!J71</f>
        <v>74.97</v>
      </c>
      <c r="J11" s="87">
        <f>'Рейтинг Шатой'!K66+'Рейтинг Шатой'!K70+'Рейтинг Шатой'!K71</f>
        <v>96.63000000000001</v>
      </c>
      <c r="K11" s="87">
        <f>'Рейтинг Шатой'!L66+'Рейтинг Шатой'!L70+'Рейтинг Шатой'!L71</f>
        <v>84.960000000000008</v>
      </c>
      <c r="L11" s="87">
        <f>'Рейтинг Шатой'!M66+'Рейтинг Шатой'!M70+'Рейтинг Шатой'!M71</f>
        <v>85.800000000000011</v>
      </c>
      <c r="M11" s="87">
        <f>'Рейтинг Шатой'!N66+'Рейтинг Шатой'!N70+'Рейтинг Шатой'!N71</f>
        <v>67.47</v>
      </c>
      <c r="N11" s="87">
        <f>'Рейтинг Шатой'!O66+'Рейтинг Шатой'!O70+'Рейтинг Шатой'!O71</f>
        <v>68.31</v>
      </c>
      <c r="O11" s="87">
        <f>'Рейтинг Шатой'!P66+'Рейтинг Шатой'!P70+'Рейтинг Шатой'!P71</f>
        <v>92.460000000000008</v>
      </c>
      <c r="P11" s="87">
        <f>'Рейтинг Шатой'!Q66+'Рейтинг Шатой'!Q70+'Рейтинг Шатой'!Q71</f>
        <v>69.960000000000008</v>
      </c>
      <c r="Q11" s="87">
        <f>'Рейтинг Шатой'!R66+'Рейтинг Шатой'!R70+'Рейтинг Шатой'!R71</f>
        <v>57.480000000000004</v>
      </c>
      <c r="R11" s="87">
        <f>'Рейтинг Шатой'!S66+'Рейтинг Шатой'!S70+'Рейтинг Шатой'!S71</f>
        <v>85.800000000000011</v>
      </c>
      <c r="S11" s="87">
        <f>'Рейтинг Шатой'!T66+'Рейтинг Шатой'!T70+'Рейтинг Шатой'!T71</f>
        <v>60.81</v>
      </c>
      <c r="T11" s="87">
        <f>'Рейтинг Шатой'!U66+'Рейтинг Шатой'!U70+'Рейтинг Шатой'!U71</f>
        <v>78.300000000000011</v>
      </c>
      <c r="U11" s="87">
        <f>'Рейтинг Шатой'!V66+'Рейтинг Шатой'!V70+'Рейтинг Шатой'!V71</f>
        <v>85.800000000000011</v>
      </c>
      <c r="V11" s="87">
        <f>'Рейтинг Шатой'!W66+'Рейтинг Шатой'!W70+'Рейтинг Шатой'!W71</f>
        <v>99.960000000000008</v>
      </c>
      <c r="W11" s="87">
        <f>'Рейтинг Шатой'!X66+'Рейтинг Шатой'!X70+'Рейтинг Шатой'!X71</f>
        <v>92.460000000000008</v>
      </c>
      <c r="X11" s="87">
        <f>'Рейтинг Шатой'!Y66+'Рейтинг Шатой'!Y70+'Рейтинг Шатой'!Y71</f>
        <v>92.460000000000008</v>
      </c>
      <c r="Y11" s="87">
        <f>'Рейтинг Шатой'!Z66+'Рейтинг Шатой'!Z70+'Рейтинг Шатой'!Z71</f>
        <v>66.63000000000001</v>
      </c>
      <c r="Z11" s="87">
        <f>'Рейтинг Шатой'!AA66+'Рейтинг Шатой'!AA70+'Рейтинг Шатой'!AA71</f>
        <v>92.460000000000008</v>
      </c>
      <c r="AA11" s="87">
        <f>'Рейтинг Шатой'!AB66+'Рейтинг Шатой'!AB70+'Рейтинг Шатой'!AB71</f>
        <v>78.300000000000011</v>
      </c>
      <c r="AB11" s="87">
        <f>'Рейтинг Шатой'!AC66+'Рейтинг Шатой'!AC70+'Рейтинг Шатой'!AC71</f>
        <v>84.960000000000008</v>
      </c>
      <c r="AC11" s="87">
        <f>'Рейтинг Шатой'!AD66+'Рейтинг Шатой'!AD70+'Рейтинг Шатой'!AD71</f>
        <v>69.960000000000008</v>
      </c>
      <c r="AD11" s="87">
        <f>'Рейтинг Шатой'!AE66+'Рейтинг Шатой'!AE70+'Рейтинг Шатой'!AE71</f>
        <v>99.960000000000008</v>
      </c>
      <c r="AE11" s="87">
        <f>'Рейтинг Шатой'!AF66+'Рейтинг Шатой'!AF70+'Рейтинг Шатой'!AF71</f>
        <v>74.97</v>
      </c>
      <c r="AF11" s="87">
        <f>'Рейтинг Шатой'!AG66+'Рейтинг Шатой'!AG70+'Рейтинг Шатой'!AG71</f>
        <v>41.64</v>
      </c>
      <c r="AG11" s="87">
        <f>'Рейтинг Шатой'!AH66+'Рейтинг Шатой'!AH70+'Рейтинг Шатой'!AH71</f>
        <v>70.800000000000011</v>
      </c>
      <c r="AH11" s="87">
        <f>'Рейтинг Шатой'!AI66+'Рейтинг Шатой'!AI70+'Рейтинг Шатой'!AI71</f>
        <v>74.97</v>
      </c>
      <c r="AI11" s="87">
        <f>'Рейтинг Шатой'!AJ66+'Рейтинг Шатой'!AJ70+'Рейтинг Шатой'!AJ71</f>
        <v>78.300000000000011</v>
      </c>
      <c r="AJ11" s="87">
        <f>'Рейтинг Шатой'!AK66+'Рейтинг Шатой'!AK70+'Рейтинг Шатой'!AK71</f>
        <v>85.800000000000011</v>
      </c>
      <c r="AK11" s="87">
        <f>'Рейтинг Шатой'!AL66+'Рейтинг Шатой'!AL70+'Рейтинг Шатой'!AL71</f>
        <v>74.97</v>
      </c>
      <c r="AL11" s="87">
        <f>'Рейтинг Шатой'!AM66+'Рейтинг Шатой'!AM70+'Рейтинг Шатой'!AM71</f>
        <v>67.47</v>
      </c>
      <c r="AM11" s="87">
        <f>'Рейтинг Шатой'!AN66+'Рейтинг Шатой'!AN70+'Рейтинг Шатой'!AN71</f>
        <v>96.63000000000001</v>
      </c>
      <c r="AN11" s="87">
        <f>'Рейтинг Шатой'!AO66+'Рейтинг Шатой'!AO70+'Рейтинг Шатой'!AO71</f>
        <v>85.800000000000011</v>
      </c>
      <c r="AO11" s="87">
        <f>'Рейтинг Шатой'!AP66+'Рейтинг Шатой'!AP70+'Рейтинг Шатой'!AP71</f>
        <v>67.47</v>
      </c>
      <c r="AP11" s="87">
        <f>'Рейтинг Шатой'!AQ66+'Рейтинг Шатой'!AQ70+'Рейтинг Шатой'!AQ71</f>
        <v>99.960000000000008</v>
      </c>
      <c r="AQ11" s="87">
        <f>'Рейтинг Шатой'!AR66+'Рейтинг Шатой'!AR70+'Рейтинг Шатой'!AR71</f>
        <v>26.64</v>
      </c>
      <c r="AR11" s="87">
        <f>'Рейтинг Шатой'!AS66+'Рейтинг Шатой'!AS70+'Рейтинг Шатой'!AS71</f>
        <v>89.97</v>
      </c>
      <c r="AS11" s="87">
        <f>'Рейтинг Шатой'!AT66+'Рейтинг Шатой'!AT70+'Рейтинг Шатой'!AT71</f>
        <v>57.480000000000004</v>
      </c>
      <c r="AT11" s="87">
        <f>'Рейтинг Шатой'!AU66+'Рейтинг Шатой'!AU70+'Рейтинг Шатой'!AU71</f>
        <v>74.13000000000001</v>
      </c>
      <c r="AU11" s="87">
        <f>'Рейтинг Шатой'!AV66+'Рейтинг Шатой'!AV70+'Рейтинг Шатой'!AV71</f>
        <v>57.480000000000004</v>
      </c>
      <c r="AV11" s="87">
        <f>'Рейтинг Шатой'!AW66+'Рейтинг Шатой'!AW70+'Рейтинг Шатой'!AW71</f>
        <v>99.960000000000008</v>
      </c>
      <c r="AW11" s="87">
        <f>'Рейтинг Шатой'!AX66+'Рейтинг Шатой'!AX70+'Рейтинг Шатой'!AX71</f>
        <v>92.460000000000008</v>
      </c>
      <c r="AX11" s="87">
        <f>'Рейтинг Шатой'!AY66+'Рейтинг Шатой'!AY70+'Рейтинг Шатой'!AY71</f>
        <v>52.470000000000006</v>
      </c>
      <c r="AY11" s="87">
        <f>'Рейтинг Шатой'!AZ66+'Рейтинг Шатой'!AZ70+'Рейтинг Шатой'!AZ71</f>
        <v>64.14</v>
      </c>
      <c r="AZ11" s="87">
        <f>'Рейтинг Шатой'!BA66+'Рейтинг Шатой'!BA70+'Рейтинг Шатой'!BA71</f>
        <v>81.63000000000001</v>
      </c>
      <c r="BA11" s="87">
        <f>'Рейтинг Шатой'!BB66+'Рейтинг Шатой'!BB70+'Рейтинг Шатой'!BB71</f>
        <v>60.81</v>
      </c>
      <c r="BB11" s="87">
        <f>'Рейтинг Шатой'!BC66+'Рейтинг Шатой'!BC70+'Рейтинг Шатой'!BC71</f>
        <v>84.960000000000008</v>
      </c>
      <c r="BC11" s="87">
        <f>'Рейтинг Шатой'!BD66+'Рейтинг Шатой'!BD70+'Рейтинг Шатой'!BD71</f>
        <v>92.460000000000008</v>
      </c>
      <c r="BD11" s="87">
        <f>'Рейтинг Шатой'!BE66+'Рейтинг Шатой'!BE70+'Рейтинг Шатой'!BE71</f>
        <v>92.460000000000008</v>
      </c>
      <c r="BE11" s="87">
        <f>'Рейтинг Шатой'!BF66+'Рейтинг Шатой'!BF70+'Рейтинг Шатой'!BF71</f>
        <v>38.31</v>
      </c>
      <c r="BF11" s="87">
        <f>'Рейтинг Шатой'!BG66+'Рейтинг Шатой'!BG70+'Рейтинг Шатой'!BG71</f>
        <v>74.97</v>
      </c>
      <c r="BG11" s="87">
        <f>'Рейтинг Шатой'!BH66+'Рейтинг Шатой'!BH70+'Рейтинг Шатой'!BH71</f>
        <v>9.990000000000002</v>
      </c>
      <c r="BH11" s="87">
        <f>'Рейтинг Шатой'!BI66+'Рейтинг Шатой'!BI70+'Рейтинг Шатой'!BI71</f>
        <v>70.800000000000011</v>
      </c>
      <c r="BI11" s="87">
        <f>'Рейтинг Шатой'!BJ66+'Рейтинг Шатой'!BJ70+'Рейтинг Шатой'!BJ71</f>
        <v>92.460000000000008</v>
      </c>
      <c r="BJ11" s="87">
        <f>'Рейтинг Шатой'!BK66+'Рейтинг Шатой'!BK70+'Рейтинг Шатой'!BK71</f>
        <v>74.97</v>
      </c>
      <c r="BK11" s="87">
        <f>'Рейтинг Шатой'!BL66+'Рейтинг Шатой'!BL70+'Рейтинг Шатой'!BL71</f>
        <v>49.980000000000004</v>
      </c>
      <c r="BL11" s="87">
        <f>'Рейтинг Шатой'!BM66+'Рейтинг Шатой'!BM70+'Рейтинг Шатой'!BM71</f>
        <v>99.960000000000008</v>
      </c>
      <c r="BM11" s="87">
        <f>'Рейтинг Шатой'!BN66+'Рейтинг Шатой'!BN70+'Рейтинг Шатой'!BN71</f>
        <v>81.63000000000001</v>
      </c>
      <c r="BN11" s="87">
        <f>'Рейтинг Шатой'!BO66+'Рейтинг Шатой'!BO70+'Рейтинг Шатой'!BO71</f>
        <v>92.460000000000008</v>
      </c>
      <c r="BO11" s="87">
        <f>'Рейтинг Шатой'!BP66+'Рейтинг Шатой'!BP70+'Рейтинг Шатой'!BP71</f>
        <v>74.97</v>
      </c>
      <c r="BP11" s="176">
        <f>'Средние баллы'!B57</f>
        <v>4.1859999999999999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9"/>
  <sheetViews>
    <sheetView workbookViewId="0">
      <selection activeCell="H23" sqref="A20:H23"/>
    </sheetView>
  </sheetViews>
  <sheetFormatPr defaultRowHeight="15" x14ac:dyDescent="0.25"/>
  <cols>
    <col min="1" max="1" width="19.5703125" customWidth="1"/>
    <col min="2" max="2" width="12.42578125" customWidth="1"/>
  </cols>
  <sheetData>
    <row r="1" spans="1:2" s="118" customFormat="1" ht="57" x14ac:dyDescent="0.25">
      <c r="A1" s="116"/>
      <c r="B1" s="117" t="s">
        <v>337</v>
      </c>
    </row>
    <row r="2" spans="1:2" s="80" customFormat="1" x14ac:dyDescent="0.25">
      <c r="A2" s="86" t="s">
        <v>264</v>
      </c>
      <c r="B2" s="115">
        <f>AVERAGE('Рейтинг Шатой'!D6:BP6)</f>
        <v>12.211230769230776</v>
      </c>
    </row>
    <row r="3" spans="1:2" s="80" customFormat="1" x14ac:dyDescent="0.25">
      <c r="A3" s="86" t="s">
        <v>274</v>
      </c>
      <c r="B3" s="115">
        <f>AVERAGE('Рейтинг Шатой'!D16:BP16)</f>
        <v>14.384615384615385</v>
      </c>
    </row>
    <row r="4" spans="1:2" s="80" customFormat="1" x14ac:dyDescent="0.25">
      <c r="A4" s="86" t="s">
        <v>281</v>
      </c>
      <c r="B4" s="115">
        <f>AVERAGE('Рейтинг Шатой'!D23:BP23)</f>
        <v>12.205384615384615</v>
      </c>
    </row>
    <row r="5" spans="1:2" s="80" customFormat="1" x14ac:dyDescent="0.25">
      <c r="A5" s="86" t="s">
        <v>297</v>
      </c>
      <c r="B5" s="115">
        <f>AVERAGE('Рейтинг Шатой'!D39:BP39)</f>
        <v>10.366874999999995</v>
      </c>
    </row>
    <row r="6" spans="1:2" s="80" customFormat="1" x14ac:dyDescent="0.25">
      <c r="A6" s="86" t="s">
        <v>312</v>
      </c>
      <c r="B6" s="115">
        <f>AVERAGE('Рейтинг Шатой'!D54:BP54)</f>
        <v>8.092307692307692</v>
      </c>
    </row>
    <row r="7" spans="1:2" s="80" customFormat="1" x14ac:dyDescent="0.25">
      <c r="A7" s="86" t="s">
        <v>317</v>
      </c>
      <c r="B7" s="115">
        <f>AVERAGE('Рейтинг Шатой'!D59:BP59)</f>
        <v>7.6565576923076906</v>
      </c>
    </row>
    <row r="8" spans="1:2" s="80" customFormat="1" x14ac:dyDescent="0.25">
      <c r="A8" s="86" t="s">
        <v>323</v>
      </c>
      <c r="B8" s="115">
        <f>AVERAGE('Рейтинг Шатой'!D65:BP65)</f>
        <v>7.627476923076923</v>
      </c>
    </row>
    <row r="9" spans="1:2" x14ac:dyDescent="0.25">
      <c r="B9" s="103">
        <f>SUM(B2:B8)</f>
        <v>72.544448076923075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outlinePr summaryBelow="0" summaryRight="0"/>
  </sheetPr>
  <dimension ref="A1:K336"/>
  <sheetViews>
    <sheetView zoomScale="70" zoomScaleNormal="70" workbookViewId="0">
      <selection activeCell="K12" sqref="K12"/>
    </sheetView>
  </sheetViews>
  <sheetFormatPr defaultColWidth="9.140625" defaultRowHeight="15" outlineLevelRow="1" x14ac:dyDescent="0.25"/>
  <cols>
    <col min="1" max="1" width="10.7109375" style="24" customWidth="1"/>
    <col min="2" max="2" width="35.7109375" style="24" customWidth="1"/>
    <col min="3" max="3" width="35.7109375" style="25" customWidth="1"/>
    <col min="4" max="4" width="10.7109375" style="46" customWidth="1"/>
    <col min="5" max="5" width="10.7109375" style="28" customWidth="1"/>
    <col min="6" max="6" width="28.28515625" style="38" customWidth="1"/>
    <col min="7" max="7" width="5.140625" style="28" customWidth="1"/>
    <col min="8" max="8" width="18.7109375" style="54" customWidth="1"/>
    <col min="9" max="9" width="13.140625" style="54" customWidth="1"/>
    <col min="10" max="10" width="10.7109375" style="54" customWidth="1"/>
    <col min="11" max="11" width="21.140625" style="25" customWidth="1"/>
    <col min="12" max="16384" width="9.140625" style="25"/>
  </cols>
  <sheetData>
    <row r="1" spans="1:11" ht="20.25" x14ac:dyDescent="0.25">
      <c r="A1" s="181" t="s">
        <v>19</v>
      </c>
      <c r="B1" s="181"/>
      <c r="C1" s="181"/>
      <c r="D1" s="181"/>
      <c r="E1" s="181"/>
      <c r="F1" s="181"/>
      <c r="G1" s="181"/>
      <c r="H1" s="181"/>
      <c r="I1" s="181"/>
      <c r="J1" s="181"/>
    </row>
    <row r="3" spans="1:11" ht="15" customHeight="1" x14ac:dyDescent="0.25">
      <c r="A3" s="21" t="s">
        <v>18</v>
      </c>
      <c r="B3" s="21"/>
      <c r="C3" s="22" t="s">
        <v>1</v>
      </c>
      <c r="D3" s="47" t="s">
        <v>45</v>
      </c>
      <c r="E3" s="34" t="s">
        <v>42</v>
      </c>
      <c r="F3" s="39" t="s">
        <v>43</v>
      </c>
      <c r="G3" s="29"/>
      <c r="H3" s="178" t="s">
        <v>44</v>
      </c>
      <c r="I3" s="179"/>
      <c r="J3" s="180"/>
    </row>
    <row r="4" spans="1:11" x14ac:dyDescent="0.25">
      <c r="A4" s="2"/>
      <c r="B4" s="2"/>
      <c r="C4" s="12"/>
      <c r="D4" s="48"/>
      <c r="E4" s="11"/>
      <c r="F4" s="40"/>
      <c r="G4" s="11"/>
      <c r="H4" s="10"/>
      <c r="I4" s="10"/>
      <c r="J4" s="10"/>
    </row>
    <row r="5" spans="1:11" x14ac:dyDescent="0.25">
      <c r="A5" s="2"/>
      <c r="B5" s="2" t="s">
        <v>17</v>
      </c>
      <c r="C5" s="12"/>
      <c r="D5" s="12"/>
      <c r="E5" s="3"/>
      <c r="F5" s="41"/>
      <c r="G5" s="3"/>
      <c r="H5" s="10"/>
      <c r="I5" s="10"/>
      <c r="J5" s="10"/>
    </row>
    <row r="6" spans="1:11" ht="42" customHeight="1" x14ac:dyDescent="0.25">
      <c r="A6" s="16" t="s">
        <v>264</v>
      </c>
      <c r="B6" s="18" t="s">
        <v>132</v>
      </c>
      <c r="C6" s="18" t="s">
        <v>2</v>
      </c>
      <c r="D6" s="125">
        <v>0.2</v>
      </c>
      <c r="E6" s="17"/>
      <c r="F6" s="42"/>
      <c r="G6" s="17"/>
      <c r="H6" s="55"/>
      <c r="I6" s="55"/>
      <c r="J6" s="55"/>
    </row>
    <row r="7" spans="1:11" x14ac:dyDescent="0.25">
      <c r="A7" s="13" t="s">
        <v>265</v>
      </c>
      <c r="B7" s="13"/>
      <c r="C7" s="14" t="s">
        <v>133</v>
      </c>
      <c r="D7" s="49">
        <v>0.5</v>
      </c>
      <c r="E7" s="32"/>
      <c r="F7" s="43" t="s">
        <v>137</v>
      </c>
      <c r="G7" s="27"/>
      <c r="H7" s="32"/>
      <c r="I7" s="32"/>
      <c r="J7" s="32"/>
      <c r="K7" s="33"/>
    </row>
    <row r="8" spans="1:11" ht="60" x14ac:dyDescent="0.25">
      <c r="A8" s="2" t="s">
        <v>266</v>
      </c>
      <c r="B8" s="20"/>
      <c r="C8" s="12" t="s">
        <v>134</v>
      </c>
      <c r="D8" s="48">
        <v>0.33300000000000002</v>
      </c>
      <c r="E8" s="10">
        <f>IF(H8=J9,E9,IF(H8=J10,E10,IF(H8=J11,E11,IF(H8=J12,E12,IF(H8=J13,E13,"ошибка")))))</f>
        <v>0</v>
      </c>
      <c r="F8" s="41" t="s">
        <v>138</v>
      </c>
      <c r="G8" s="11"/>
      <c r="H8" s="10"/>
      <c r="I8" s="10"/>
      <c r="J8" s="10" t="s">
        <v>10</v>
      </c>
    </row>
    <row r="9" spans="1:11" x14ac:dyDescent="0.25">
      <c r="A9" s="2"/>
      <c r="B9" s="20"/>
      <c r="C9" s="12"/>
      <c r="D9" s="48"/>
      <c r="E9" s="3">
        <v>0</v>
      </c>
      <c r="F9" s="40"/>
      <c r="G9" s="11" t="s">
        <v>47</v>
      </c>
      <c r="H9" s="10">
        <v>0</v>
      </c>
      <c r="I9" s="10" t="s">
        <v>46</v>
      </c>
      <c r="J9" s="10">
        <v>0</v>
      </c>
    </row>
    <row r="10" spans="1:11" x14ac:dyDescent="0.25">
      <c r="A10" s="2"/>
      <c r="B10" s="20"/>
      <c r="C10" s="12"/>
      <c r="D10" s="48"/>
      <c r="E10" s="3">
        <v>0</v>
      </c>
      <c r="F10" s="41"/>
      <c r="G10" s="11" t="s">
        <v>47</v>
      </c>
      <c r="H10" s="10">
        <v>2</v>
      </c>
      <c r="I10" s="10" t="s">
        <v>46</v>
      </c>
      <c r="J10" s="10">
        <v>2</v>
      </c>
    </row>
    <row r="11" spans="1:11" x14ac:dyDescent="0.25">
      <c r="A11" s="2"/>
      <c r="B11" s="20"/>
      <c r="C11" s="12"/>
      <c r="D11" s="48"/>
      <c r="E11" s="3">
        <v>50</v>
      </c>
      <c r="F11" s="41"/>
      <c r="G11" s="11" t="s">
        <v>47</v>
      </c>
      <c r="H11" s="10">
        <v>3</v>
      </c>
      <c r="I11" s="10" t="s">
        <v>46</v>
      </c>
      <c r="J11" s="10">
        <v>3</v>
      </c>
    </row>
    <row r="12" spans="1:11" x14ac:dyDescent="0.25">
      <c r="A12" s="2"/>
      <c r="B12" s="20"/>
      <c r="C12" s="12"/>
      <c r="D12" s="48"/>
      <c r="E12" s="3">
        <v>75</v>
      </c>
      <c r="F12" s="41"/>
      <c r="G12" s="11" t="s">
        <v>47</v>
      </c>
      <c r="H12" s="10">
        <v>4</v>
      </c>
      <c r="I12" s="10" t="s">
        <v>46</v>
      </c>
      <c r="J12" s="10">
        <v>4</v>
      </c>
    </row>
    <row r="13" spans="1:11" x14ac:dyDescent="0.25">
      <c r="A13" s="2"/>
      <c r="B13" s="20"/>
      <c r="C13" s="12"/>
      <c r="D13" s="48"/>
      <c r="E13" s="3">
        <v>100</v>
      </c>
      <c r="F13" s="41"/>
      <c r="G13" s="3" t="s">
        <v>47</v>
      </c>
      <c r="H13" s="10">
        <v>5</v>
      </c>
      <c r="I13" s="10" t="s">
        <v>46</v>
      </c>
      <c r="J13" s="10">
        <v>5</v>
      </c>
    </row>
    <row r="14" spans="1:11" x14ac:dyDescent="0.25">
      <c r="A14" s="2" t="s">
        <v>267</v>
      </c>
      <c r="B14" s="20"/>
      <c r="C14" s="12" t="s">
        <v>135</v>
      </c>
      <c r="D14" s="48">
        <v>0.33300000000000002</v>
      </c>
      <c r="E14" s="10">
        <f>IF(H14=J15,E15,IF(H14=J16,E16,IF(H14=J17,E17,IF(H14=J18,E18,IF(H14=J19,E19,"ошибка")))))</f>
        <v>0</v>
      </c>
      <c r="F14" s="41" t="s">
        <v>139</v>
      </c>
      <c r="G14" s="3"/>
      <c r="H14" s="10"/>
      <c r="I14" s="10"/>
      <c r="J14" s="10" t="s">
        <v>11</v>
      </c>
    </row>
    <row r="15" spans="1:11" x14ac:dyDescent="0.25">
      <c r="A15" s="2"/>
      <c r="B15" s="20"/>
      <c r="C15" s="12"/>
      <c r="D15" s="48"/>
      <c r="E15" s="3">
        <v>0</v>
      </c>
      <c r="F15" s="40"/>
      <c r="G15" s="11" t="s">
        <v>47</v>
      </c>
      <c r="H15" s="10">
        <v>0</v>
      </c>
      <c r="I15" s="10" t="s">
        <v>46</v>
      </c>
      <c r="J15" s="10">
        <v>0</v>
      </c>
    </row>
    <row r="16" spans="1:11" x14ac:dyDescent="0.25">
      <c r="A16" s="2"/>
      <c r="B16" s="20"/>
      <c r="C16" s="12"/>
      <c r="D16" s="48"/>
      <c r="E16" s="3">
        <v>25</v>
      </c>
      <c r="F16" s="41"/>
      <c r="G16" s="11" t="s">
        <v>47</v>
      </c>
      <c r="H16" s="10">
        <v>2</v>
      </c>
      <c r="I16" s="10" t="s">
        <v>46</v>
      </c>
      <c r="J16" s="10">
        <v>2</v>
      </c>
    </row>
    <row r="17" spans="1:10" x14ac:dyDescent="0.25">
      <c r="A17" s="2"/>
      <c r="B17" s="20"/>
      <c r="C17" s="12"/>
      <c r="D17" s="48"/>
      <c r="E17" s="3">
        <v>50</v>
      </c>
      <c r="F17" s="41"/>
      <c r="G17" s="11" t="s">
        <v>47</v>
      </c>
      <c r="H17" s="10">
        <v>3</v>
      </c>
      <c r="I17" s="10" t="s">
        <v>46</v>
      </c>
      <c r="J17" s="10">
        <v>3</v>
      </c>
    </row>
    <row r="18" spans="1:10" x14ac:dyDescent="0.25">
      <c r="A18" s="2"/>
      <c r="B18" s="20"/>
      <c r="C18" s="12"/>
      <c r="D18" s="48"/>
      <c r="E18" s="3">
        <v>75</v>
      </c>
      <c r="F18" s="41"/>
      <c r="G18" s="11" t="s">
        <v>47</v>
      </c>
      <c r="H18" s="10">
        <v>4</v>
      </c>
      <c r="I18" s="10" t="s">
        <v>46</v>
      </c>
      <c r="J18" s="10">
        <v>4</v>
      </c>
    </row>
    <row r="19" spans="1:10" x14ac:dyDescent="0.25">
      <c r="A19" s="2"/>
      <c r="B19" s="20"/>
      <c r="C19" s="12"/>
      <c r="D19" s="48"/>
      <c r="E19" s="3">
        <v>100</v>
      </c>
      <c r="F19" s="41"/>
      <c r="G19" s="3" t="s">
        <v>47</v>
      </c>
      <c r="H19" s="10">
        <v>5</v>
      </c>
      <c r="I19" s="10" t="s">
        <v>46</v>
      </c>
      <c r="J19" s="10">
        <v>5</v>
      </c>
    </row>
    <row r="20" spans="1:10" x14ac:dyDescent="0.25">
      <c r="A20" s="2" t="s">
        <v>268</v>
      </c>
      <c r="B20" s="20"/>
      <c r="C20" s="12" t="s">
        <v>136</v>
      </c>
      <c r="D20" s="48">
        <v>0.33300000000000002</v>
      </c>
      <c r="E20" s="10">
        <f>IF(H20=J21,E21,IF(H20=J22,E22,IF(H20=J23,E23,IF(H20=J24,E24,IF(H20=J25,E25,"ошибка")))))</f>
        <v>0</v>
      </c>
      <c r="F20" s="41" t="s">
        <v>140</v>
      </c>
      <c r="G20" s="3"/>
      <c r="H20" s="10"/>
      <c r="I20" s="10"/>
      <c r="J20" s="10" t="s">
        <v>12</v>
      </c>
    </row>
    <row r="21" spans="1:10" x14ac:dyDescent="0.25">
      <c r="A21" s="2"/>
      <c r="B21" s="20"/>
      <c r="C21" s="12"/>
      <c r="D21" s="48"/>
      <c r="E21" s="3">
        <v>0</v>
      </c>
      <c r="F21" s="40"/>
      <c r="G21" s="11" t="s">
        <v>47</v>
      </c>
      <c r="H21" s="10">
        <v>0</v>
      </c>
      <c r="I21" s="10" t="s">
        <v>46</v>
      </c>
      <c r="J21" s="10">
        <v>0</v>
      </c>
    </row>
    <row r="22" spans="1:10" x14ac:dyDescent="0.25">
      <c r="A22" s="2"/>
      <c r="B22" s="20"/>
      <c r="C22" s="12"/>
      <c r="D22" s="48"/>
      <c r="E22" s="3">
        <v>25</v>
      </c>
      <c r="F22" s="41"/>
      <c r="G22" s="11" t="s">
        <v>47</v>
      </c>
      <c r="H22" s="10">
        <v>2</v>
      </c>
      <c r="I22" s="10" t="s">
        <v>46</v>
      </c>
      <c r="J22" s="10">
        <v>2</v>
      </c>
    </row>
    <row r="23" spans="1:10" x14ac:dyDescent="0.25">
      <c r="A23" s="2"/>
      <c r="B23" s="20"/>
      <c r="C23" s="12"/>
      <c r="D23" s="48"/>
      <c r="E23" s="3">
        <v>50</v>
      </c>
      <c r="F23" s="41"/>
      <c r="G23" s="11" t="s">
        <v>47</v>
      </c>
      <c r="H23" s="10">
        <v>3</v>
      </c>
      <c r="I23" s="10" t="s">
        <v>46</v>
      </c>
      <c r="J23" s="10">
        <v>3</v>
      </c>
    </row>
    <row r="24" spans="1:10" x14ac:dyDescent="0.25">
      <c r="A24" s="2"/>
      <c r="B24" s="20"/>
      <c r="C24" s="12"/>
      <c r="D24" s="48"/>
      <c r="E24" s="3">
        <v>75</v>
      </c>
      <c r="F24" s="41"/>
      <c r="G24" s="11" t="s">
        <v>47</v>
      </c>
      <c r="H24" s="10">
        <v>4</v>
      </c>
      <c r="I24" s="10" t="s">
        <v>46</v>
      </c>
      <c r="J24" s="10">
        <v>4</v>
      </c>
    </row>
    <row r="25" spans="1:10" x14ac:dyDescent="0.25">
      <c r="A25" s="2"/>
      <c r="B25" s="20"/>
      <c r="C25" s="12"/>
      <c r="D25" s="48"/>
      <c r="E25" s="3">
        <v>100</v>
      </c>
      <c r="F25" s="41"/>
      <c r="G25" s="3" t="s">
        <v>47</v>
      </c>
      <c r="H25" s="10">
        <v>5</v>
      </c>
      <c r="I25" s="10" t="s">
        <v>46</v>
      </c>
      <c r="J25" s="10">
        <v>5</v>
      </c>
    </row>
    <row r="26" spans="1:10" ht="30" x14ac:dyDescent="0.25">
      <c r="A26" s="13" t="s">
        <v>269</v>
      </c>
      <c r="B26" s="13"/>
      <c r="C26" s="14" t="s">
        <v>141</v>
      </c>
      <c r="D26" s="49">
        <v>0.5</v>
      </c>
      <c r="E26" s="32"/>
      <c r="F26" s="43" t="s">
        <v>146</v>
      </c>
      <c r="G26" s="15"/>
      <c r="H26" s="32"/>
      <c r="I26" s="32"/>
      <c r="J26" s="32"/>
    </row>
    <row r="27" spans="1:10" ht="45" x14ac:dyDescent="0.25">
      <c r="A27" s="2" t="s">
        <v>270</v>
      </c>
      <c r="B27" s="20"/>
      <c r="C27" s="12" t="s">
        <v>142</v>
      </c>
      <c r="D27" s="48">
        <v>0.25</v>
      </c>
      <c r="E27" s="10">
        <f>IF(H27=J28,E28,IF(H27=J29,E29,IF(H27=J30,E30,IF(H27=J31,E31,IF(H27=J32,E32,"ошибка")))))</f>
        <v>0</v>
      </c>
      <c r="F27" s="41" t="s">
        <v>147</v>
      </c>
      <c r="G27" s="3"/>
      <c r="H27" s="10"/>
      <c r="I27" s="10"/>
      <c r="J27" s="10" t="s">
        <v>14</v>
      </c>
    </row>
    <row r="28" spans="1:10" x14ac:dyDescent="0.25">
      <c r="A28" s="2"/>
      <c r="B28" s="20"/>
      <c r="C28" s="12"/>
      <c r="D28" s="48"/>
      <c r="E28" s="3">
        <v>0</v>
      </c>
      <c r="F28" s="40"/>
      <c r="G28" s="11" t="s">
        <v>47</v>
      </c>
      <c r="H28" s="10">
        <v>0</v>
      </c>
      <c r="I28" s="10" t="s">
        <v>46</v>
      </c>
      <c r="J28" s="10">
        <v>0</v>
      </c>
    </row>
    <row r="29" spans="1:10" x14ac:dyDescent="0.25">
      <c r="A29" s="2"/>
      <c r="B29" s="20"/>
      <c r="C29" s="12"/>
      <c r="D29" s="48"/>
      <c r="E29" s="3">
        <v>25</v>
      </c>
      <c r="F29" s="41"/>
      <c r="G29" s="11" t="s">
        <v>47</v>
      </c>
      <c r="H29" s="10">
        <v>2</v>
      </c>
      <c r="I29" s="10" t="s">
        <v>46</v>
      </c>
      <c r="J29" s="10">
        <v>2</v>
      </c>
    </row>
    <row r="30" spans="1:10" x14ac:dyDescent="0.25">
      <c r="A30" s="2"/>
      <c r="B30" s="20"/>
      <c r="C30" s="12"/>
      <c r="D30" s="48"/>
      <c r="E30" s="3">
        <v>50</v>
      </c>
      <c r="F30" s="41"/>
      <c r="G30" s="11" t="s">
        <v>47</v>
      </c>
      <c r="H30" s="10">
        <v>3</v>
      </c>
      <c r="I30" s="10" t="s">
        <v>46</v>
      </c>
      <c r="J30" s="10">
        <v>3</v>
      </c>
    </row>
    <row r="31" spans="1:10" x14ac:dyDescent="0.25">
      <c r="A31" s="2"/>
      <c r="B31" s="20"/>
      <c r="C31" s="12"/>
      <c r="D31" s="48"/>
      <c r="E31" s="3">
        <v>75</v>
      </c>
      <c r="F31" s="41"/>
      <c r="G31" s="11" t="s">
        <v>47</v>
      </c>
      <c r="H31" s="10">
        <v>4</v>
      </c>
      <c r="I31" s="10" t="s">
        <v>46</v>
      </c>
      <c r="J31" s="10">
        <v>4</v>
      </c>
    </row>
    <row r="32" spans="1:10" x14ac:dyDescent="0.25">
      <c r="A32" s="2"/>
      <c r="B32" s="20"/>
      <c r="C32" s="12"/>
      <c r="D32" s="48"/>
      <c r="E32" s="3">
        <v>100</v>
      </c>
      <c r="F32" s="41"/>
      <c r="G32" s="3" t="s">
        <v>47</v>
      </c>
      <c r="H32" s="10">
        <v>5</v>
      </c>
      <c r="I32" s="10" t="s">
        <v>46</v>
      </c>
      <c r="J32" s="10">
        <v>5</v>
      </c>
    </row>
    <row r="33" spans="1:10" ht="30" x14ac:dyDescent="0.25">
      <c r="A33" s="2" t="s">
        <v>271</v>
      </c>
      <c r="B33" s="20"/>
      <c r="C33" s="12" t="s">
        <v>143</v>
      </c>
      <c r="D33" s="48">
        <v>0.25</v>
      </c>
      <c r="E33" s="10">
        <f>IF(H33=J34,E34,IF(H33=J35,E35,IF(H33=J36,E36,IF(H33=J37,E37,IF(H33=J38,E38,"ошибка")))))</f>
        <v>0</v>
      </c>
      <c r="F33" s="41" t="s">
        <v>148</v>
      </c>
      <c r="G33" s="3"/>
      <c r="H33" s="10"/>
      <c r="I33" s="10"/>
      <c r="J33" s="10" t="s">
        <v>13</v>
      </c>
    </row>
    <row r="34" spans="1:10" x14ac:dyDescent="0.25">
      <c r="A34" s="2"/>
      <c r="B34" s="20"/>
      <c r="C34" s="12"/>
      <c r="D34" s="48"/>
      <c r="E34" s="3">
        <v>0</v>
      </c>
      <c r="F34" s="40"/>
      <c r="G34" s="11" t="s">
        <v>47</v>
      </c>
      <c r="H34" s="10">
        <v>0</v>
      </c>
      <c r="I34" s="10" t="s">
        <v>46</v>
      </c>
      <c r="J34" s="10">
        <v>0</v>
      </c>
    </row>
    <row r="35" spans="1:10" x14ac:dyDescent="0.25">
      <c r="A35" s="2"/>
      <c r="B35" s="20"/>
      <c r="C35" s="12"/>
      <c r="D35" s="48"/>
      <c r="E35" s="3">
        <v>25</v>
      </c>
      <c r="F35" s="41"/>
      <c r="G35" s="11" t="s">
        <v>47</v>
      </c>
      <c r="H35" s="10">
        <v>2</v>
      </c>
      <c r="I35" s="10" t="s">
        <v>46</v>
      </c>
      <c r="J35" s="10">
        <v>2</v>
      </c>
    </row>
    <row r="36" spans="1:10" x14ac:dyDescent="0.25">
      <c r="A36" s="2"/>
      <c r="B36" s="20"/>
      <c r="C36" s="12"/>
      <c r="D36" s="48"/>
      <c r="E36" s="3">
        <v>50</v>
      </c>
      <c r="F36" s="41"/>
      <c r="G36" s="11" t="s">
        <v>47</v>
      </c>
      <c r="H36" s="10">
        <v>3</v>
      </c>
      <c r="I36" s="10" t="s">
        <v>46</v>
      </c>
      <c r="J36" s="10">
        <v>3</v>
      </c>
    </row>
    <row r="37" spans="1:10" x14ac:dyDescent="0.25">
      <c r="A37" s="2"/>
      <c r="B37" s="20"/>
      <c r="C37" s="12"/>
      <c r="D37" s="48"/>
      <c r="E37" s="3">
        <v>75</v>
      </c>
      <c r="F37" s="41"/>
      <c r="G37" s="11" t="s">
        <v>47</v>
      </c>
      <c r="H37" s="10">
        <v>4</v>
      </c>
      <c r="I37" s="10" t="s">
        <v>46</v>
      </c>
      <c r="J37" s="10">
        <v>4</v>
      </c>
    </row>
    <row r="38" spans="1:10" x14ac:dyDescent="0.25">
      <c r="A38" s="2"/>
      <c r="B38" s="20"/>
      <c r="C38" s="12"/>
      <c r="D38" s="48"/>
      <c r="E38" s="3">
        <v>100</v>
      </c>
      <c r="F38" s="41"/>
      <c r="G38" s="3" t="s">
        <v>47</v>
      </c>
      <c r="H38" s="10">
        <v>5</v>
      </c>
      <c r="I38" s="10" t="s">
        <v>46</v>
      </c>
      <c r="J38" s="10">
        <v>5</v>
      </c>
    </row>
    <row r="39" spans="1:10" ht="30" x14ac:dyDescent="0.25">
      <c r="A39" s="2" t="s">
        <v>272</v>
      </c>
      <c r="B39" s="20"/>
      <c r="C39" s="12" t="s">
        <v>144</v>
      </c>
      <c r="D39" s="48">
        <v>0.25</v>
      </c>
      <c r="E39" s="10">
        <f>IF(H39=J40,E40,IF(H39=J41,E41,IF(H39=J42,E42,IF(H39=J43,E43,IF(H39=J44,E44,"ошибка")))))</f>
        <v>0</v>
      </c>
      <c r="F39" s="41" t="s">
        <v>149</v>
      </c>
      <c r="G39" s="3"/>
      <c r="H39" s="10"/>
      <c r="I39" s="10"/>
      <c r="J39" s="10" t="s">
        <v>15</v>
      </c>
    </row>
    <row r="40" spans="1:10" x14ac:dyDescent="0.25">
      <c r="A40" s="2"/>
      <c r="B40" s="20"/>
      <c r="C40" s="12"/>
      <c r="D40" s="48"/>
      <c r="E40" s="3">
        <v>0</v>
      </c>
      <c r="F40" s="40"/>
      <c r="G40" s="11" t="s">
        <v>47</v>
      </c>
      <c r="H40" s="10">
        <v>0</v>
      </c>
      <c r="I40" s="10" t="s">
        <v>46</v>
      </c>
      <c r="J40" s="10">
        <v>0</v>
      </c>
    </row>
    <row r="41" spans="1:10" x14ac:dyDescent="0.25">
      <c r="A41" s="2"/>
      <c r="B41" s="20"/>
      <c r="C41" s="12"/>
      <c r="D41" s="48"/>
      <c r="E41" s="3">
        <v>25</v>
      </c>
      <c r="F41" s="41"/>
      <c r="G41" s="11" t="s">
        <v>47</v>
      </c>
      <c r="H41" s="10">
        <v>2</v>
      </c>
      <c r="I41" s="10" t="s">
        <v>46</v>
      </c>
      <c r="J41" s="10">
        <v>2</v>
      </c>
    </row>
    <row r="42" spans="1:10" x14ac:dyDescent="0.25">
      <c r="A42" s="2"/>
      <c r="B42" s="20"/>
      <c r="C42" s="12"/>
      <c r="D42" s="48"/>
      <c r="E42" s="3">
        <v>50</v>
      </c>
      <c r="F42" s="41"/>
      <c r="G42" s="11" t="s">
        <v>47</v>
      </c>
      <c r="H42" s="10">
        <v>3</v>
      </c>
      <c r="I42" s="10" t="s">
        <v>46</v>
      </c>
      <c r="J42" s="10">
        <v>3</v>
      </c>
    </row>
    <row r="43" spans="1:10" x14ac:dyDescent="0.25">
      <c r="A43" s="2"/>
      <c r="B43" s="20"/>
      <c r="C43" s="12"/>
      <c r="D43" s="48"/>
      <c r="E43" s="3">
        <v>75</v>
      </c>
      <c r="F43" s="41"/>
      <c r="G43" s="11" t="s">
        <v>47</v>
      </c>
      <c r="H43" s="10">
        <v>4</v>
      </c>
      <c r="I43" s="10" t="s">
        <v>46</v>
      </c>
      <c r="J43" s="10">
        <v>4</v>
      </c>
    </row>
    <row r="44" spans="1:10" x14ac:dyDescent="0.25">
      <c r="A44" s="2"/>
      <c r="B44" s="20"/>
      <c r="C44" s="12"/>
      <c r="D44" s="48"/>
      <c r="E44" s="3">
        <v>100</v>
      </c>
      <c r="F44" s="41"/>
      <c r="G44" s="3" t="s">
        <v>47</v>
      </c>
      <c r="H44" s="10">
        <v>5</v>
      </c>
      <c r="I44" s="10" t="s">
        <v>46</v>
      </c>
      <c r="J44" s="10">
        <v>5</v>
      </c>
    </row>
    <row r="45" spans="1:10" ht="45" x14ac:dyDescent="0.25">
      <c r="A45" s="2" t="s">
        <v>273</v>
      </c>
      <c r="B45" s="20"/>
      <c r="C45" s="12" t="s">
        <v>145</v>
      </c>
      <c r="D45" s="48">
        <v>0.25</v>
      </c>
      <c r="E45" s="10">
        <f>IF(H45=J46,E46,IF(H45=J47,E47,IF(H45=J48,E48,IF(H45=J49,E49,IF(H45=J50,E50,"ошибка")))))</f>
        <v>0</v>
      </c>
      <c r="F45" s="41" t="s">
        <v>150</v>
      </c>
      <c r="G45" s="3"/>
      <c r="H45" s="10"/>
      <c r="I45" s="10"/>
      <c r="J45" s="10" t="s">
        <v>16</v>
      </c>
    </row>
    <row r="46" spans="1:10" x14ac:dyDescent="0.25">
      <c r="A46" s="2"/>
      <c r="B46" s="20"/>
      <c r="C46" s="12"/>
      <c r="D46" s="48"/>
      <c r="E46" s="3">
        <v>0</v>
      </c>
      <c r="F46" s="40"/>
      <c r="G46" s="11" t="s">
        <v>47</v>
      </c>
      <c r="H46" s="10">
        <v>0</v>
      </c>
      <c r="I46" s="10" t="s">
        <v>46</v>
      </c>
      <c r="J46" s="10">
        <v>0</v>
      </c>
    </row>
    <row r="47" spans="1:10" x14ac:dyDescent="0.25">
      <c r="A47" s="2"/>
      <c r="B47" s="20"/>
      <c r="C47" s="12"/>
      <c r="D47" s="48"/>
      <c r="E47" s="3">
        <v>25</v>
      </c>
      <c r="F47" s="41"/>
      <c r="G47" s="11" t="s">
        <v>47</v>
      </c>
      <c r="H47" s="10">
        <v>2</v>
      </c>
      <c r="I47" s="10" t="s">
        <v>46</v>
      </c>
      <c r="J47" s="10">
        <v>2</v>
      </c>
    </row>
    <row r="48" spans="1:10" x14ac:dyDescent="0.25">
      <c r="A48" s="2"/>
      <c r="B48" s="20"/>
      <c r="C48" s="12"/>
      <c r="D48" s="48"/>
      <c r="E48" s="3">
        <v>50</v>
      </c>
      <c r="F48" s="41"/>
      <c r="G48" s="11" t="s">
        <v>47</v>
      </c>
      <c r="H48" s="10">
        <v>3</v>
      </c>
      <c r="I48" s="10" t="s">
        <v>46</v>
      </c>
      <c r="J48" s="10">
        <v>3</v>
      </c>
    </row>
    <row r="49" spans="1:11" x14ac:dyDescent="0.25">
      <c r="A49" s="2"/>
      <c r="B49" s="20"/>
      <c r="C49" s="12"/>
      <c r="D49" s="48"/>
      <c r="E49" s="3">
        <v>75</v>
      </c>
      <c r="F49" s="41"/>
      <c r="G49" s="11" t="s">
        <v>47</v>
      </c>
      <c r="H49" s="10">
        <v>4</v>
      </c>
      <c r="I49" s="10" t="s">
        <v>46</v>
      </c>
      <c r="J49" s="10">
        <v>4</v>
      </c>
    </row>
    <row r="50" spans="1:11" x14ac:dyDescent="0.25">
      <c r="A50" s="2"/>
      <c r="B50" s="20"/>
      <c r="C50" s="12"/>
      <c r="D50" s="48"/>
      <c r="E50" s="3">
        <v>100</v>
      </c>
      <c r="F50" s="41"/>
      <c r="G50" s="3" t="s">
        <v>47</v>
      </c>
      <c r="H50" s="10">
        <v>5</v>
      </c>
      <c r="I50" s="10" t="s">
        <v>46</v>
      </c>
      <c r="J50" s="10">
        <v>5</v>
      </c>
    </row>
    <row r="51" spans="1:11" ht="78" customHeight="1" x14ac:dyDescent="0.25">
      <c r="A51" s="16" t="s">
        <v>274</v>
      </c>
      <c r="B51" s="18" t="s">
        <v>151</v>
      </c>
      <c r="C51" s="18" t="s">
        <v>2</v>
      </c>
      <c r="D51" s="125">
        <v>0.2</v>
      </c>
      <c r="E51" s="17"/>
      <c r="F51" s="42"/>
      <c r="G51" s="17"/>
      <c r="H51" s="55"/>
      <c r="I51" s="55"/>
      <c r="J51" s="55"/>
    </row>
    <row r="52" spans="1:11" ht="30" x14ac:dyDescent="0.25">
      <c r="A52" s="13" t="s">
        <v>275</v>
      </c>
      <c r="B52" s="13"/>
      <c r="C52" s="14" t="s">
        <v>152</v>
      </c>
      <c r="D52" s="49">
        <v>0.8</v>
      </c>
      <c r="E52" s="32"/>
      <c r="F52" s="43" t="s">
        <v>160</v>
      </c>
      <c r="G52" s="15"/>
      <c r="H52" s="32"/>
      <c r="I52" s="32"/>
      <c r="J52" s="32"/>
      <c r="K52" s="33"/>
    </row>
    <row r="53" spans="1:11" s="26" customFormat="1" x14ac:dyDescent="0.25">
      <c r="A53" s="20" t="s">
        <v>276</v>
      </c>
      <c r="B53" s="20"/>
      <c r="C53" s="19" t="s">
        <v>153</v>
      </c>
      <c r="D53" s="48">
        <v>0.25</v>
      </c>
      <c r="E53" s="10">
        <f>IF(H53=J54,E54,IF(H53=J55,E55,IF(H53=J56,E56,IF(H53=J57,E57,IF(H53=J58,E58,"ошибка")))))</f>
        <v>0</v>
      </c>
      <c r="F53" s="44" t="s">
        <v>161</v>
      </c>
      <c r="G53" s="9"/>
      <c r="H53" s="56"/>
      <c r="I53" s="56"/>
      <c r="J53" s="56" t="s">
        <v>61</v>
      </c>
    </row>
    <row r="54" spans="1:11" x14ac:dyDescent="0.25">
      <c r="A54" s="2"/>
      <c r="B54" s="2"/>
      <c r="C54" s="12"/>
      <c r="D54" s="48"/>
      <c r="E54" s="3">
        <v>0</v>
      </c>
      <c r="F54" s="40"/>
      <c r="G54" s="11" t="s">
        <v>47</v>
      </c>
      <c r="H54" s="10">
        <v>0</v>
      </c>
      <c r="I54" s="10" t="s">
        <v>46</v>
      </c>
      <c r="J54" s="10">
        <v>0</v>
      </c>
    </row>
    <row r="55" spans="1:11" x14ac:dyDescent="0.25">
      <c r="A55" s="2"/>
      <c r="B55" s="2"/>
      <c r="C55" s="12"/>
      <c r="D55" s="48"/>
      <c r="E55" s="3">
        <v>25</v>
      </c>
      <c r="F55" s="41"/>
      <c r="G55" s="11" t="s">
        <v>47</v>
      </c>
      <c r="H55" s="10">
        <v>2</v>
      </c>
      <c r="I55" s="10" t="s">
        <v>46</v>
      </c>
      <c r="J55" s="10">
        <v>2</v>
      </c>
    </row>
    <row r="56" spans="1:11" x14ac:dyDescent="0.25">
      <c r="A56" s="2"/>
      <c r="B56" s="2"/>
      <c r="C56" s="12"/>
      <c r="D56" s="48"/>
      <c r="E56" s="3">
        <v>50</v>
      </c>
      <c r="F56" s="41"/>
      <c r="G56" s="11" t="s">
        <v>47</v>
      </c>
      <c r="H56" s="10">
        <v>3</v>
      </c>
      <c r="I56" s="10" t="s">
        <v>46</v>
      </c>
      <c r="J56" s="10">
        <v>3</v>
      </c>
    </row>
    <row r="57" spans="1:11" x14ac:dyDescent="0.25">
      <c r="A57" s="2"/>
      <c r="B57" s="2"/>
      <c r="C57" s="12"/>
      <c r="D57" s="48"/>
      <c r="E57" s="3">
        <v>75</v>
      </c>
      <c r="F57" s="41"/>
      <c r="G57" s="11" t="s">
        <v>47</v>
      </c>
      <c r="H57" s="10">
        <v>4</v>
      </c>
      <c r="I57" s="10" t="s">
        <v>46</v>
      </c>
      <c r="J57" s="10">
        <v>4</v>
      </c>
    </row>
    <row r="58" spans="1:11" x14ac:dyDescent="0.25">
      <c r="A58" s="2"/>
      <c r="B58" s="2"/>
      <c r="C58" s="12"/>
      <c r="D58" s="48"/>
      <c r="E58" s="3">
        <v>100</v>
      </c>
      <c r="F58" s="41"/>
      <c r="G58" s="3" t="s">
        <v>47</v>
      </c>
      <c r="H58" s="10">
        <v>5</v>
      </c>
      <c r="I58" s="10" t="s">
        <v>46</v>
      </c>
      <c r="J58" s="10">
        <v>5</v>
      </c>
    </row>
    <row r="59" spans="1:11" ht="30" x14ac:dyDescent="0.25">
      <c r="A59" s="20" t="s">
        <v>277</v>
      </c>
      <c r="B59" s="2"/>
      <c r="C59" s="12" t="s">
        <v>154</v>
      </c>
      <c r="D59" s="48">
        <v>0.25</v>
      </c>
      <c r="E59" s="10">
        <f>IF(H59=J60,E60,IF(H59=J61,E61,IF(H59=J62,E62,IF(H59=J63,E63,IF(H59=J64,E64,"ошибка")))))</f>
        <v>0</v>
      </c>
      <c r="F59" s="44" t="s">
        <v>162</v>
      </c>
      <c r="G59" s="11"/>
      <c r="H59" s="10"/>
      <c r="I59" s="10"/>
      <c r="J59" s="56" t="s">
        <v>62</v>
      </c>
    </row>
    <row r="60" spans="1:11" x14ac:dyDescent="0.25">
      <c r="A60" s="2"/>
      <c r="B60" s="2"/>
      <c r="C60" s="12"/>
      <c r="D60" s="48"/>
      <c r="E60" s="3">
        <v>0</v>
      </c>
      <c r="F60" s="40"/>
      <c r="G60" s="11" t="s">
        <v>47</v>
      </c>
      <c r="H60" s="10">
        <v>0</v>
      </c>
      <c r="I60" s="10" t="s">
        <v>46</v>
      </c>
      <c r="J60" s="10">
        <v>0</v>
      </c>
    </row>
    <row r="61" spans="1:11" x14ac:dyDescent="0.25">
      <c r="A61" s="2"/>
      <c r="B61" s="2"/>
      <c r="C61" s="12"/>
      <c r="D61" s="48"/>
      <c r="E61" s="3">
        <v>25</v>
      </c>
      <c r="F61" s="41"/>
      <c r="G61" s="11" t="s">
        <v>47</v>
      </c>
      <c r="H61" s="10">
        <v>2</v>
      </c>
      <c r="I61" s="10" t="s">
        <v>46</v>
      </c>
      <c r="J61" s="10">
        <v>2</v>
      </c>
    </row>
    <row r="62" spans="1:11" x14ac:dyDescent="0.25">
      <c r="A62" s="2"/>
      <c r="B62" s="2"/>
      <c r="C62" s="12"/>
      <c r="D62" s="48"/>
      <c r="E62" s="3">
        <v>50</v>
      </c>
      <c r="F62" s="41"/>
      <c r="G62" s="11" t="s">
        <v>47</v>
      </c>
      <c r="H62" s="10">
        <v>3</v>
      </c>
      <c r="I62" s="10" t="s">
        <v>46</v>
      </c>
      <c r="J62" s="10">
        <v>3</v>
      </c>
    </row>
    <row r="63" spans="1:11" x14ac:dyDescent="0.25">
      <c r="A63" s="2"/>
      <c r="B63" s="2"/>
      <c r="C63" s="12"/>
      <c r="D63" s="48"/>
      <c r="E63" s="3">
        <v>75</v>
      </c>
      <c r="F63" s="41"/>
      <c r="G63" s="11" t="s">
        <v>47</v>
      </c>
      <c r="H63" s="10">
        <v>4</v>
      </c>
      <c r="I63" s="10" t="s">
        <v>46</v>
      </c>
      <c r="J63" s="10">
        <v>4</v>
      </c>
    </row>
    <row r="64" spans="1:11" x14ac:dyDescent="0.25">
      <c r="A64" s="2"/>
      <c r="B64" s="2"/>
      <c r="C64" s="12"/>
      <c r="D64" s="48"/>
      <c r="E64" s="3">
        <v>100</v>
      </c>
      <c r="F64" s="41"/>
      <c r="G64" s="3" t="s">
        <v>47</v>
      </c>
      <c r="H64" s="10">
        <v>5</v>
      </c>
      <c r="I64" s="10" t="s">
        <v>46</v>
      </c>
      <c r="J64" s="10">
        <v>5</v>
      </c>
    </row>
    <row r="65" spans="1:10" ht="30" x14ac:dyDescent="0.25">
      <c r="A65" s="20" t="s">
        <v>278</v>
      </c>
      <c r="B65" s="2"/>
      <c r="C65" s="12" t="s">
        <v>155</v>
      </c>
      <c r="D65" s="48">
        <v>0.25</v>
      </c>
      <c r="E65" s="10">
        <f>IF(H65=J66,E66,IF(H65=J67,E67,IF(H65=J68,E68,IF(H65=J69,E69,IF(H65=J70,E70,"ошибка")))))</f>
        <v>0</v>
      </c>
      <c r="F65" s="44" t="s">
        <v>163</v>
      </c>
      <c r="G65" s="11"/>
      <c r="H65" s="10"/>
      <c r="I65" s="10"/>
      <c r="J65" s="56" t="s">
        <v>63</v>
      </c>
    </row>
    <row r="66" spans="1:10" x14ac:dyDescent="0.25">
      <c r="A66" s="2"/>
      <c r="B66" s="2"/>
      <c r="C66" s="12"/>
      <c r="D66" s="48"/>
      <c r="E66" s="3">
        <v>0</v>
      </c>
      <c r="F66" s="40"/>
      <c r="G66" s="11" t="s">
        <v>47</v>
      </c>
      <c r="H66" s="10">
        <v>0</v>
      </c>
      <c r="I66" s="10" t="s">
        <v>46</v>
      </c>
      <c r="J66" s="10">
        <v>0</v>
      </c>
    </row>
    <row r="67" spans="1:10" x14ac:dyDescent="0.25">
      <c r="A67" s="2"/>
      <c r="B67" s="2"/>
      <c r="C67" s="12"/>
      <c r="D67" s="48"/>
      <c r="E67" s="3">
        <v>25</v>
      </c>
      <c r="F67" s="41"/>
      <c r="G67" s="11" t="s">
        <v>47</v>
      </c>
      <c r="H67" s="10">
        <v>2</v>
      </c>
      <c r="I67" s="10" t="s">
        <v>46</v>
      </c>
      <c r="J67" s="10">
        <v>2</v>
      </c>
    </row>
    <row r="68" spans="1:10" x14ac:dyDescent="0.25">
      <c r="A68" s="2"/>
      <c r="B68" s="2"/>
      <c r="C68" s="12"/>
      <c r="D68" s="48"/>
      <c r="E68" s="3">
        <v>50</v>
      </c>
      <c r="F68" s="41"/>
      <c r="G68" s="11" t="s">
        <v>47</v>
      </c>
      <c r="H68" s="10">
        <v>3</v>
      </c>
      <c r="I68" s="10" t="s">
        <v>46</v>
      </c>
      <c r="J68" s="10">
        <v>3</v>
      </c>
    </row>
    <row r="69" spans="1:10" x14ac:dyDescent="0.25">
      <c r="A69" s="2"/>
      <c r="B69" s="2"/>
      <c r="C69" s="12"/>
      <c r="D69" s="48"/>
      <c r="E69" s="3">
        <v>75</v>
      </c>
      <c r="F69" s="41"/>
      <c r="G69" s="11" t="s">
        <v>47</v>
      </c>
      <c r="H69" s="10">
        <v>4</v>
      </c>
      <c r="I69" s="10" t="s">
        <v>46</v>
      </c>
      <c r="J69" s="10">
        <v>4</v>
      </c>
    </row>
    <row r="70" spans="1:10" x14ac:dyDescent="0.25">
      <c r="A70" s="2"/>
      <c r="B70" s="2"/>
      <c r="C70" s="12"/>
      <c r="D70" s="48"/>
      <c r="E70" s="3">
        <v>100</v>
      </c>
      <c r="F70" s="41"/>
      <c r="G70" s="3" t="s">
        <v>47</v>
      </c>
      <c r="H70" s="10">
        <v>5</v>
      </c>
      <c r="I70" s="10" t="s">
        <v>46</v>
      </c>
      <c r="J70" s="10">
        <v>5</v>
      </c>
    </row>
    <row r="71" spans="1:10" ht="30" x14ac:dyDescent="0.25">
      <c r="A71" s="20" t="s">
        <v>279</v>
      </c>
      <c r="B71" s="2"/>
      <c r="C71" s="12" t="s">
        <v>156</v>
      </c>
      <c r="D71" s="48">
        <v>0.25</v>
      </c>
      <c r="E71" s="10">
        <f>IF(H71=J72,E72,IF(H71=J73,E73,IF(H71=J74,E74,IF(H71=J75,E75,IF(H71=J76,E76,"ошибка")))))</f>
        <v>0</v>
      </c>
      <c r="F71" s="44" t="s">
        <v>164</v>
      </c>
      <c r="G71" s="11"/>
      <c r="H71" s="10"/>
      <c r="I71" s="10"/>
      <c r="J71" s="56" t="s">
        <v>64</v>
      </c>
    </row>
    <row r="72" spans="1:10" x14ac:dyDescent="0.25">
      <c r="A72" s="2"/>
      <c r="B72" s="2"/>
      <c r="C72" s="12"/>
      <c r="D72" s="48"/>
      <c r="E72" s="3">
        <v>0</v>
      </c>
      <c r="F72" s="40"/>
      <c r="G72" s="11" t="s">
        <v>47</v>
      </c>
      <c r="H72" s="10">
        <v>0</v>
      </c>
      <c r="I72" s="10" t="s">
        <v>46</v>
      </c>
      <c r="J72" s="10">
        <v>0</v>
      </c>
    </row>
    <row r="73" spans="1:10" x14ac:dyDescent="0.25">
      <c r="A73" s="2"/>
      <c r="B73" s="2"/>
      <c r="C73" s="12"/>
      <c r="D73" s="48"/>
      <c r="E73" s="3">
        <v>25</v>
      </c>
      <c r="F73" s="41"/>
      <c r="G73" s="11" t="s">
        <v>47</v>
      </c>
      <c r="H73" s="10">
        <v>2</v>
      </c>
      <c r="I73" s="10" t="s">
        <v>46</v>
      </c>
      <c r="J73" s="10">
        <v>2</v>
      </c>
    </row>
    <row r="74" spans="1:10" x14ac:dyDescent="0.25">
      <c r="A74" s="2"/>
      <c r="B74" s="2"/>
      <c r="C74" s="12"/>
      <c r="D74" s="48"/>
      <c r="E74" s="3">
        <v>50</v>
      </c>
      <c r="F74" s="41"/>
      <c r="G74" s="11" t="s">
        <v>47</v>
      </c>
      <c r="H74" s="10">
        <v>3</v>
      </c>
      <c r="I74" s="10" t="s">
        <v>46</v>
      </c>
      <c r="J74" s="10">
        <v>3</v>
      </c>
    </row>
    <row r="75" spans="1:10" x14ac:dyDescent="0.25">
      <c r="A75" s="2"/>
      <c r="B75" s="2"/>
      <c r="C75" s="12"/>
      <c r="D75" s="48"/>
      <c r="E75" s="3">
        <v>75</v>
      </c>
      <c r="F75" s="41"/>
      <c r="G75" s="11" t="s">
        <v>47</v>
      </c>
      <c r="H75" s="10">
        <v>4</v>
      </c>
      <c r="I75" s="10" t="s">
        <v>46</v>
      </c>
      <c r="J75" s="10">
        <v>4</v>
      </c>
    </row>
    <row r="76" spans="1:10" x14ac:dyDescent="0.25">
      <c r="A76" s="2"/>
      <c r="B76" s="2"/>
      <c r="C76" s="12"/>
      <c r="D76" s="48"/>
      <c r="E76" s="3">
        <v>100</v>
      </c>
      <c r="F76" s="41"/>
      <c r="G76" s="3" t="s">
        <v>47</v>
      </c>
      <c r="H76" s="10">
        <v>5</v>
      </c>
      <c r="I76" s="10" t="s">
        <v>46</v>
      </c>
      <c r="J76" s="10">
        <v>5</v>
      </c>
    </row>
    <row r="77" spans="1:10" x14ac:dyDescent="0.25">
      <c r="A77" s="13" t="s">
        <v>280</v>
      </c>
      <c r="B77" s="13"/>
      <c r="C77" s="14" t="s">
        <v>157</v>
      </c>
      <c r="D77" s="49">
        <v>0.2</v>
      </c>
      <c r="E77" s="49">
        <f>IF(H77=J78,E78,IF(H77=J79,E79,IF(H77=J80,E80,IF(H77=J81,E81,IF(H77=J82,E82,"ошибка")))))</f>
        <v>0</v>
      </c>
      <c r="F77" s="43" t="s">
        <v>165</v>
      </c>
      <c r="G77" s="15"/>
      <c r="H77" s="32"/>
      <c r="I77" s="32"/>
      <c r="J77" s="32" t="s">
        <v>65</v>
      </c>
    </row>
    <row r="78" spans="1:10" x14ac:dyDescent="0.25">
      <c r="A78" s="2"/>
      <c r="B78" s="2"/>
      <c r="C78" s="12"/>
      <c r="D78" s="48"/>
      <c r="E78" s="3">
        <v>0</v>
      </c>
      <c r="F78" s="40"/>
      <c r="G78" s="11" t="s">
        <v>47</v>
      </c>
      <c r="H78" s="10">
        <v>0</v>
      </c>
      <c r="I78" s="10" t="s">
        <v>46</v>
      </c>
      <c r="J78" s="10">
        <v>0</v>
      </c>
    </row>
    <row r="79" spans="1:10" x14ac:dyDescent="0.25">
      <c r="A79" s="2"/>
      <c r="B79" s="2"/>
      <c r="C79" s="12"/>
      <c r="D79" s="48"/>
      <c r="E79" s="3">
        <v>25</v>
      </c>
      <c r="F79" s="41"/>
      <c r="G79" s="11" t="s">
        <v>47</v>
      </c>
      <c r="H79" s="10">
        <v>2</v>
      </c>
      <c r="I79" s="10" t="s">
        <v>46</v>
      </c>
      <c r="J79" s="10">
        <v>2</v>
      </c>
    </row>
    <row r="80" spans="1:10" x14ac:dyDescent="0.25">
      <c r="A80" s="2"/>
      <c r="B80" s="2"/>
      <c r="C80" s="12"/>
      <c r="D80" s="48"/>
      <c r="E80" s="3">
        <v>50</v>
      </c>
      <c r="F80" s="41"/>
      <c r="G80" s="11" t="s">
        <v>47</v>
      </c>
      <c r="H80" s="10">
        <v>3</v>
      </c>
      <c r="I80" s="10" t="s">
        <v>46</v>
      </c>
      <c r="J80" s="10">
        <v>3</v>
      </c>
    </row>
    <row r="81" spans="1:11" x14ac:dyDescent="0.25">
      <c r="A81" s="2"/>
      <c r="B81" s="2"/>
      <c r="C81" s="12"/>
      <c r="D81" s="48"/>
      <c r="E81" s="3">
        <v>75</v>
      </c>
      <c r="F81" s="41"/>
      <c r="G81" s="11" t="s">
        <v>47</v>
      </c>
      <c r="H81" s="10">
        <v>4</v>
      </c>
      <c r="I81" s="10" t="s">
        <v>46</v>
      </c>
      <c r="J81" s="10">
        <v>4</v>
      </c>
    </row>
    <row r="82" spans="1:11" x14ac:dyDescent="0.25">
      <c r="A82" s="2"/>
      <c r="B82" s="2"/>
      <c r="C82" s="12"/>
      <c r="D82" s="48"/>
      <c r="E82" s="3">
        <v>100</v>
      </c>
      <c r="F82" s="41"/>
      <c r="G82" s="3" t="s">
        <v>47</v>
      </c>
      <c r="H82" s="10">
        <v>5</v>
      </c>
      <c r="I82" s="10" t="s">
        <v>46</v>
      </c>
      <c r="J82" s="10">
        <v>5</v>
      </c>
    </row>
    <row r="83" spans="1:11" ht="30" x14ac:dyDescent="0.25">
      <c r="A83" s="16" t="s">
        <v>281</v>
      </c>
      <c r="B83" s="18" t="s">
        <v>158</v>
      </c>
      <c r="C83" s="18" t="s">
        <v>2</v>
      </c>
      <c r="D83" s="50">
        <v>0.15</v>
      </c>
      <c r="E83" s="17"/>
      <c r="F83" s="42"/>
      <c r="G83" s="17"/>
      <c r="H83" s="55"/>
      <c r="I83" s="55"/>
      <c r="J83" s="55"/>
    </row>
    <row r="84" spans="1:11" ht="45" x14ac:dyDescent="0.25">
      <c r="A84" s="14" t="s">
        <v>282</v>
      </c>
      <c r="B84" s="14"/>
      <c r="C84" s="14" t="s">
        <v>159</v>
      </c>
      <c r="D84" s="49">
        <v>0.4</v>
      </c>
      <c r="E84" s="32"/>
      <c r="F84" s="43" t="s">
        <v>166</v>
      </c>
      <c r="G84" s="15"/>
      <c r="H84" s="32"/>
      <c r="I84" s="32"/>
      <c r="J84" s="32"/>
      <c r="K84" s="33"/>
    </row>
    <row r="85" spans="1:11" x14ac:dyDescent="0.25">
      <c r="A85" s="2" t="s">
        <v>283</v>
      </c>
      <c r="B85" s="2"/>
      <c r="C85" s="12" t="s">
        <v>241</v>
      </c>
      <c r="D85" s="48">
        <v>0.1</v>
      </c>
      <c r="E85" s="10">
        <f>IF(H85=J86,E86,IF(H85=J87,E87,IF(H85=J88,E88,IF(H85=J89,E89,IF(H85=J90,E90,"ошибка")))))</f>
        <v>0</v>
      </c>
      <c r="F85" s="40" t="s">
        <v>167</v>
      </c>
      <c r="G85" s="11"/>
      <c r="H85" s="10"/>
      <c r="I85" s="10"/>
      <c r="J85" s="10" t="s">
        <v>66</v>
      </c>
    </row>
    <row r="86" spans="1:11" x14ac:dyDescent="0.25">
      <c r="A86" s="2"/>
      <c r="B86" s="2"/>
      <c r="C86" s="12"/>
      <c r="D86" s="48"/>
      <c r="E86" s="3">
        <v>0</v>
      </c>
      <c r="F86" s="40"/>
      <c r="G86" s="11" t="s">
        <v>47</v>
      </c>
      <c r="H86" s="10">
        <v>0</v>
      </c>
      <c r="I86" s="10" t="s">
        <v>46</v>
      </c>
      <c r="J86" s="10">
        <v>0</v>
      </c>
    </row>
    <row r="87" spans="1:11" x14ac:dyDescent="0.25">
      <c r="A87" s="2"/>
      <c r="B87" s="2"/>
      <c r="C87" s="12"/>
      <c r="D87" s="48"/>
      <c r="E87" s="3">
        <v>25</v>
      </c>
      <c r="F87" s="41"/>
      <c r="G87" s="11" t="s">
        <v>47</v>
      </c>
      <c r="H87" s="10">
        <v>2</v>
      </c>
      <c r="I87" s="10" t="s">
        <v>46</v>
      </c>
      <c r="J87" s="10">
        <v>2</v>
      </c>
    </row>
    <row r="88" spans="1:11" x14ac:dyDescent="0.25">
      <c r="A88" s="2"/>
      <c r="B88" s="2"/>
      <c r="C88" s="12"/>
      <c r="D88" s="48"/>
      <c r="E88" s="3">
        <v>50</v>
      </c>
      <c r="F88" s="41"/>
      <c r="G88" s="11" t="s">
        <v>47</v>
      </c>
      <c r="H88" s="10">
        <v>3</v>
      </c>
      <c r="I88" s="10" t="s">
        <v>46</v>
      </c>
      <c r="J88" s="10">
        <v>3</v>
      </c>
    </row>
    <row r="89" spans="1:11" x14ac:dyDescent="0.25">
      <c r="A89" s="2"/>
      <c r="B89" s="2"/>
      <c r="C89" s="12"/>
      <c r="D89" s="48"/>
      <c r="E89" s="3">
        <v>75</v>
      </c>
      <c r="F89" s="41"/>
      <c r="G89" s="11" t="s">
        <v>47</v>
      </c>
      <c r="H89" s="10">
        <v>4</v>
      </c>
      <c r="I89" s="10" t="s">
        <v>46</v>
      </c>
      <c r="J89" s="10">
        <v>4</v>
      </c>
    </row>
    <row r="90" spans="1:11" x14ac:dyDescent="0.25">
      <c r="A90" s="2"/>
      <c r="B90" s="2"/>
      <c r="C90" s="12"/>
      <c r="D90" s="48"/>
      <c r="E90" s="3">
        <v>100</v>
      </c>
      <c r="F90" s="41"/>
      <c r="G90" s="3" t="s">
        <v>47</v>
      </c>
      <c r="H90" s="10">
        <v>5</v>
      </c>
      <c r="I90" s="10" t="s">
        <v>46</v>
      </c>
      <c r="J90" s="10">
        <v>5</v>
      </c>
    </row>
    <row r="91" spans="1:11" ht="30" x14ac:dyDescent="0.25">
      <c r="A91" s="2" t="s">
        <v>284</v>
      </c>
      <c r="B91" s="2"/>
      <c r="C91" s="12" t="s">
        <v>242</v>
      </c>
      <c r="D91" s="48">
        <v>0.1</v>
      </c>
      <c r="E91" s="10">
        <f>IF(H91=J92,E92,IF(H91=J93,E93,IF(H91=J94,E94,IF(H91=J95,E95,IF(H91=J96,E96,"ошибка")))))</f>
        <v>0</v>
      </c>
      <c r="F91" s="40" t="s">
        <v>168</v>
      </c>
      <c r="G91" s="11"/>
      <c r="H91" s="10"/>
      <c r="I91" s="10"/>
      <c r="J91" s="10" t="s">
        <v>67</v>
      </c>
    </row>
    <row r="92" spans="1:11" x14ac:dyDescent="0.25">
      <c r="A92" s="2"/>
      <c r="B92" s="2"/>
      <c r="C92" s="12"/>
      <c r="D92" s="48"/>
      <c r="E92" s="3">
        <v>0</v>
      </c>
      <c r="F92" s="40"/>
      <c r="G92" s="11" t="s">
        <v>47</v>
      </c>
      <c r="H92" s="10">
        <v>0</v>
      </c>
      <c r="I92" s="10" t="s">
        <v>46</v>
      </c>
      <c r="J92" s="10">
        <v>0</v>
      </c>
    </row>
    <row r="93" spans="1:11" x14ac:dyDescent="0.25">
      <c r="A93" s="2"/>
      <c r="B93" s="2"/>
      <c r="C93" s="12"/>
      <c r="D93" s="48"/>
      <c r="E93" s="3">
        <v>25</v>
      </c>
      <c r="F93" s="41"/>
      <c r="G93" s="11" t="s">
        <v>47</v>
      </c>
      <c r="H93" s="10">
        <v>2</v>
      </c>
      <c r="I93" s="10" t="s">
        <v>46</v>
      </c>
      <c r="J93" s="10">
        <v>2</v>
      </c>
    </row>
    <row r="94" spans="1:11" x14ac:dyDescent="0.25">
      <c r="A94" s="2"/>
      <c r="B94" s="2"/>
      <c r="C94" s="12"/>
      <c r="D94" s="48"/>
      <c r="E94" s="3">
        <v>50</v>
      </c>
      <c r="F94" s="41"/>
      <c r="G94" s="11" t="s">
        <v>47</v>
      </c>
      <c r="H94" s="10">
        <v>3</v>
      </c>
      <c r="I94" s="10" t="s">
        <v>46</v>
      </c>
      <c r="J94" s="10">
        <v>3</v>
      </c>
    </row>
    <row r="95" spans="1:11" x14ac:dyDescent="0.25">
      <c r="A95" s="2"/>
      <c r="B95" s="2"/>
      <c r="C95" s="12"/>
      <c r="D95" s="48"/>
      <c r="E95" s="3">
        <v>75</v>
      </c>
      <c r="F95" s="41"/>
      <c r="G95" s="11" t="s">
        <v>47</v>
      </c>
      <c r="H95" s="10">
        <v>4</v>
      </c>
      <c r="I95" s="10" t="s">
        <v>46</v>
      </c>
      <c r="J95" s="10">
        <v>4</v>
      </c>
    </row>
    <row r="96" spans="1:11" x14ac:dyDescent="0.25">
      <c r="A96" s="2"/>
      <c r="B96" s="2"/>
      <c r="C96" s="12"/>
      <c r="D96" s="48"/>
      <c r="E96" s="3">
        <v>100</v>
      </c>
      <c r="F96" s="41"/>
      <c r="G96" s="3" t="s">
        <v>47</v>
      </c>
      <c r="H96" s="10">
        <v>5</v>
      </c>
      <c r="I96" s="10" t="s">
        <v>46</v>
      </c>
      <c r="J96" s="10">
        <v>5</v>
      </c>
    </row>
    <row r="97" spans="1:10" x14ac:dyDescent="0.25">
      <c r="A97" s="2"/>
      <c r="B97" s="2"/>
      <c r="C97" s="12"/>
      <c r="D97" s="48"/>
      <c r="E97" s="11"/>
      <c r="F97" s="40"/>
      <c r="G97" s="11"/>
      <c r="H97" s="10"/>
      <c r="I97" s="10"/>
      <c r="J97" s="10"/>
    </row>
    <row r="98" spans="1:10" ht="30" x14ac:dyDescent="0.25">
      <c r="A98" s="2" t="s">
        <v>285</v>
      </c>
      <c r="B98" s="2"/>
      <c r="C98" s="30" t="s">
        <v>243</v>
      </c>
      <c r="D98" s="48">
        <v>0.1</v>
      </c>
      <c r="E98" s="10">
        <f>IF(H98=J99,E99,IF(H98=J100,E100,IF(H98=J101,E101,IF(H98=J102,E102,IF(H98=J103,E103,"ошибка")))))</f>
        <v>0</v>
      </c>
      <c r="F98" s="40" t="s">
        <v>169</v>
      </c>
      <c r="G98" s="11"/>
      <c r="H98" s="10"/>
      <c r="I98" s="10"/>
      <c r="J98" s="10" t="s">
        <v>68</v>
      </c>
    </row>
    <row r="99" spans="1:10" x14ac:dyDescent="0.25">
      <c r="A99" s="2"/>
      <c r="B99" s="2"/>
      <c r="C99" s="30"/>
      <c r="D99" s="48"/>
      <c r="E99" s="3">
        <v>0</v>
      </c>
      <c r="F99" s="40"/>
      <c r="G99" s="11" t="s">
        <v>47</v>
      </c>
      <c r="H99" s="10">
        <v>0</v>
      </c>
      <c r="I99" s="10" t="s">
        <v>46</v>
      </c>
      <c r="J99" s="10">
        <v>0</v>
      </c>
    </row>
    <row r="100" spans="1:10" x14ac:dyDescent="0.25">
      <c r="A100" s="2"/>
      <c r="B100" s="2"/>
      <c r="C100" s="30"/>
      <c r="D100" s="48"/>
      <c r="E100" s="3">
        <v>25</v>
      </c>
      <c r="F100" s="41"/>
      <c r="G100" s="11" t="s">
        <v>47</v>
      </c>
      <c r="H100" s="10">
        <v>2</v>
      </c>
      <c r="I100" s="10" t="s">
        <v>46</v>
      </c>
      <c r="J100" s="10">
        <v>2</v>
      </c>
    </row>
    <row r="101" spans="1:10" x14ac:dyDescent="0.25">
      <c r="A101" s="2"/>
      <c r="B101" s="2"/>
      <c r="C101" s="30"/>
      <c r="D101" s="48"/>
      <c r="E101" s="3">
        <v>50</v>
      </c>
      <c r="F101" s="41"/>
      <c r="G101" s="11" t="s">
        <v>47</v>
      </c>
      <c r="H101" s="10">
        <v>3</v>
      </c>
      <c r="I101" s="10" t="s">
        <v>46</v>
      </c>
      <c r="J101" s="10">
        <v>3</v>
      </c>
    </row>
    <row r="102" spans="1:10" x14ac:dyDescent="0.25">
      <c r="A102" s="2"/>
      <c r="B102" s="2"/>
      <c r="C102" s="30"/>
      <c r="D102" s="48"/>
      <c r="E102" s="3">
        <v>75</v>
      </c>
      <c r="F102" s="41"/>
      <c r="G102" s="11" t="s">
        <v>47</v>
      </c>
      <c r="H102" s="10">
        <v>4</v>
      </c>
      <c r="I102" s="10" t="s">
        <v>46</v>
      </c>
      <c r="J102" s="10">
        <v>4</v>
      </c>
    </row>
    <row r="103" spans="1:10" x14ac:dyDescent="0.25">
      <c r="A103" s="2"/>
      <c r="B103" s="2"/>
      <c r="C103" s="30"/>
      <c r="D103" s="48"/>
      <c r="E103" s="3">
        <v>100</v>
      </c>
      <c r="F103" s="41"/>
      <c r="G103" s="3" t="s">
        <v>47</v>
      </c>
      <c r="H103" s="10">
        <v>5</v>
      </c>
      <c r="I103" s="10" t="s">
        <v>46</v>
      </c>
      <c r="J103" s="10">
        <v>5</v>
      </c>
    </row>
    <row r="104" spans="1:10" ht="30" x14ac:dyDescent="0.25">
      <c r="A104" s="2" t="s">
        <v>286</v>
      </c>
      <c r="B104" s="2"/>
      <c r="C104" s="30" t="s">
        <v>244</v>
      </c>
      <c r="D104" s="48">
        <v>0.1</v>
      </c>
      <c r="E104" s="10">
        <f>IF(H104=J105,E105,IF(H104=J106,E106,IF(H104=J107,E107,IF(H104=J108,E108,IF(H104=J109,E109,"ошибка")))))</f>
        <v>0</v>
      </c>
      <c r="F104" s="40" t="s">
        <v>170</v>
      </c>
      <c r="G104" s="11"/>
      <c r="H104" s="10"/>
      <c r="I104" s="10"/>
      <c r="J104" s="10" t="s">
        <v>69</v>
      </c>
    </row>
    <row r="105" spans="1:10" x14ac:dyDescent="0.25">
      <c r="A105" s="2"/>
      <c r="B105" s="2"/>
      <c r="C105" s="30"/>
      <c r="D105" s="48"/>
      <c r="E105" s="3">
        <v>0</v>
      </c>
      <c r="F105" s="40"/>
      <c r="G105" s="11" t="s">
        <v>47</v>
      </c>
      <c r="H105" s="10">
        <v>0</v>
      </c>
      <c r="I105" s="10" t="s">
        <v>46</v>
      </c>
      <c r="J105" s="10">
        <v>0</v>
      </c>
    </row>
    <row r="106" spans="1:10" x14ac:dyDescent="0.25">
      <c r="A106" s="2"/>
      <c r="B106" s="2"/>
      <c r="C106" s="30"/>
      <c r="D106" s="48"/>
      <c r="E106" s="3">
        <v>25</v>
      </c>
      <c r="F106" s="41"/>
      <c r="G106" s="11" t="s">
        <v>47</v>
      </c>
      <c r="H106" s="10">
        <v>2</v>
      </c>
      <c r="I106" s="10" t="s">
        <v>46</v>
      </c>
      <c r="J106" s="10">
        <v>2</v>
      </c>
    </row>
    <row r="107" spans="1:10" x14ac:dyDescent="0.25">
      <c r="A107" s="2"/>
      <c r="B107" s="2"/>
      <c r="C107" s="30"/>
      <c r="D107" s="48"/>
      <c r="E107" s="3">
        <v>50</v>
      </c>
      <c r="F107" s="41"/>
      <c r="G107" s="11" t="s">
        <v>47</v>
      </c>
      <c r="H107" s="10">
        <v>3</v>
      </c>
      <c r="I107" s="10" t="s">
        <v>46</v>
      </c>
      <c r="J107" s="10">
        <v>3</v>
      </c>
    </row>
    <row r="108" spans="1:10" x14ac:dyDescent="0.25">
      <c r="A108" s="2"/>
      <c r="B108" s="2"/>
      <c r="C108" s="30"/>
      <c r="D108" s="48"/>
      <c r="E108" s="3">
        <v>75</v>
      </c>
      <c r="F108" s="41"/>
      <c r="G108" s="11" t="s">
        <v>47</v>
      </c>
      <c r="H108" s="10">
        <v>4</v>
      </c>
      <c r="I108" s="10" t="s">
        <v>46</v>
      </c>
      <c r="J108" s="10">
        <v>4</v>
      </c>
    </row>
    <row r="109" spans="1:10" x14ac:dyDescent="0.25">
      <c r="A109" s="2"/>
      <c r="B109" s="2"/>
      <c r="C109" s="30"/>
      <c r="D109" s="48"/>
      <c r="E109" s="3">
        <v>100</v>
      </c>
      <c r="F109" s="41"/>
      <c r="G109" s="3" t="s">
        <v>47</v>
      </c>
      <c r="H109" s="10">
        <v>5</v>
      </c>
      <c r="I109" s="10" t="s">
        <v>46</v>
      </c>
      <c r="J109" s="10">
        <v>5</v>
      </c>
    </row>
    <row r="110" spans="1:10" ht="30" x14ac:dyDescent="0.25">
      <c r="A110" s="2" t="s">
        <v>287</v>
      </c>
      <c r="B110" s="2"/>
      <c r="C110" s="30" t="s">
        <v>245</v>
      </c>
      <c r="D110" s="48">
        <v>0.1</v>
      </c>
      <c r="E110" s="10">
        <f>IF(H110=J111,E111,IF(H110=J112,E112,IF(H110=J113,E113,IF(H110=J114,E114,IF(H110=J115,E115,"ошибка")))))</f>
        <v>0</v>
      </c>
      <c r="F110" s="40" t="s">
        <v>171</v>
      </c>
      <c r="G110" s="11"/>
      <c r="H110" s="10"/>
      <c r="I110" s="10"/>
      <c r="J110" s="10" t="s">
        <v>70</v>
      </c>
    </row>
    <row r="111" spans="1:10" x14ac:dyDescent="0.25">
      <c r="A111" s="2"/>
      <c r="B111" s="2"/>
      <c r="C111" s="30"/>
      <c r="D111" s="48"/>
      <c r="E111" s="3">
        <v>0</v>
      </c>
      <c r="F111" s="40"/>
      <c r="G111" s="11" t="s">
        <v>47</v>
      </c>
      <c r="H111" s="10">
        <v>0</v>
      </c>
      <c r="I111" s="10" t="s">
        <v>46</v>
      </c>
      <c r="J111" s="10">
        <v>0</v>
      </c>
    </row>
    <row r="112" spans="1:10" x14ac:dyDescent="0.25">
      <c r="A112" s="2"/>
      <c r="B112" s="2"/>
      <c r="C112" s="30"/>
      <c r="D112" s="48"/>
      <c r="E112" s="3">
        <v>25</v>
      </c>
      <c r="F112" s="41"/>
      <c r="G112" s="11" t="s">
        <v>47</v>
      </c>
      <c r="H112" s="10">
        <v>2</v>
      </c>
      <c r="I112" s="10" t="s">
        <v>46</v>
      </c>
      <c r="J112" s="10">
        <v>2</v>
      </c>
    </row>
    <row r="113" spans="1:10" x14ac:dyDescent="0.25">
      <c r="A113" s="2"/>
      <c r="B113" s="2"/>
      <c r="C113" s="30"/>
      <c r="D113" s="48"/>
      <c r="E113" s="3">
        <v>50</v>
      </c>
      <c r="F113" s="41"/>
      <c r="G113" s="11" t="s">
        <v>47</v>
      </c>
      <c r="H113" s="10">
        <v>3</v>
      </c>
      <c r="I113" s="10" t="s">
        <v>46</v>
      </c>
      <c r="J113" s="10">
        <v>3</v>
      </c>
    </row>
    <row r="114" spans="1:10" x14ac:dyDescent="0.25">
      <c r="A114" s="2"/>
      <c r="B114" s="2"/>
      <c r="C114" s="30"/>
      <c r="D114" s="48"/>
      <c r="E114" s="3">
        <v>75</v>
      </c>
      <c r="F114" s="41"/>
      <c r="G114" s="11" t="s">
        <v>47</v>
      </c>
      <c r="H114" s="10">
        <v>4</v>
      </c>
      <c r="I114" s="10" t="s">
        <v>46</v>
      </c>
      <c r="J114" s="10">
        <v>4</v>
      </c>
    </row>
    <row r="115" spans="1:10" x14ac:dyDescent="0.25">
      <c r="A115" s="2"/>
      <c r="B115" s="2"/>
      <c r="C115" s="30"/>
      <c r="D115" s="48"/>
      <c r="E115" s="3">
        <v>100</v>
      </c>
      <c r="F115" s="41"/>
      <c r="G115" s="3" t="s">
        <v>47</v>
      </c>
      <c r="H115" s="10">
        <v>5</v>
      </c>
      <c r="I115" s="10" t="s">
        <v>46</v>
      </c>
      <c r="J115" s="10">
        <v>5</v>
      </c>
    </row>
    <row r="116" spans="1:10" ht="30" x14ac:dyDescent="0.25">
      <c r="A116" s="2" t="s">
        <v>288</v>
      </c>
      <c r="B116" s="2"/>
      <c r="C116" s="30" t="s">
        <v>263</v>
      </c>
      <c r="D116" s="48">
        <v>0.1</v>
      </c>
      <c r="E116" s="10">
        <f>IF(H116=J117,E117,IF(H116=J118,E118,IF(H116=J119,E119,IF(H116=J120,E120,IF(H116=J121,E121,"ошибка")))))</f>
        <v>0</v>
      </c>
      <c r="F116" s="40" t="s">
        <v>172</v>
      </c>
      <c r="G116" s="11"/>
      <c r="H116" s="10"/>
      <c r="I116" s="10"/>
      <c r="J116" s="10" t="s">
        <v>71</v>
      </c>
    </row>
    <row r="117" spans="1:10" x14ac:dyDescent="0.25">
      <c r="A117" s="2"/>
      <c r="B117" s="2"/>
      <c r="C117" s="30"/>
      <c r="D117" s="48"/>
      <c r="E117" s="3">
        <v>0</v>
      </c>
      <c r="F117" s="40"/>
      <c r="G117" s="11" t="s">
        <v>47</v>
      </c>
      <c r="H117" s="10">
        <v>0</v>
      </c>
      <c r="I117" s="10" t="s">
        <v>46</v>
      </c>
      <c r="J117" s="10">
        <v>0</v>
      </c>
    </row>
    <row r="118" spans="1:10" x14ac:dyDescent="0.25">
      <c r="A118" s="2"/>
      <c r="B118" s="2"/>
      <c r="C118" s="30"/>
      <c r="D118" s="48"/>
      <c r="E118" s="3">
        <v>25</v>
      </c>
      <c r="F118" s="41"/>
      <c r="G118" s="11" t="s">
        <v>47</v>
      </c>
      <c r="H118" s="10">
        <v>2</v>
      </c>
      <c r="I118" s="10" t="s">
        <v>46</v>
      </c>
      <c r="J118" s="10">
        <v>2</v>
      </c>
    </row>
    <row r="119" spans="1:10" x14ac:dyDescent="0.25">
      <c r="A119" s="2"/>
      <c r="B119" s="2"/>
      <c r="C119" s="30"/>
      <c r="D119" s="48"/>
      <c r="E119" s="3">
        <v>50</v>
      </c>
      <c r="F119" s="41"/>
      <c r="G119" s="11" t="s">
        <v>47</v>
      </c>
      <c r="H119" s="10">
        <v>3</v>
      </c>
      <c r="I119" s="10" t="s">
        <v>46</v>
      </c>
      <c r="J119" s="10">
        <v>3</v>
      </c>
    </row>
    <row r="120" spans="1:10" x14ac:dyDescent="0.25">
      <c r="A120" s="25"/>
      <c r="B120" s="2"/>
      <c r="C120" s="30"/>
      <c r="D120" s="48"/>
      <c r="E120" s="3">
        <v>75</v>
      </c>
      <c r="F120" s="41"/>
      <c r="G120" s="11" t="s">
        <v>47</v>
      </c>
      <c r="H120" s="10">
        <v>4</v>
      </c>
      <c r="I120" s="10" t="s">
        <v>46</v>
      </c>
      <c r="J120" s="10">
        <v>4</v>
      </c>
    </row>
    <row r="121" spans="1:10" x14ac:dyDescent="0.25">
      <c r="A121" s="2"/>
      <c r="B121" s="2"/>
      <c r="C121" s="30"/>
      <c r="D121" s="48"/>
      <c r="E121" s="3">
        <v>100</v>
      </c>
      <c r="F121" s="41"/>
      <c r="G121" s="3" t="s">
        <v>47</v>
      </c>
      <c r="H121" s="10">
        <v>5</v>
      </c>
      <c r="I121" s="10" t="s">
        <v>46</v>
      </c>
      <c r="J121" s="10">
        <v>5</v>
      </c>
    </row>
    <row r="122" spans="1:10" ht="30" x14ac:dyDescent="0.25">
      <c r="A122" s="2" t="s">
        <v>289</v>
      </c>
      <c r="B122" s="2"/>
      <c r="C122" s="30" t="s">
        <v>246</v>
      </c>
      <c r="D122" s="48">
        <v>0.1</v>
      </c>
      <c r="E122" s="10">
        <f>IF(H122=J123,E123,IF(H122=J124,E124,IF(H122=J125,E125,IF(H122=J126,E126,IF(H122=J127,E127,"ошибка")))))</f>
        <v>0</v>
      </c>
      <c r="F122" s="40" t="s">
        <v>173</v>
      </c>
      <c r="G122" s="11"/>
      <c r="H122" s="10"/>
      <c r="I122" s="10"/>
      <c r="J122" s="10" t="s">
        <v>72</v>
      </c>
    </row>
    <row r="123" spans="1:10" x14ac:dyDescent="0.25">
      <c r="A123" s="2"/>
      <c r="B123" s="2"/>
      <c r="C123" s="30"/>
      <c r="D123" s="48"/>
      <c r="E123" s="3">
        <v>0</v>
      </c>
      <c r="F123" s="40"/>
      <c r="G123" s="11" t="s">
        <v>47</v>
      </c>
      <c r="H123" s="10">
        <v>0</v>
      </c>
      <c r="I123" s="10" t="s">
        <v>46</v>
      </c>
      <c r="J123" s="10">
        <v>0</v>
      </c>
    </row>
    <row r="124" spans="1:10" x14ac:dyDescent="0.25">
      <c r="A124" s="2"/>
      <c r="B124" s="2"/>
      <c r="C124" s="30"/>
      <c r="D124" s="48"/>
      <c r="E124" s="3">
        <v>25</v>
      </c>
      <c r="F124" s="41"/>
      <c r="G124" s="11" t="s">
        <v>47</v>
      </c>
      <c r="H124" s="10">
        <v>2</v>
      </c>
      <c r="I124" s="10" t="s">
        <v>46</v>
      </c>
      <c r="J124" s="10">
        <v>2</v>
      </c>
    </row>
    <row r="125" spans="1:10" x14ac:dyDescent="0.25">
      <c r="A125" s="2"/>
      <c r="B125" s="2"/>
      <c r="C125" s="30"/>
      <c r="D125" s="48"/>
      <c r="E125" s="3">
        <v>50</v>
      </c>
      <c r="F125" s="41"/>
      <c r="G125" s="11" t="s">
        <v>47</v>
      </c>
      <c r="H125" s="10">
        <v>3</v>
      </c>
      <c r="I125" s="10" t="s">
        <v>46</v>
      </c>
      <c r="J125" s="10">
        <v>3</v>
      </c>
    </row>
    <row r="126" spans="1:10" x14ac:dyDescent="0.25">
      <c r="A126" s="2"/>
      <c r="B126" s="2"/>
      <c r="C126" s="30"/>
      <c r="D126" s="48"/>
      <c r="E126" s="3">
        <v>75</v>
      </c>
      <c r="F126" s="41"/>
      <c r="G126" s="11" t="s">
        <v>47</v>
      </c>
      <c r="H126" s="10">
        <v>4</v>
      </c>
      <c r="I126" s="10" t="s">
        <v>46</v>
      </c>
      <c r="J126" s="10">
        <v>4</v>
      </c>
    </row>
    <row r="127" spans="1:10" x14ac:dyDescent="0.25">
      <c r="A127" s="25"/>
      <c r="B127" s="2"/>
      <c r="C127" s="30"/>
      <c r="D127" s="48"/>
      <c r="E127" s="3">
        <v>100</v>
      </c>
      <c r="F127" s="41"/>
      <c r="G127" s="3" t="s">
        <v>47</v>
      </c>
      <c r="H127" s="10">
        <v>5</v>
      </c>
      <c r="I127" s="10" t="s">
        <v>46</v>
      </c>
      <c r="J127" s="10">
        <v>5</v>
      </c>
    </row>
    <row r="128" spans="1:10" ht="30" x14ac:dyDescent="0.25">
      <c r="A128" s="2" t="s">
        <v>290</v>
      </c>
      <c r="B128" s="2"/>
      <c r="C128" s="30" t="s">
        <v>247</v>
      </c>
      <c r="D128" s="48">
        <v>0.1</v>
      </c>
      <c r="E128" s="10">
        <f>IF(H128=J129,E129,IF(H128=J130,E130,IF(H128=J131,E131,IF(H128=J132,E132,IF(H128=J133,E133,"ошибка")))))</f>
        <v>0</v>
      </c>
      <c r="F128" s="40" t="s">
        <v>174</v>
      </c>
      <c r="G128" s="11"/>
      <c r="H128" s="10"/>
      <c r="I128" s="10"/>
      <c r="J128" s="10" t="s">
        <v>73</v>
      </c>
    </row>
    <row r="129" spans="1:10" x14ac:dyDescent="0.25">
      <c r="A129" s="2"/>
      <c r="B129" s="2"/>
      <c r="C129" s="30"/>
      <c r="D129" s="48"/>
      <c r="E129" s="3">
        <v>0</v>
      </c>
      <c r="F129" s="40"/>
      <c r="G129" s="11" t="s">
        <v>47</v>
      </c>
      <c r="H129" s="10">
        <v>0</v>
      </c>
      <c r="I129" s="10" t="s">
        <v>46</v>
      </c>
      <c r="J129" s="10">
        <v>0</v>
      </c>
    </row>
    <row r="130" spans="1:10" x14ac:dyDescent="0.25">
      <c r="A130" s="2"/>
      <c r="B130" s="2"/>
      <c r="C130" s="30"/>
      <c r="D130" s="48"/>
      <c r="E130" s="3">
        <v>25</v>
      </c>
      <c r="F130" s="41"/>
      <c r="G130" s="11" t="s">
        <v>47</v>
      </c>
      <c r="H130" s="10">
        <v>2</v>
      </c>
      <c r="I130" s="10" t="s">
        <v>46</v>
      </c>
      <c r="J130" s="10">
        <v>2</v>
      </c>
    </row>
    <row r="131" spans="1:10" x14ac:dyDescent="0.25">
      <c r="A131" s="2"/>
      <c r="B131" s="2"/>
      <c r="C131" s="30"/>
      <c r="D131" s="48"/>
      <c r="E131" s="3">
        <v>50</v>
      </c>
      <c r="F131" s="41"/>
      <c r="G131" s="11" t="s">
        <v>47</v>
      </c>
      <c r="H131" s="10">
        <v>3</v>
      </c>
      <c r="I131" s="10" t="s">
        <v>46</v>
      </c>
      <c r="J131" s="10">
        <v>3</v>
      </c>
    </row>
    <row r="132" spans="1:10" x14ac:dyDescent="0.25">
      <c r="A132" s="2"/>
      <c r="B132" s="2"/>
      <c r="C132" s="30"/>
      <c r="D132" s="48"/>
      <c r="E132" s="3">
        <v>75</v>
      </c>
      <c r="F132" s="41"/>
      <c r="G132" s="11" t="s">
        <v>47</v>
      </c>
      <c r="H132" s="10">
        <v>4</v>
      </c>
      <c r="I132" s="10" t="s">
        <v>46</v>
      </c>
      <c r="J132" s="10">
        <v>4</v>
      </c>
    </row>
    <row r="133" spans="1:10" x14ac:dyDescent="0.25">
      <c r="A133" s="2"/>
      <c r="B133" s="2"/>
      <c r="C133" s="30"/>
      <c r="D133" s="48"/>
      <c r="E133" s="3">
        <v>100</v>
      </c>
      <c r="F133" s="41"/>
      <c r="G133" s="3" t="s">
        <v>47</v>
      </c>
      <c r="H133" s="10">
        <v>5</v>
      </c>
      <c r="I133" s="10" t="s">
        <v>46</v>
      </c>
      <c r="J133" s="10">
        <v>5</v>
      </c>
    </row>
    <row r="134" spans="1:10" ht="30" x14ac:dyDescent="0.25">
      <c r="A134" s="2" t="s">
        <v>291</v>
      </c>
      <c r="B134" s="2"/>
      <c r="C134" s="30" t="s">
        <v>248</v>
      </c>
      <c r="D134" s="48">
        <v>0.1</v>
      </c>
      <c r="E134" s="10">
        <f>IF(H134=J135,E135,IF(H134=J136,E136,IF(H134=J137,E137,IF(H134=J138,E138,IF(H134=J139,E139,"ошибка")))))</f>
        <v>0</v>
      </c>
      <c r="F134" s="40" t="s">
        <v>175</v>
      </c>
      <c r="G134" s="11"/>
      <c r="H134" s="10"/>
      <c r="I134" s="10"/>
      <c r="J134" s="10" t="s">
        <v>76</v>
      </c>
    </row>
    <row r="135" spans="1:10" x14ac:dyDescent="0.25">
      <c r="A135" s="2"/>
      <c r="B135" s="2"/>
      <c r="C135" s="30"/>
      <c r="D135" s="48"/>
      <c r="E135" s="3">
        <v>0</v>
      </c>
      <c r="F135" s="40"/>
      <c r="G135" s="11" t="s">
        <v>47</v>
      </c>
      <c r="H135" s="10">
        <v>0</v>
      </c>
      <c r="I135" s="10" t="s">
        <v>46</v>
      </c>
      <c r="J135" s="10">
        <v>0</v>
      </c>
    </row>
    <row r="136" spans="1:10" x14ac:dyDescent="0.25">
      <c r="A136" s="2"/>
      <c r="B136" s="2"/>
      <c r="C136" s="30"/>
      <c r="D136" s="48"/>
      <c r="E136" s="3">
        <v>25</v>
      </c>
      <c r="F136" s="41"/>
      <c r="G136" s="11" t="s">
        <v>47</v>
      </c>
      <c r="H136" s="10">
        <v>2</v>
      </c>
      <c r="I136" s="10" t="s">
        <v>46</v>
      </c>
      <c r="J136" s="10">
        <v>2</v>
      </c>
    </row>
    <row r="137" spans="1:10" x14ac:dyDescent="0.25">
      <c r="A137" s="2"/>
      <c r="B137" s="2"/>
      <c r="C137" s="30"/>
      <c r="D137" s="48"/>
      <c r="E137" s="3">
        <v>50</v>
      </c>
      <c r="F137" s="41"/>
      <c r="G137" s="11" t="s">
        <v>47</v>
      </c>
      <c r="H137" s="10">
        <v>3</v>
      </c>
      <c r="I137" s="10" t="s">
        <v>46</v>
      </c>
      <c r="J137" s="10">
        <v>3</v>
      </c>
    </row>
    <row r="138" spans="1:10" x14ac:dyDescent="0.25">
      <c r="A138" s="2"/>
      <c r="B138" s="2"/>
      <c r="C138" s="30"/>
      <c r="D138" s="48"/>
      <c r="E138" s="3">
        <v>75</v>
      </c>
      <c r="F138" s="41"/>
      <c r="G138" s="11" t="s">
        <v>47</v>
      </c>
      <c r="H138" s="10">
        <v>4</v>
      </c>
      <c r="I138" s="10" t="s">
        <v>46</v>
      </c>
      <c r="J138" s="10">
        <v>4</v>
      </c>
    </row>
    <row r="139" spans="1:10" x14ac:dyDescent="0.25">
      <c r="A139" s="2"/>
      <c r="B139" s="2"/>
      <c r="C139" s="30"/>
      <c r="D139" s="48"/>
      <c r="E139" s="3">
        <v>100</v>
      </c>
      <c r="F139" s="41"/>
      <c r="G139" s="3" t="s">
        <v>47</v>
      </c>
      <c r="H139" s="10">
        <v>5</v>
      </c>
      <c r="I139" s="10" t="s">
        <v>46</v>
      </c>
      <c r="J139" s="10">
        <v>5</v>
      </c>
    </row>
    <row r="140" spans="1:10" ht="30" x14ac:dyDescent="0.25">
      <c r="A140" s="2" t="s">
        <v>292</v>
      </c>
      <c r="B140" s="2"/>
      <c r="C140" s="30" t="s">
        <v>249</v>
      </c>
      <c r="D140" s="48">
        <v>0.1</v>
      </c>
      <c r="E140" s="10">
        <f>IF(H140=J141,E141,IF(H140=J142,E142,IF(H140=J143,E143,IF(H140=J144,E144,IF(H140=J145,E145,"ошибка")))))</f>
        <v>0</v>
      </c>
      <c r="F140" s="40" t="s">
        <v>250</v>
      </c>
      <c r="G140" s="11"/>
      <c r="H140" s="10"/>
      <c r="I140" s="10"/>
      <c r="J140" s="10" t="s">
        <v>78</v>
      </c>
    </row>
    <row r="141" spans="1:10" x14ac:dyDescent="0.25">
      <c r="A141" s="25"/>
      <c r="B141" s="2"/>
      <c r="C141" s="12"/>
      <c r="D141" s="48"/>
      <c r="E141" s="3">
        <v>0</v>
      </c>
      <c r="F141" s="40"/>
      <c r="G141" s="11" t="s">
        <v>47</v>
      </c>
      <c r="H141" s="10">
        <v>0</v>
      </c>
      <c r="I141" s="10" t="s">
        <v>46</v>
      </c>
      <c r="J141" s="10">
        <v>0</v>
      </c>
    </row>
    <row r="142" spans="1:10" x14ac:dyDescent="0.25">
      <c r="A142" s="2"/>
      <c r="B142" s="2"/>
      <c r="C142" s="12"/>
      <c r="D142" s="48"/>
      <c r="E142" s="3">
        <v>25</v>
      </c>
      <c r="F142" s="41"/>
      <c r="G142" s="11" t="s">
        <v>47</v>
      </c>
      <c r="H142" s="10">
        <v>2</v>
      </c>
      <c r="I142" s="10" t="s">
        <v>46</v>
      </c>
      <c r="J142" s="10">
        <v>2</v>
      </c>
    </row>
    <row r="143" spans="1:10" x14ac:dyDescent="0.25">
      <c r="A143" s="2"/>
      <c r="B143" s="2"/>
      <c r="C143" s="12"/>
      <c r="D143" s="48"/>
      <c r="E143" s="3">
        <v>50</v>
      </c>
      <c r="F143" s="41"/>
      <c r="G143" s="11" t="s">
        <v>47</v>
      </c>
      <c r="H143" s="10">
        <v>3</v>
      </c>
      <c r="I143" s="10" t="s">
        <v>46</v>
      </c>
      <c r="J143" s="10">
        <v>3</v>
      </c>
    </row>
    <row r="144" spans="1:10" x14ac:dyDescent="0.25">
      <c r="A144" s="2"/>
      <c r="B144" s="2"/>
      <c r="C144" s="12"/>
      <c r="D144" s="48"/>
      <c r="E144" s="3">
        <v>75</v>
      </c>
      <c r="F144" s="41"/>
      <c r="G144" s="11" t="s">
        <v>47</v>
      </c>
      <c r="H144" s="10">
        <v>4</v>
      </c>
      <c r="I144" s="10" t="s">
        <v>46</v>
      </c>
      <c r="J144" s="10">
        <v>4</v>
      </c>
    </row>
    <row r="145" spans="1:10" x14ac:dyDescent="0.25">
      <c r="A145" s="2"/>
      <c r="B145" s="2"/>
      <c r="C145" s="12"/>
      <c r="D145" s="48"/>
      <c r="E145" s="3">
        <v>100</v>
      </c>
      <c r="F145" s="41"/>
      <c r="G145" s="3" t="s">
        <v>47</v>
      </c>
      <c r="H145" s="10">
        <v>5</v>
      </c>
      <c r="I145" s="10" t="s">
        <v>46</v>
      </c>
      <c r="J145" s="10">
        <v>5</v>
      </c>
    </row>
    <row r="146" spans="1:10" ht="87" customHeight="1" x14ac:dyDescent="0.25">
      <c r="A146" s="14" t="s">
        <v>293</v>
      </c>
      <c r="B146" s="14"/>
      <c r="C146" s="14" t="s">
        <v>176</v>
      </c>
      <c r="D146" s="49">
        <v>0.4</v>
      </c>
      <c r="E146" s="32"/>
      <c r="F146" s="43" t="s">
        <v>179</v>
      </c>
      <c r="G146" s="15"/>
      <c r="H146" s="32"/>
      <c r="I146" s="32"/>
      <c r="J146" s="32"/>
    </row>
    <row r="147" spans="1:10" ht="45" x14ac:dyDescent="0.25">
      <c r="A147" s="2" t="s">
        <v>294</v>
      </c>
      <c r="B147" s="2"/>
      <c r="C147" s="30" t="s">
        <v>177</v>
      </c>
      <c r="D147" s="48">
        <v>0.5</v>
      </c>
      <c r="E147" s="10">
        <f>IF(H147=J148,E148,IF(H147=J149,E149,IF(H147=J150,E150,IF(H147=J151,E151,IF(H147=J152,E152,"ошибка")))))</f>
        <v>0</v>
      </c>
      <c r="F147" s="40" t="s">
        <v>180</v>
      </c>
      <c r="G147" s="11"/>
      <c r="H147" s="10"/>
      <c r="I147" s="10"/>
      <c r="J147" s="10" t="s">
        <v>79</v>
      </c>
    </row>
    <row r="148" spans="1:10" x14ac:dyDescent="0.25">
      <c r="A148" s="2"/>
      <c r="B148" s="2"/>
      <c r="C148" s="23"/>
      <c r="D148" s="48"/>
      <c r="E148" s="3">
        <v>0</v>
      </c>
      <c r="F148" s="40"/>
      <c r="G148" s="11" t="s">
        <v>47</v>
      </c>
      <c r="H148" s="10">
        <v>0</v>
      </c>
      <c r="I148" s="10" t="s">
        <v>46</v>
      </c>
      <c r="J148" s="10">
        <v>0</v>
      </c>
    </row>
    <row r="149" spans="1:10" x14ac:dyDescent="0.25">
      <c r="A149" s="2"/>
      <c r="B149" s="2"/>
      <c r="C149" s="23"/>
      <c r="D149" s="48"/>
      <c r="E149" s="3">
        <v>25</v>
      </c>
      <c r="F149" s="41"/>
      <c r="G149" s="11" t="s">
        <v>47</v>
      </c>
      <c r="H149" s="10">
        <v>2</v>
      </c>
      <c r="I149" s="10" t="s">
        <v>46</v>
      </c>
      <c r="J149" s="10">
        <v>2</v>
      </c>
    </row>
    <row r="150" spans="1:10" x14ac:dyDescent="0.25">
      <c r="A150" s="2"/>
      <c r="B150" s="2"/>
      <c r="C150" s="23"/>
      <c r="D150" s="48"/>
      <c r="E150" s="3">
        <v>50</v>
      </c>
      <c r="F150" s="41"/>
      <c r="G150" s="11" t="s">
        <v>47</v>
      </c>
      <c r="H150" s="10">
        <v>3</v>
      </c>
      <c r="I150" s="10" t="s">
        <v>46</v>
      </c>
      <c r="J150" s="10">
        <v>3</v>
      </c>
    </row>
    <row r="151" spans="1:10" x14ac:dyDescent="0.25">
      <c r="A151" s="2"/>
      <c r="B151" s="2"/>
      <c r="C151" s="23"/>
      <c r="D151" s="48"/>
      <c r="E151" s="3">
        <v>75</v>
      </c>
      <c r="F151" s="41"/>
      <c r="G151" s="11" t="s">
        <v>47</v>
      </c>
      <c r="H151" s="10">
        <v>4</v>
      </c>
      <c r="I151" s="10" t="s">
        <v>46</v>
      </c>
      <c r="J151" s="10">
        <v>4</v>
      </c>
    </row>
    <row r="152" spans="1:10" x14ac:dyDescent="0.25">
      <c r="A152" s="2"/>
      <c r="B152" s="2"/>
      <c r="C152" s="23"/>
      <c r="D152" s="48"/>
      <c r="E152" s="3">
        <v>100</v>
      </c>
      <c r="F152" s="41"/>
      <c r="G152" s="3" t="s">
        <v>47</v>
      </c>
      <c r="H152" s="10">
        <v>5</v>
      </c>
      <c r="I152" s="10" t="s">
        <v>46</v>
      </c>
      <c r="J152" s="10">
        <v>5</v>
      </c>
    </row>
    <row r="153" spans="1:10" ht="30" x14ac:dyDescent="0.25">
      <c r="A153" s="2" t="s">
        <v>295</v>
      </c>
      <c r="B153" s="2"/>
      <c r="C153" s="12" t="s">
        <v>178</v>
      </c>
      <c r="D153" s="48">
        <v>0.5</v>
      </c>
      <c r="E153" s="10">
        <f>IF(H153=J154,E154,IF(H153=J155,E155,IF(H153=J156,E156,IF(H153=J157,E157,IF(H153=J158,E158,"ошибка")))))</f>
        <v>0</v>
      </c>
      <c r="F153" s="40" t="s">
        <v>181</v>
      </c>
      <c r="G153" s="11"/>
      <c r="H153" s="10"/>
      <c r="I153" s="10"/>
      <c r="J153" s="10" t="s">
        <v>80</v>
      </c>
    </row>
    <row r="154" spans="1:10" x14ac:dyDescent="0.25">
      <c r="A154" s="2"/>
      <c r="B154" s="2"/>
      <c r="C154" s="12"/>
      <c r="D154" s="48"/>
      <c r="E154" s="3">
        <v>0</v>
      </c>
      <c r="F154" s="40"/>
      <c r="G154" s="11" t="s">
        <v>47</v>
      </c>
      <c r="H154" s="10">
        <v>0</v>
      </c>
      <c r="I154" s="10" t="s">
        <v>46</v>
      </c>
      <c r="J154" s="10">
        <v>0</v>
      </c>
    </row>
    <row r="155" spans="1:10" x14ac:dyDescent="0.25">
      <c r="A155" s="2"/>
      <c r="B155" s="2"/>
      <c r="C155" s="12"/>
      <c r="D155" s="48"/>
      <c r="E155" s="3">
        <v>25</v>
      </c>
      <c r="F155" s="41"/>
      <c r="G155" s="11" t="s">
        <v>47</v>
      </c>
      <c r="H155" s="10">
        <v>2</v>
      </c>
      <c r="I155" s="10" t="s">
        <v>46</v>
      </c>
      <c r="J155" s="10">
        <v>2</v>
      </c>
    </row>
    <row r="156" spans="1:10" x14ac:dyDescent="0.25">
      <c r="A156" s="2"/>
      <c r="B156" s="2"/>
      <c r="C156" s="12"/>
      <c r="D156" s="48"/>
      <c r="E156" s="3">
        <v>50</v>
      </c>
      <c r="F156" s="41"/>
      <c r="G156" s="11" t="s">
        <v>47</v>
      </c>
      <c r="H156" s="10">
        <v>3</v>
      </c>
      <c r="I156" s="10" t="s">
        <v>46</v>
      </c>
      <c r="J156" s="10">
        <v>3</v>
      </c>
    </row>
    <row r="157" spans="1:10" x14ac:dyDescent="0.25">
      <c r="A157" s="2"/>
      <c r="B157" s="2"/>
      <c r="C157" s="12"/>
      <c r="D157" s="48"/>
      <c r="E157" s="3">
        <v>75</v>
      </c>
      <c r="F157" s="41"/>
      <c r="G157" s="11" t="s">
        <v>47</v>
      </c>
      <c r="H157" s="10">
        <v>4</v>
      </c>
      <c r="I157" s="10" t="s">
        <v>46</v>
      </c>
      <c r="J157" s="10">
        <v>4</v>
      </c>
    </row>
    <row r="158" spans="1:10" x14ac:dyDescent="0.25">
      <c r="A158" s="2"/>
      <c r="B158" s="2"/>
      <c r="C158" s="12"/>
      <c r="D158" s="48"/>
      <c r="E158" s="3">
        <v>100</v>
      </c>
      <c r="F158" s="41"/>
      <c r="G158" s="3" t="s">
        <v>47</v>
      </c>
      <c r="H158" s="10">
        <v>5</v>
      </c>
      <c r="I158" s="10" t="s">
        <v>46</v>
      </c>
      <c r="J158" s="10">
        <v>5</v>
      </c>
    </row>
    <row r="159" spans="1:10" ht="92.25" customHeight="1" x14ac:dyDescent="0.25">
      <c r="A159" s="14" t="s">
        <v>296</v>
      </c>
      <c r="B159" s="14"/>
      <c r="C159" s="14" t="s">
        <v>182</v>
      </c>
      <c r="D159" s="49">
        <v>0.2</v>
      </c>
      <c r="E159" s="49">
        <f>IF(H159=J160,E160,IF(H159=J161,E161,IF(H159=J162,E162,IF(H159=J163,E163,IF(H159=J164,E164,"ошибка")))))</f>
        <v>0</v>
      </c>
      <c r="F159" s="43" t="s">
        <v>183</v>
      </c>
      <c r="G159" s="15"/>
      <c r="H159" s="32"/>
      <c r="I159" s="32"/>
      <c r="J159" s="32" t="s">
        <v>81</v>
      </c>
    </row>
    <row r="160" spans="1:10" x14ac:dyDescent="0.25">
      <c r="A160" s="2"/>
      <c r="B160" s="2"/>
      <c r="C160" s="12"/>
      <c r="D160" s="48"/>
      <c r="E160" s="3">
        <v>0</v>
      </c>
      <c r="F160" s="40"/>
      <c r="G160" s="11" t="s">
        <v>47</v>
      </c>
      <c r="H160" s="10">
        <v>0</v>
      </c>
      <c r="I160" s="10" t="s">
        <v>46</v>
      </c>
      <c r="J160" s="10">
        <v>0</v>
      </c>
    </row>
    <row r="161" spans="1:11" x14ac:dyDescent="0.25">
      <c r="A161" s="2"/>
      <c r="B161" s="2"/>
      <c r="C161" s="12"/>
      <c r="D161" s="48"/>
      <c r="E161" s="3">
        <v>25</v>
      </c>
      <c r="F161" s="41"/>
      <c r="G161" s="11" t="s">
        <v>47</v>
      </c>
      <c r="H161" s="10">
        <v>2</v>
      </c>
      <c r="I161" s="10" t="s">
        <v>46</v>
      </c>
      <c r="J161" s="10">
        <v>2</v>
      </c>
    </row>
    <row r="162" spans="1:11" x14ac:dyDescent="0.25">
      <c r="A162" s="2"/>
      <c r="B162" s="2"/>
      <c r="C162" s="12"/>
      <c r="D162" s="48"/>
      <c r="E162" s="3">
        <v>50</v>
      </c>
      <c r="F162" s="41"/>
      <c r="G162" s="11" t="s">
        <v>47</v>
      </c>
      <c r="H162" s="10">
        <v>3</v>
      </c>
      <c r="I162" s="10" t="s">
        <v>46</v>
      </c>
      <c r="J162" s="10">
        <v>3</v>
      </c>
    </row>
    <row r="163" spans="1:11" x14ac:dyDescent="0.25">
      <c r="A163" s="2"/>
      <c r="B163" s="2"/>
      <c r="C163" s="12"/>
      <c r="D163" s="48"/>
      <c r="E163" s="3">
        <v>75</v>
      </c>
      <c r="F163" s="41"/>
      <c r="G163" s="11" t="s">
        <v>47</v>
      </c>
      <c r="H163" s="10">
        <v>4</v>
      </c>
      <c r="I163" s="10" t="s">
        <v>46</v>
      </c>
      <c r="J163" s="10">
        <v>4</v>
      </c>
    </row>
    <row r="164" spans="1:11" x14ac:dyDescent="0.25">
      <c r="A164" s="2"/>
      <c r="B164" s="2"/>
      <c r="C164" s="12"/>
      <c r="D164" s="48"/>
      <c r="E164" s="3">
        <v>100</v>
      </c>
      <c r="F164" s="41"/>
      <c r="G164" s="3" t="s">
        <v>47</v>
      </c>
      <c r="H164" s="10">
        <v>5</v>
      </c>
      <c r="I164" s="10" t="s">
        <v>46</v>
      </c>
      <c r="J164" s="10">
        <v>5</v>
      </c>
    </row>
    <row r="165" spans="1:11" ht="30" x14ac:dyDescent="0.25">
      <c r="A165" s="16" t="s">
        <v>297</v>
      </c>
      <c r="B165" s="31" t="s">
        <v>184</v>
      </c>
      <c r="C165" s="18" t="s">
        <v>2</v>
      </c>
      <c r="D165" s="50">
        <v>0.15</v>
      </c>
      <c r="E165" s="17"/>
      <c r="F165" s="42"/>
      <c r="G165" s="17"/>
      <c r="H165" s="55"/>
      <c r="I165" s="55"/>
      <c r="J165" s="55"/>
    </row>
    <row r="166" spans="1:11" ht="61.5" customHeight="1" x14ac:dyDescent="0.25">
      <c r="A166" s="14" t="s">
        <v>298</v>
      </c>
      <c r="B166" s="13"/>
      <c r="C166" s="14" t="s">
        <v>185</v>
      </c>
      <c r="D166" s="49">
        <v>0.5</v>
      </c>
      <c r="E166" s="32"/>
      <c r="F166" s="43" t="s">
        <v>195</v>
      </c>
      <c r="G166" s="15"/>
      <c r="H166" s="32"/>
      <c r="I166" s="32"/>
      <c r="J166" s="32"/>
      <c r="K166" s="33"/>
    </row>
    <row r="167" spans="1:11" x14ac:dyDescent="0.25">
      <c r="A167" s="2" t="s">
        <v>299</v>
      </c>
      <c r="B167" s="2"/>
      <c r="C167" s="30" t="s">
        <v>251</v>
      </c>
      <c r="D167" s="48">
        <v>0.15</v>
      </c>
      <c r="E167" s="10">
        <f>IF(H167=J168,E168,IF(H167=J169,E169,IF(H167=J170,E170,IF(H167=J171,E171,IF(H167=J172,E172,"ошибка")))))</f>
        <v>0</v>
      </c>
      <c r="F167" s="2" t="s">
        <v>186</v>
      </c>
      <c r="G167" s="11"/>
      <c r="H167" s="10"/>
      <c r="I167" s="10"/>
      <c r="J167" s="10" t="s">
        <v>83</v>
      </c>
      <c r="K167" s="33"/>
    </row>
    <row r="168" spans="1:11" x14ac:dyDescent="0.25">
      <c r="A168" s="2"/>
      <c r="B168" s="2"/>
      <c r="C168" s="30"/>
      <c r="D168" s="48"/>
      <c r="E168" s="3">
        <v>0</v>
      </c>
      <c r="F168" s="40"/>
      <c r="G168" s="11" t="s">
        <v>47</v>
      </c>
      <c r="H168" s="10">
        <v>0</v>
      </c>
      <c r="I168" s="10" t="s">
        <v>46</v>
      </c>
      <c r="J168" s="10">
        <v>0</v>
      </c>
    </row>
    <row r="169" spans="1:11" x14ac:dyDescent="0.25">
      <c r="A169" s="2"/>
      <c r="B169" s="2"/>
      <c r="C169" s="30"/>
      <c r="D169" s="48"/>
      <c r="E169" s="3">
        <v>25</v>
      </c>
      <c r="F169" s="41"/>
      <c r="G169" s="11" t="s">
        <v>47</v>
      </c>
      <c r="H169" s="10">
        <v>2</v>
      </c>
      <c r="I169" s="10" t="s">
        <v>46</v>
      </c>
      <c r="J169" s="10">
        <v>2</v>
      </c>
    </row>
    <row r="170" spans="1:11" x14ac:dyDescent="0.25">
      <c r="A170" s="2"/>
      <c r="B170" s="2"/>
      <c r="C170" s="30"/>
      <c r="D170" s="48"/>
      <c r="E170" s="3">
        <v>50</v>
      </c>
      <c r="F170" s="41"/>
      <c r="G170" s="11" t="s">
        <v>47</v>
      </c>
      <c r="H170" s="10">
        <v>3</v>
      </c>
      <c r="I170" s="10" t="s">
        <v>46</v>
      </c>
      <c r="J170" s="10">
        <v>3</v>
      </c>
    </row>
    <row r="171" spans="1:11" x14ac:dyDescent="0.25">
      <c r="A171" s="2"/>
      <c r="B171" s="2"/>
      <c r="C171" s="30"/>
      <c r="D171" s="48"/>
      <c r="E171" s="3">
        <v>75</v>
      </c>
      <c r="F171" s="41"/>
      <c r="G171" s="11" t="s">
        <v>47</v>
      </c>
      <c r="H171" s="10">
        <v>4</v>
      </c>
      <c r="I171" s="10" t="s">
        <v>46</v>
      </c>
      <c r="J171" s="10">
        <v>4</v>
      </c>
    </row>
    <row r="172" spans="1:11" x14ac:dyDescent="0.25">
      <c r="A172" s="2"/>
      <c r="B172" s="2"/>
      <c r="C172" s="30"/>
      <c r="D172" s="48"/>
      <c r="E172" s="3">
        <v>100</v>
      </c>
      <c r="F172" s="41"/>
      <c r="G172" s="3" t="s">
        <v>47</v>
      </c>
      <c r="H172" s="10">
        <v>5</v>
      </c>
      <c r="I172" s="10" t="s">
        <v>46</v>
      </c>
      <c r="J172" s="10">
        <v>5</v>
      </c>
    </row>
    <row r="173" spans="1:11" x14ac:dyDescent="0.25">
      <c r="A173" s="2" t="s">
        <v>300</v>
      </c>
      <c r="B173" s="2"/>
      <c r="C173" s="30" t="s">
        <v>252</v>
      </c>
      <c r="D173" s="48">
        <v>0.15</v>
      </c>
      <c r="E173" s="10">
        <f>IF(H173=J174,E174,IF(H173=J175,E175,IF(H173=J176,E176,IF(H173=J177,E177,IF(H173=J178,E178,"ошибка")))))</f>
        <v>0</v>
      </c>
      <c r="F173" s="2" t="s">
        <v>187</v>
      </c>
      <c r="G173" s="11"/>
      <c r="H173" s="10"/>
      <c r="I173" s="10"/>
      <c r="J173" s="10" t="s">
        <v>85</v>
      </c>
    </row>
    <row r="174" spans="1:11" x14ac:dyDescent="0.25">
      <c r="A174" s="2"/>
      <c r="B174" s="2"/>
      <c r="C174" s="30"/>
      <c r="D174" s="48"/>
      <c r="E174" s="3">
        <v>0</v>
      </c>
      <c r="F174" s="40"/>
      <c r="G174" s="11" t="s">
        <v>47</v>
      </c>
      <c r="H174" s="10">
        <v>0</v>
      </c>
      <c r="I174" s="10" t="s">
        <v>46</v>
      </c>
      <c r="J174" s="10">
        <v>0</v>
      </c>
    </row>
    <row r="175" spans="1:11" x14ac:dyDescent="0.25">
      <c r="A175" s="2"/>
      <c r="B175" s="2"/>
      <c r="C175" s="30"/>
      <c r="D175" s="48"/>
      <c r="E175" s="3">
        <v>25</v>
      </c>
      <c r="F175" s="41"/>
      <c r="G175" s="11" t="s">
        <v>47</v>
      </c>
      <c r="H175" s="10">
        <v>2</v>
      </c>
      <c r="I175" s="10" t="s">
        <v>46</v>
      </c>
      <c r="J175" s="10">
        <v>2</v>
      </c>
    </row>
    <row r="176" spans="1:11" x14ac:dyDescent="0.25">
      <c r="A176" s="2"/>
      <c r="B176" s="2"/>
      <c r="C176" s="30"/>
      <c r="D176" s="48"/>
      <c r="E176" s="3">
        <v>50</v>
      </c>
      <c r="F176" s="41"/>
      <c r="G176" s="11" t="s">
        <v>47</v>
      </c>
      <c r="H176" s="10">
        <v>3</v>
      </c>
      <c r="I176" s="10" t="s">
        <v>46</v>
      </c>
      <c r="J176" s="10">
        <v>3</v>
      </c>
    </row>
    <row r="177" spans="1:10" x14ac:dyDescent="0.25">
      <c r="A177" s="2"/>
      <c r="B177" s="2"/>
      <c r="C177" s="30"/>
      <c r="D177" s="48"/>
      <c r="E177" s="3">
        <v>75</v>
      </c>
      <c r="F177" s="41"/>
      <c r="G177" s="11" t="s">
        <v>47</v>
      </c>
      <c r="H177" s="10">
        <v>4</v>
      </c>
      <c r="I177" s="10" t="s">
        <v>46</v>
      </c>
      <c r="J177" s="10">
        <v>4</v>
      </c>
    </row>
    <row r="178" spans="1:10" x14ac:dyDescent="0.25">
      <c r="A178" s="2"/>
      <c r="B178" s="2"/>
      <c r="C178" s="30"/>
      <c r="D178" s="48"/>
      <c r="E178" s="3">
        <v>100</v>
      </c>
      <c r="F178" s="41"/>
      <c r="G178" s="3" t="s">
        <v>47</v>
      </c>
      <c r="H178" s="10">
        <v>5</v>
      </c>
      <c r="I178" s="10" t="s">
        <v>46</v>
      </c>
      <c r="J178" s="10">
        <v>5</v>
      </c>
    </row>
    <row r="179" spans="1:10" x14ac:dyDescent="0.25">
      <c r="A179" s="2" t="s">
        <v>301</v>
      </c>
      <c r="B179" s="2"/>
      <c r="C179" s="30" t="s">
        <v>253</v>
      </c>
      <c r="D179" s="48">
        <v>0.1</v>
      </c>
      <c r="E179" s="10">
        <f>IF(H179=J180,E180,IF(H179=J181,E181,IF(H179=J182,E182,IF(H179=J183,E183,IF(H179=J184,E184,"ошибка")))))</f>
        <v>0</v>
      </c>
      <c r="F179" s="2" t="s">
        <v>188</v>
      </c>
      <c r="G179" s="11"/>
      <c r="H179" s="10"/>
      <c r="I179" s="10"/>
      <c r="J179" s="10" t="s">
        <v>87</v>
      </c>
    </row>
    <row r="180" spans="1:10" x14ac:dyDescent="0.25">
      <c r="A180" s="2"/>
      <c r="B180" s="2"/>
      <c r="C180" s="30"/>
      <c r="D180" s="48"/>
      <c r="E180" s="3">
        <v>0</v>
      </c>
      <c r="F180" s="40"/>
      <c r="G180" s="11" t="s">
        <v>47</v>
      </c>
      <c r="H180" s="10">
        <v>0</v>
      </c>
      <c r="I180" s="10" t="s">
        <v>46</v>
      </c>
      <c r="J180" s="10">
        <v>0</v>
      </c>
    </row>
    <row r="181" spans="1:10" x14ac:dyDescent="0.25">
      <c r="A181" s="2"/>
      <c r="B181" s="2"/>
      <c r="C181" s="30"/>
      <c r="D181" s="48"/>
      <c r="E181" s="3">
        <v>25</v>
      </c>
      <c r="F181" s="41"/>
      <c r="G181" s="11" t="s">
        <v>47</v>
      </c>
      <c r="H181" s="10">
        <v>2</v>
      </c>
      <c r="I181" s="10" t="s">
        <v>46</v>
      </c>
      <c r="J181" s="10">
        <v>2</v>
      </c>
    </row>
    <row r="182" spans="1:10" x14ac:dyDescent="0.25">
      <c r="A182" s="2"/>
      <c r="B182" s="2"/>
      <c r="C182" s="30"/>
      <c r="D182" s="48"/>
      <c r="E182" s="3">
        <v>50</v>
      </c>
      <c r="F182" s="41"/>
      <c r="G182" s="11" t="s">
        <v>47</v>
      </c>
      <c r="H182" s="10">
        <v>3</v>
      </c>
      <c r="I182" s="10" t="s">
        <v>46</v>
      </c>
      <c r="J182" s="10">
        <v>3</v>
      </c>
    </row>
    <row r="183" spans="1:10" x14ac:dyDescent="0.25">
      <c r="A183" s="2"/>
      <c r="B183" s="2"/>
      <c r="C183" s="30"/>
      <c r="D183" s="48"/>
      <c r="E183" s="3">
        <v>75</v>
      </c>
      <c r="F183" s="41"/>
      <c r="G183" s="11" t="s">
        <v>47</v>
      </c>
      <c r="H183" s="10">
        <v>4</v>
      </c>
      <c r="I183" s="10" t="s">
        <v>46</v>
      </c>
      <c r="J183" s="10">
        <v>4</v>
      </c>
    </row>
    <row r="184" spans="1:10" x14ac:dyDescent="0.25">
      <c r="A184" s="2"/>
      <c r="B184" s="2"/>
      <c r="C184" s="30"/>
      <c r="D184" s="48"/>
      <c r="E184" s="3">
        <v>100</v>
      </c>
      <c r="F184" s="41"/>
      <c r="G184" s="3" t="s">
        <v>47</v>
      </c>
      <c r="H184" s="10">
        <v>5</v>
      </c>
      <c r="I184" s="10" t="s">
        <v>46</v>
      </c>
      <c r="J184" s="10">
        <v>5</v>
      </c>
    </row>
    <row r="185" spans="1:10" x14ac:dyDescent="0.25">
      <c r="A185" s="2" t="s">
        <v>302</v>
      </c>
      <c r="B185" s="2"/>
      <c r="C185" s="30" t="s">
        <v>254</v>
      </c>
      <c r="D185" s="48">
        <v>0.1</v>
      </c>
      <c r="E185" s="10">
        <f>IF(H185=J186,E186,IF(H185=J187,E187,IF(H185=J188,E188,IF(H185=J189,E189,IF(H185=J190,E190,"ошибка")))))</f>
        <v>0</v>
      </c>
      <c r="F185" s="2" t="s">
        <v>189</v>
      </c>
      <c r="G185" s="11"/>
      <c r="H185" s="10"/>
      <c r="I185" s="10"/>
      <c r="J185" s="10" t="s">
        <v>89</v>
      </c>
    </row>
    <row r="186" spans="1:10" x14ac:dyDescent="0.25">
      <c r="A186" s="2"/>
      <c r="B186" s="2"/>
      <c r="C186" s="30"/>
      <c r="D186" s="48"/>
      <c r="E186" s="3">
        <v>0</v>
      </c>
      <c r="F186" s="40"/>
      <c r="G186" s="11" t="s">
        <v>47</v>
      </c>
      <c r="H186" s="10">
        <v>0</v>
      </c>
      <c r="I186" s="10" t="s">
        <v>46</v>
      </c>
      <c r="J186" s="10">
        <v>0</v>
      </c>
    </row>
    <row r="187" spans="1:10" x14ac:dyDescent="0.25">
      <c r="A187" s="2"/>
      <c r="B187" s="2"/>
      <c r="C187" s="30"/>
      <c r="D187" s="48"/>
      <c r="E187" s="3">
        <v>25</v>
      </c>
      <c r="F187" s="41"/>
      <c r="G187" s="11" t="s">
        <v>47</v>
      </c>
      <c r="H187" s="10">
        <v>2</v>
      </c>
      <c r="I187" s="10" t="s">
        <v>46</v>
      </c>
      <c r="J187" s="10">
        <v>2</v>
      </c>
    </row>
    <row r="188" spans="1:10" x14ac:dyDescent="0.25">
      <c r="A188" s="2"/>
      <c r="B188" s="2"/>
      <c r="C188" s="30"/>
      <c r="D188" s="48"/>
      <c r="E188" s="3">
        <v>50</v>
      </c>
      <c r="F188" s="41"/>
      <c r="G188" s="11" t="s">
        <v>47</v>
      </c>
      <c r="H188" s="10">
        <v>3</v>
      </c>
      <c r="I188" s="10" t="s">
        <v>46</v>
      </c>
      <c r="J188" s="10">
        <v>3</v>
      </c>
    </row>
    <row r="189" spans="1:10" x14ac:dyDescent="0.25">
      <c r="A189" s="2"/>
      <c r="B189" s="2"/>
      <c r="C189" s="30"/>
      <c r="D189" s="48"/>
      <c r="E189" s="3">
        <v>75</v>
      </c>
      <c r="F189" s="41"/>
      <c r="G189" s="11" t="s">
        <v>47</v>
      </c>
      <c r="H189" s="10">
        <v>4</v>
      </c>
      <c r="I189" s="10" t="s">
        <v>46</v>
      </c>
      <c r="J189" s="10">
        <v>4</v>
      </c>
    </row>
    <row r="190" spans="1:10" x14ac:dyDescent="0.25">
      <c r="A190" s="2"/>
      <c r="B190" s="2"/>
      <c r="C190" s="30"/>
      <c r="D190" s="48"/>
      <c r="E190" s="3">
        <v>100</v>
      </c>
      <c r="F190" s="41"/>
      <c r="G190" s="3" t="s">
        <v>47</v>
      </c>
      <c r="H190" s="10">
        <v>5</v>
      </c>
      <c r="I190" s="10" t="s">
        <v>46</v>
      </c>
      <c r="J190" s="10">
        <v>5</v>
      </c>
    </row>
    <row r="191" spans="1:10" x14ac:dyDescent="0.25">
      <c r="A191" s="2" t="s">
        <v>303</v>
      </c>
      <c r="B191" s="2"/>
      <c r="C191" s="30" t="s">
        <v>255</v>
      </c>
      <c r="D191" s="48">
        <v>0.1</v>
      </c>
      <c r="E191" s="10">
        <f>IF(H191=J192,E192,IF(H191=J193,E193,IF(H191=J194,E194,IF(H191=J195,E195,IF(H191=J196,E196,"ошибка")))))</f>
        <v>0</v>
      </c>
      <c r="F191" s="2" t="s">
        <v>190</v>
      </c>
      <c r="G191" s="11"/>
      <c r="H191" s="10"/>
      <c r="I191" s="10"/>
      <c r="J191" s="10" t="s">
        <v>91</v>
      </c>
    </row>
    <row r="192" spans="1:10" x14ac:dyDescent="0.25">
      <c r="A192" s="2"/>
      <c r="B192" s="2"/>
      <c r="C192" s="30"/>
      <c r="D192" s="48"/>
      <c r="E192" s="3">
        <v>0</v>
      </c>
      <c r="F192" s="40"/>
      <c r="G192" s="11" t="s">
        <v>47</v>
      </c>
      <c r="H192" s="10">
        <v>0</v>
      </c>
      <c r="I192" s="10" t="s">
        <v>46</v>
      </c>
      <c r="J192" s="10">
        <v>0</v>
      </c>
    </row>
    <row r="193" spans="1:10" x14ac:dyDescent="0.25">
      <c r="A193" s="2"/>
      <c r="B193" s="2"/>
      <c r="C193" s="30"/>
      <c r="D193" s="48"/>
      <c r="E193" s="3">
        <v>25</v>
      </c>
      <c r="F193" s="41"/>
      <c r="G193" s="11" t="s">
        <v>47</v>
      </c>
      <c r="H193" s="10">
        <v>2</v>
      </c>
      <c r="I193" s="10" t="s">
        <v>46</v>
      </c>
      <c r="J193" s="10">
        <v>2</v>
      </c>
    </row>
    <row r="194" spans="1:10" x14ac:dyDescent="0.25">
      <c r="A194" s="2"/>
      <c r="B194" s="2"/>
      <c r="C194" s="30"/>
      <c r="D194" s="48"/>
      <c r="E194" s="3">
        <v>50</v>
      </c>
      <c r="F194" s="41"/>
      <c r="G194" s="11" t="s">
        <v>47</v>
      </c>
      <c r="H194" s="10">
        <v>3</v>
      </c>
      <c r="I194" s="10" t="s">
        <v>46</v>
      </c>
      <c r="J194" s="10">
        <v>3</v>
      </c>
    </row>
    <row r="195" spans="1:10" x14ac:dyDescent="0.25">
      <c r="A195" s="2"/>
      <c r="B195" s="2"/>
      <c r="C195" s="30"/>
      <c r="D195" s="48"/>
      <c r="E195" s="3">
        <v>75</v>
      </c>
      <c r="F195" s="41"/>
      <c r="G195" s="11" t="s">
        <v>47</v>
      </c>
      <c r="H195" s="10">
        <v>4</v>
      </c>
      <c r="I195" s="10" t="s">
        <v>46</v>
      </c>
      <c r="J195" s="10">
        <v>4</v>
      </c>
    </row>
    <row r="196" spans="1:10" x14ac:dyDescent="0.25">
      <c r="A196" s="2"/>
      <c r="B196" s="2"/>
      <c r="C196" s="30"/>
      <c r="D196" s="48"/>
      <c r="E196" s="3">
        <v>100</v>
      </c>
      <c r="F196" s="41"/>
      <c r="G196" s="3" t="s">
        <v>47</v>
      </c>
      <c r="H196" s="10">
        <v>5</v>
      </c>
      <c r="I196" s="10" t="s">
        <v>46</v>
      </c>
      <c r="J196" s="10">
        <v>5</v>
      </c>
    </row>
    <row r="197" spans="1:10" x14ac:dyDescent="0.25">
      <c r="A197" s="2" t="s">
        <v>304</v>
      </c>
      <c r="B197" s="2"/>
      <c r="C197" s="30" t="s">
        <v>256</v>
      </c>
      <c r="D197" s="48">
        <v>0.1</v>
      </c>
      <c r="E197" s="10">
        <f>IF(H197=J198,E198,IF(H197=J199,E199,IF(H197=J200,E200,IF(H197=J201,E201,IF(H197=J202,E202,"ошибка")))))</f>
        <v>0</v>
      </c>
      <c r="F197" s="2" t="s">
        <v>191</v>
      </c>
      <c r="G197" s="11"/>
      <c r="H197" s="10"/>
      <c r="I197" s="10"/>
      <c r="J197" s="10" t="s">
        <v>92</v>
      </c>
    </row>
    <row r="198" spans="1:10" x14ac:dyDescent="0.25">
      <c r="A198" s="2"/>
      <c r="B198" s="2"/>
      <c r="C198" s="30"/>
      <c r="D198" s="48"/>
      <c r="E198" s="3">
        <v>0</v>
      </c>
      <c r="F198" s="40"/>
      <c r="G198" s="11" t="s">
        <v>47</v>
      </c>
      <c r="H198" s="10">
        <v>0</v>
      </c>
      <c r="I198" s="10" t="s">
        <v>46</v>
      </c>
      <c r="J198" s="10">
        <v>0</v>
      </c>
    </row>
    <row r="199" spans="1:10" x14ac:dyDescent="0.25">
      <c r="A199" s="2"/>
      <c r="B199" s="2"/>
      <c r="C199" s="30"/>
      <c r="D199" s="48"/>
      <c r="E199" s="3">
        <v>25</v>
      </c>
      <c r="F199" s="41"/>
      <c r="G199" s="11" t="s">
        <v>47</v>
      </c>
      <c r="H199" s="10">
        <v>2</v>
      </c>
      <c r="I199" s="10" t="s">
        <v>46</v>
      </c>
      <c r="J199" s="10">
        <v>2</v>
      </c>
    </row>
    <row r="200" spans="1:10" x14ac:dyDescent="0.25">
      <c r="A200" s="2"/>
      <c r="B200" s="2"/>
      <c r="C200" s="30"/>
      <c r="D200" s="48"/>
      <c r="E200" s="3">
        <v>50</v>
      </c>
      <c r="F200" s="41"/>
      <c r="G200" s="11" t="s">
        <v>47</v>
      </c>
      <c r="H200" s="10">
        <v>3</v>
      </c>
      <c r="I200" s="10" t="s">
        <v>46</v>
      </c>
      <c r="J200" s="10">
        <v>3</v>
      </c>
    </row>
    <row r="201" spans="1:10" x14ac:dyDescent="0.25">
      <c r="A201" s="2"/>
      <c r="B201" s="2"/>
      <c r="C201" s="30"/>
      <c r="D201" s="48"/>
      <c r="E201" s="3">
        <v>75</v>
      </c>
      <c r="F201" s="41"/>
      <c r="G201" s="11" t="s">
        <v>47</v>
      </c>
      <c r="H201" s="10">
        <v>4</v>
      </c>
      <c r="I201" s="10" t="s">
        <v>46</v>
      </c>
      <c r="J201" s="10">
        <v>4</v>
      </c>
    </row>
    <row r="202" spans="1:10" x14ac:dyDescent="0.25">
      <c r="A202" s="2"/>
      <c r="B202" s="2"/>
      <c r="C202" s="30"/>
      <c r="D202" s="48"/>
      <c r="E202" s="3">
        <v>100</v>
      </c>
      <c r="F202" s="41"/>
      <c r="G202" s="3" t="s">
        <v>47</v>
      </c>
      <c r="H202" s="10">
        <v>5</v>
      </c>
      <c r="I202" s="10" t="s">
        <v>46</v>
      </c>
      <c r="J202" s="10">
        <v>5</v>
      </c>
    </row>
    <row r="203" spans="1:10" x14ac:dyDescent="0.25">
      <c r="A203" s="2" t="s">
        <v>305</v>
      </c>
      <c r="B203" s="2"/>
      <c r="C203" s="30" t="s">
        <v>257</v>
      </c>
      <c r="D203" s="48">
        <v>0.1</v>
      </c>
      <c r="E203" s="10">
        <f>IF(H203=J204,E204,IF(H203=J205,E205,IF(H203=J206,E206,IF(H203=J207,E207,IF(H203=J208,E208,"ошибка")))))</f>
        <v>0</v>
      </c>
      <c r="F203" s="2" t="s">
        <v>192</v>
      </c>
      <c r="G203" s="11"/>
      <c r="H203" s="10"/>
      <c r="I203" s="10"/>
      <c r="J203" s="10" t="s">
        <v>94</v>
      </c>
    </row>
    <row r="204" spans="1:10" x14ac:dyDescent="0.25">
      <c r="A204" s="2"/>
      <c r="B204" s="2"/>
      <c r="C204" s="30"/>
      <c r="D204" s="48"/>
      <c r="E204" s="3">
        <v>0</v>
      </c>
      <c r="F204" s="40"/>
      <c r="G204" s="11" t="s">
        <v>47</v>
      </c>
      <c r="H204" s="10">
        <v>0</v>
      </c>
      <c r="I204" s="10" t="s">
        <v>46</v>
      </c>
      <c r="J204" s="10">
        <v>0</v>
      </c>
    </row>
    <row r="205" spans="1:10" x14ac:dyDescent="0.25">
      <c r="A205" s="2"/>
      <c r="B205" s="2"/>
      <c r="C205" s="30"/>
      <c r="D205" s="48"/>
      <c r="E205" s="3">
        <v>25</v>
      </c>
      <c r="F205" s="41"/>
      <c r="G205" s="11" t="s">
        <v>47</v>
      </c>
      <c r="H205" s="10">
        <v>2</v>
      </c>
      <c r="I205" s="10" t="s">
        <v>46</v>
      </c>
      <c r="J205" s="10">
        <v>2</v>
      </c>
    </row>
    <row r="206" spans="1:10" x14ac:dyDescent="0.25">
      <c r="A206" s="2"/>
      <c r="B206" s="2"/>
      <c r="C206" s="30"/>
      <c r="D206" s="48"/>
      <c r="E206" s="3">
        <v>50</v>
      </c>
      <c r="F206" s="41"/>
      <c r="G206" s="11" t="s">
        <v>47</v>
      </c>
      <c r="H206" s="10">
        <v>3</v>
      </c>
      <c r="I206" s="10" t="s">
        <v>46</v>
      </c>
      <c r="J206" s="10">
        <v>3</v>
      </c>
    </row>
    <row r="207" spans="1:10" x14ac:dyDescent="0.25">
      <c r="A207" s="2"/>
      <c r="B207" s="2"/>
      <c r="C207" s="30"/>
      <c r="D207" s="48"/>
      <c r="E207" s="3">
        <v>75</v>
      </c>
      <c r="F207" s="41"/>
      <c r="G207" s="11" t="s">
        <v>47</v>
      </c>
      <c r="H207" s="10">
        <v>4</v>
      </c>
      <c r="I207" s="10" t="s">
        <v>46</v>
      </c>
      <c r="J207" s="10">
        <v>4</v>
      </c>
    </row>
    <row r="208" spans="1:10" x14ac:dyDescent="0.25">
      <c r="A208" s="2"/>
      <c r="B208" s="2"/>
      <c r="C208" s="30"/>
      <c r="D208" s="48"/>
      <c r="E208" s="3">
        <v>100</v>
      </c>
      <c r="F208" s="41"/>
      <c r="G208" s="3" t="s">
        <v>47</v>
      </c>
      <c r="H208" s="10">
        <v>5</v>
      </c>
      <c r="I208" s="10" t="s">
        <v>46</v>
      </c>
      <c r="J208" s="10">
        <v>5</v>
      </c>
    </row>
    <row r="209" spans="1:10" x14ac:dyDescent="0.25">
      <c r="A209" s="2" t="s">
        <v>306</v>
      </c>
      <c r="B209" s="2"/>
      <c r="C209" s="30" t="s">
        <v>258</v>
      </c>
      <c r="D209" s="48">
        <v>0.1</v>
      </c>
      <c r="E209" s="10">
        <f>IF(H209=J210,E210,IF(H209=J211,E211,IF(H209=J212,E212,IF(H209=J213,E213,IF(H209=J214,E214,"ошибка")))))</f>
        <v>0</v>
      </c>
      <c r="F209" s="2" t="s">
        <v>193</v>
      </c>
      <c r="G209" s="11"/>
      <c r="H209" s="10"/>
      <c r="I209" s="10"/>
      <c r="J209" s="10" t="s">
        <v>96</v>
      </c>
    </row>
    <row r="210" spans="1:10" x14ac:dyDescent="0.25">
      <c r="A210" s="2"/>
      <c r="B210" s="2"/>
      <c r="C210" s="30"/>
      <c r="D210" s="48"/>
      <c r="E210" s="3">
        <v>0</v>
      </c>
      <c r="F210" s="40"/>
      <c r="G210" s="11" t="s">
        <v>47</v>
      </c>
      <c r="H210" s="10">
        <v>0</v>
      </c>
      <c r="I210" s="10" t="s">
        <v>46</v>
      </c>
      <c r="J210" s="10">
        <v>0</v>
      </c>
    </row>
    <row r="211" spans="1:10" x14ac:dyDescent="0.25">
      <c r="A211" s="2"/>
      <c r="B211" s="2"/>
      <c r="C211" s="30"/>
      <c r="D211" s="48"/>
      <c r="E211" s="3">
        <v>25</v>
      </c>
      <c r="F211" s="41"/>
      <c r="G211" s="11" t="s">
        <v>47</v>
      </c>
      <c r="H211" s="10">
        <v>2</v>
      </c>
      <c r="I211" s="10" t="s">
        <v>46</v>
      </c>
      <c r="J211" s="10">
        <v>2</v>
      </c>
    </row>
    <row r="212" spans="1:10" x14ac:dyDescent="0.25">
      <c r="A212" s="2"/>
      <c r="B212" s="2"/>
      <c r="C212" s="30"/>
      <c r="D212" s="48"/>
      <c r="E212" s="3">
        <v>50</v>
      </c>
      <c r="F212" s="41"/>
      <c r="G212" s="11" t="s">
        <v>47</v>
      </c>
      <c r="H212" s="10">
        <v>3</v>
      </c>
      <c r="I212" s="10" t="s">
        <v>46</v>
      </c>
      <c r="J212" s="10">
        <v>3</v>
      </c>
    </row>
    <row r="213" spans="1:10" x14ac:dyDescent="0.25">
      <c r="A213" s="2"/>
      <c r="B213" s="2"/>
      <c r="C213" s="30"/>
      <c r="D213" s="48"/>
      <c r="E213" s="3">
        <v>75</v>
      </c>
      <c r="F213" s="41"/>
      <c r="G213" s="11" t="s">
        <v>47</v>
      </c>
      <c r="H213" s="10">
        <v>4</v>
      </c>
      <c r="I213" s="10" t="s">
        <v>46</v>
      </c>
      <c r="J213" s="10">
        <v>4</v>
      </c>
    </row>
    <row r="214" spans="1:10" x14ac:dyDescent="0.25">
      <c r="A214" s="2"/>
      <c r="B214" s="2"/>
      <c r="C214" s="30"/>
      <c r="D214" s="48"/>
      <c r="E214" s="3">
        <v>100</v>
      </c>
      <c r="F214" s="41"/>
      <c r="G214" s="3" t="s">
        <v>47</v>
      </c>
      <c r="H214" s="10">
        <v>5</v>
      </c>
      <c r="I214" s="10" t="s">
        <v>46</v>
      </c>
      <c r="J214" s="10">
        <v>5</v>
      </c>
    </row>
    <row r="215" spans="1:10" x14ac:dyDescent="0.25">
      <c r="A215" s="2" t="s">
        <v>307</v>
      </c>
      <c r="B215" s="2"/>
      <c r="C215" s="30" t="s">
        <v>259</v>
      </c>
      <c r="D215" s="48">
        <v>0.1</v>
      </c>
      <c r="E215" s="10">
        <f>IF(H215=J216,E216,IF(H215=J217,E217,IF(H215=J218,E218,IF(H215=J219,E219,IF(H215=J220,E220,"ошибка")))))</f>
        <v>0</v>
      </c>
      <c r="F215" s="2" t="s">
        <v>194</v>
      </c>
      <c r="G215" s="11"/>
      <c r="H215" s="10"/>
      <c r="I215" s="10"/>
      <c r="J215" s="10" t="s">
        <v>98</v>
      </c>
    </row>
    <row r="216" spans="1:10" x14ac:dyDescent="0.25">
      <c r="A216" s="2"/>
      <c r="B216" s="2"/>
      <c r="C216" s="12"/>
      <c r="D216" s="48"/>
      <c r="E216" s="3">
        <v>0</v>
      </c>
      <c r="F216" s="40"/>
      <c r="G216" s="11" t="s">
        <v>47</v>
      </c>
      <c r="H216" s="10">
        <v>0</v>
      </c>
      <c r="I216" s="10" t="s">
        <v>46</v>
      </c>
      <c r="J216" s="10">
        <v>0</v>
      </c>
    </row>
    <row r="217" spans="1:10" x14ac:dyDescent="0.25">
      <c r="A217" s="2"/>
      <c r="B217" s="2"/>
      <c r="C217" s="12"/>
      <c r="D217" s="48"/>
      <c r="E217" s="3">
        <v>25</v>
      </c>
      <c r="F217" s="41"/>
      <c r="G217" s="11" t="s">
        <v>47</v>
      </c>
      <c r="H217" s="10">
        <v>2</v>
      </c>
      <c r="I217" s="10" t="s">
        <v>46</v>
      </c>
      <c r="J217" s="10">
        <v>2</v>
      </c>
    </row>
    <row r="218" spans="1:10" x14ac:dyDescent="0.25">
      <c r="A218" s="2"/>
      <c r="B218" s="2"/>
      <c r="C218" s="12"/>
      <c r="D218" s="48"/>
      <c r="E218" s="3">
        <v>50</v>
      </c>
      <c r="F218" s="41"/>
      <c r="G218" s="11" t="s">
        <v>47</v>
      </c>
      <c r="H218" s="10">
        <v>3</v>
      </c>
      <c r="I218" s="10" t="s">
        <v>46</v>
      </c>
      <c r="J218" s="10">
        <v>3</v>
      </c>
    </row>
    <row r="219" spans="1:10" x14ac:dyDescent="0.25">
      <c r="A219" s="2"/>
      <c r="B219" s="2"/>
      <c r="C219" s="12"/>
      <c r="D219" s="48"/>
      <c r="E219" s="3">
        <v>75</v>
      </c>
      <c r="F219" s="41"/>
      <c r="G219" s="11" t="s">
        <v>47</v>
      </c>
      <c r="H219" s="10">
        <v>4</v>
      </c>
      <c r="I219" s="10" t="s">
        <v>46</v>
      </c>
      <c r="J219" s="10">
        <v>4</v>
      </c>
    </row>
    <row r="220" spans="1:10" x14ac:dyDescent="0.25">
      <c r="A220" s="2"/>
      <c r="B220" s="2"/>
      <c r="C220" s="12"/>
      <c r="D220" s="48"/>
      <c r="E220" s="3">
        <v>100</v>
      </c>
      <c r="F220" s="41"/>
      <c r="G220" s="3" t="s">
        <v>47</v>
      </c>
      <c r="H220" s="10">
        <v>5</v>
      </c>
      <c r="I220" s="10" t="s">
        <v>46</v>
      </c>
      <c r="J220" s="10">
        <v>5</v>
      </c>
    </row>
    <row r="221" spans="1:10" x14ac:dyDescent="0.25">
      <c r="A221" s="14" t="s">
        <v>308</v>
      </c>
      <c r="B221" s="13"/>
      <c r="C221" s="14" t="s">
        <v>196</v>
      </c>
      <c r="D221" s="49">
        <v>0.5</v>
      </c>
      <c r="E221" s="32"/>
      <c r="F221" s="43" t="s">
        <v>206</v>
      </c>
      <c r="G221" s="15"/>
      <c r="H221" s="32"/>
      <c r="I221" s="32"/>
      <c r="J221" s="32"/>
    </row>
    <row r="222" spans="1:10" x14ac:dyDescent="0.25">
      <c r="A222" s="2" t="s">
        <v>309</v>
      </c>
      <c r="B222" s="2"/>
      <c r="C222" s="19" t="s">
        <v>197</v>
      </c>
      <c r="D222" s="48">
        <v>0.33300000000000002</v>
      </c>
      <c r="E222" s="10">
        <f>IF(H222=J223,E223,IF(H222=J224,E224,IF(H222=J225,E225,IF(H222=J226,E226,IF(H222=J227,E227,"ошибка")))))</f>
        <v>0</v>
      </c>
      <c r="F222" s="40" t="s">
        <v>203</v>
      </c>
      <c r="G222" s="11"/>
      <c r="H222" s="10"/>
      <c r="I222" s="10"/>
      <c r="J222" s="10" t="s">
        <v>100</v>
      </c>
    </row>
    <row r="223" spans="1:10" x14ac:dyDescent="0.25">
      <c r="A223" s="2"/>
      <c r="B223" s="2"/>
      <c r="C223" s="19"/>
      <c r="D223" s="48"/>
      <c r="E223" s="3">
        <v>0</v>
      </c>
      <c r="F223" s="40"/>
      <c r="G223" s="11" t="s">
        <v>47</v>
      </c>
      <c r="H223" s="10">
        <v>0</v>
      </c>
      <c r="I223" s="10" t="s">
        <v>46</v>
      </c>
      <c r="J223" s="10">
        <v>0</v>
      </c>
    </row>
    <row r="224" spans="1:10" x14ac:dyDescent="0.25">
      <c r="A224" s="2"/>
      <c r="B224" s="2"/>
      <c r="C224" s="19"/>
      <c r="D224" s="48"/>
      <c r="E224" s="3">
        <v>25</v>
      </c>
      <c r="F224" s="41"/>
      <c r="G224" s="11" t="s">
        <v>47</v>
      </c>
      <c r="H224" s="10">
        <v>2</v>
      </c>
      <c r="I224" s="10" t="s">
        <v>46</v>
      </c>
      <c r="J224" s="10">
        <v>2</v>
      </c>
    </row>
    <row r="225" spans="1:10" x14ac:dyDescent="0.25">
      <c r="A225" s="2"/>
      <c r="B225" s="2"/>
      <c r="C225" s="19"/>
      <c r="D225" s="48"/>
      <c r="E225" s="3">
        <v>50</v>
      </c>
      <c r="F225" s="41"/>
      <c r="G225" s="11" t="s">
        <v>47</v>
      </c>
      <c r="H225" s="10">
        <v>3</v>
      </c>
      <c r="I225" s="10" t="s">
        <v>46</v>
      </c>
      <c r="J225" s="10">
        <v>3</v>
      </c>
    </row>
    <row r="226" spans="1:10" x14ac:dyDescent="0.25">
      <c r="A226" s="2"/>
      <c r="B226" s="2"/>
      <c r="C226" s="19"/>
      <c r="D226" s="48"/>
      <c r="E226" s="3">
        <v>75</v>
      </c>
      <c r="F226" s="41"/>
      <c r="G226" s="11" t="s">
        <v>47</v>
      </c>
      <c r="H226" s="10">
        <v>4</v>
      </c>
      <c r="I226" s="10" t="s">
        <v>46</v>
      </c>
      <c r="J226" s="10">
        <v>4</v>
      </c>
    </row>
    <row r="227" spans="1:10" x14ac:dyDescent="0.25">
      <c r="A227" s="2"/>
      <c r="B227" s="2"/>
      <c r="C227" s="19"/>
      <c r="D227" s="48"/>
      <c r="E227" s="3">
        <v>100</v>
      </c>
      <c r="F227" s="41"/>
      <c r="G227" s="3" t="s">
        <v>47</v>
      </c>
      <c r="H227" s="10">
        <v>5</v>
      </c>
      <c r="I227" s="10" t="s">
        <v>46</v>
      </c>
      <c r="J227" s="10">
        <v>5</v>
      </c>
    </row>
    <row r="228" spans="1:10" ht="45" x14ac:dyDescent="0.25">
      <c r="A228" s="2" t="s">
        <v>310</v>
      </c>
      <c r="B228" s="2"/>
      <c r="C228" s="19" t="s">
        <v>198</v>
      </c>
      <c r="D228" s="48">
        <v>0.33300000000000002</v>
      </c>
      <c r="E228" s="10">
        <f>IF(H228=J229,E229,IF(H228=J230,E230,IF(H228=J231,E231,IF(H228=J232,E232,IF(H228=J233,E233,"ошибка")))))</f>
        <v>0</v>
      </c>
      <c r="F228" s="40" t="s">
        <v>204</v>
      </c>
      <c r="G228" s="11"/>
      <c r="H228" s="10"/>
      <c r="I228" s="10"/>
      <c r="J228" s="10" t="s">
        <v>102</v>
      </c>
    </row>
    <row r="229" spans="1:10" x14ac:dyDescent="0.25">
      <c r="A229" s="2"/>
      <c r="B229" s="2"/>
      <c r="C229" s="19"/>
      <c r="D229" s="48"/>
      <c r="E229" s="3">
        <v>0</v>
      </c>
      <c r="F229" s="40"/>
      <c r="G229" s="11" t="s">
        <v>47</v>
      </c>
      <c r="H229" s="10">
        <v>0</v>
      </c>
      <c r="I229" s="10" t="s">
        <v>46</v>
      </c>
      <c r="J229" s="10">
        <v>0</v>
      </c>
    </row>
    <row r="230" spans="1:10" x14ac:dyDescent="0.25">
      <c r="A230" s="2"/>
      <c r="B230" s="2"/>
      <c r="C230" s="19"/>
      <c r="D230" s="48"/>
      <c r="E230" s="3">
        <v>25</v>
      </c>
      <c r="F230" s="41"/>
      <c r="G230" s="11" t="s">
        <v>47</v>
      </c>
      <c r="H230" s="10">
        <v>2</v>
      </c>
      <c r="I230" s="10" t="s">
        <v>46</v>
      </c>
      <c r="J230" s="10">
        <v>2</v>
      </c>
    </row>
    <row r="231" spans="1:10" x14ac:dyDescent="0.25">
      <c r="A231" s="2"/>
      <c r="B231" s="2"/>
      <c r="C231" s="19"/>
      <c r="D231" s="48"/>
      <c r="E231" s="3">
        <v>50</v>
      </c>
      <c r="F231" s="41"/>
      <c r="G231" s="11" t="s">
        <v>47</v>
      </c>
      <c r="H231" s="10">
        <v>3</v>
      </c>
      <c r="I231" s="10" t="s">
        <v>46</v>
      </c>
      <c r="J231" s="10">
        <v>3</v>
      </c>
    </row>
    <row r="232" spans="1:10" x14ac:dyDescent="0.25">
      <c r="A232" s="2"/>
      <c r="B232" s="2"/>
      <c r="C232" s="19"/>
      <c r="D232" s="48"/>
      <c r="E232" s="3">
        <v>75</v>
      </c>
      <c r="F232" s="41"/>
      <c r="G232" s="11" t="s">
        <v>47</v>
      </c>
      <c r="H232" s="10">
        <v>4</v>
      </c>
      <c r="I232" s="10" t="s">
        <v>46</v>
      </c>
      <c r="J232" s="10">
        <v>4</v>
      </c>
    </row>
    <row r="233" spans="1:10" x14ac:dyDescent="0.25">
      <c r="A233" s="2"/>
      <c r="B233" s="2"/>
      <c r="C233" s="19"/>
      <c r="D233" s="48"/>
      <c r="E233" s="3">
        <v>100</v>
      </c>
      <c r="F233" s="41"/>
      <c r="G233" s="3" t="s">
        <v>47</v>
      </c>
      <c r="H233" s="10">
        <v>5</v>
      </c>
      <c r="I233" s="10" t="s">
        <v>46</v>
      </c>
      <c r="J233" s="10">
        <v>5</v>
      </c>
    </row>
    <row r="234" spans="1:10" ht="60" x14ac:dyDescent="0.25">
      <c r="A234" s="2" t="s">
        <v>311</v>
      </c>
      <c r="B234" s="2"/>
      <c r="C234" s="19" t="s">
        <v>199</v>
      </c>
      <c r="D234" s="48">
        <v>0.33300000000000002</v>
      </c>
      <c r="E234" s="10">
        <f>IF(H234=J235,E235,IF(H234=J236,E236,IF(H234=J237,E237,IF(H234=J238,E238,IF(H234=J239,E239,"ошибка")))))</f>
        <v>0</v>
      </c>
      <c r="F234" s="40" t="s">
        <v>205</v>
      </c>
      <c r="G234" s="11"/>
      <c r="H234" s="10"/>
      <c r="I234" s="10"/>
      <c r="J234" s="10" t="s">
        <v>104</v>
      </c>
    </row>
    <row r="235" spans="1:10" x14ac:dyDescent="0.25">
      <c r="A235" s="2"/>
      <c r="B235" s="2"/>
      <c r="C235" s="19"/>
      <c r="D235" s="48"/>
      <c r="E235" s="3">
        <v>0</v>
      </c>
      <c r="F235" s="40"/>
      <c r="G235" s="11" t="s">
        <v>47</v>
      </c>
      <c r="H235" s="10">
        <v>0</v>
      </c>
      <c r="I235" s="10" t="s">
        <v>46</v>
      </c>
      <c r="J235" s="10">
        <v>0</v>
      </c>
    </row>
    <row r="236" spans="1:10" x14ac:dyDescent="0.25">
      <c r="A236" s="2"/>
      <c r="B236" s="2"/>
      <c r="C236" s="19"/>
      <c r="D236" s="48"/>
      <c r="E236" s="3">
        <v>25</v>
      </c>
      <c r="F236" s="41"/>
      <c r="G236" s="11" t="s">
        <v>47</v>
      </c>
      <c r="H236" s="10">
        <v>2</v>
      </c>
      <c r="I236" s="10" t="s">
        <v>46</v>
      </c>
      <c r="J236" s="10">
        <v>2</v>
      </c>
    </row>
    <row r="237" spans="1:10" x14ac:dyDescent="0.25">
      <c r="A237" s="2"/>
      <c r="B237" s="2"/>
      <c r="C237" s="19"/>
      <c r="D237" s="48"/>
      <c r="E237" s="3">
        <v>50</v>
      </c>
      <c r="F237" s="41"/>
      <c r="G237" s="11" t="s">
        <v>47</v>
      </c>
      <c r="H237" s="10">
        <v>3</v>
      </c>
      <c r="I237" s="10" t="s">
        <v>46</v>
      </c>
      <c r="J237" s="10">
        <v>3</v>
      </c>
    </row>
    <row r="238" spans="1:10" x14ac:dyDescent="0.25">
      <c r="A238" s="2"/>
      <c r="B238" s="2"/>
      <c r="C238" s="19"/>
      <c r="D238" s="48"/>
      <c r="E238" s="3">
        <v>75</v>
      </c>
      <c r="F238" s="41"/>
      <c r="G238" s="11" t="s">
        <v>47</v>
      </c>
      <c r="H238" s="10">
        <v>4</v>
      </c>
      <c r="I238" s="10" t="s">
        <v>46</v>
      </c>
      <c r="J238" s="10">
        <v>4</v>
      </c>
    </row>
    <row r="239" spans="1:10" x14ac:dyDescent="0.25">
      <c r="A239" s="2"/>
      <c r="B239" s="2"/>
      <c r="C239" s="19"/>
      <c r="D239" s="48"/>
      <c r="E239" s="3">
        <v>100</v>
      </c>
      <c r="F239" s="41"/>
      <c r="G239" s="3" t="s">
        <v>47</v>
      </c>
      <c r="H239" s="10">
        <v>5</v>
      </c>
      <c r="I239" s="10" t="s">
        <v>46</v>
      </c>
      <c r="J239" s="10">
        <v>5</v>
      </c>
    </row>
    <row r="240" spans="1:10" ht="30" x14ac:dyDescent="0.25">
      <c r="A240" s="16" t="s">
        <v>312</v>
      </c>
      <c r="B240" s="18" t="s">
        <v>200</v>
      </c>
      <c r="C240" s="18" t="s">
        <v>2</v>
      </c>
      <c r="D240" s="50">
        <v>0.1</v>
      </c>
      <c r="E240" s="17"/>
      <c r="F240" s="42"/>
      <c r="G240" s="17"/>
      <c r="H240" s="55"/>
      <c r="I240" s="55"/>
      <c r="J240" s="55"/>
    </row>
    <row r="241" spans="1:11" ht="45" x14ac:dyDescent="0.25">
      <c r="A241" s="13" t="s">
        <v>313</v>
      </c>
      <c r="B241" s="13"/>
      <c r="C241" s="14" t="s">
        <v>201</v>
      </c>
      <c r="D241" s="49">
        <v>0.6</v>
      </c>
      <c r="E241" s="32"/>
      <c r="F241" s="43" t="s">
        <v>214</v>
      </c>
      <c r="G241" s="15"/>
      <c r="H241" s="32"/>
      <c r="I241" s="32"/>
      <c r="J241" s="32"/>
      <c r="K241" s="33"/>
    </row>
    <row r="242" spans="1:11" ht="30" x14ac:dyDescent="0.25">
      <c r="A242" s="2" t="s">
        <v>314</v>
      </c>
      <c r="B242" s="2"/>
      <c r="C242" s="12" t="s">
        <v>202</v>
      </c>
      <c r="D242" s="48">
        <v>0.5</v>
      </c>
      <c r="E242" s="10">
        <f>IF(H242=J243,E243,IF(H242=J244,E244,IF(H242=J245,E245,IF(H242=J246,E246,IF(H242=J247,E247,"ошибка")))))</f>
        <v>0</v>
      </c>
      <c r="F242" s="40" t="s">
        <v>207</v>
      </c>
      <c r="G242" s="11"/>
      <c r="H242" s="10"/>
      <c r="I242" s="10"/>
      <c r="J242" s="10" t="s">
        <v>106</v>
      </c>
    </row>
    <row r="243" spans="1:11" x14ac:dyDescent="0.25">
      <c r="A243" s="2"/>
      <c r="B243" s="2"/>
      <c r="C243" s="12"/>
      <c r="D243" s="48"/>
      <c r="E243" s="3">
        <v>0</v>
      </c>
      <c r="F243" s="40"/>
      <c r="G243" s="11" t="s">
        <v>47</v>
      </c>
      <c r="H243" s="10">
        <v>0</v>
      </c>
      <c r="I243" s="10" t="s">
        <v>46</v>
      </c>
      <c r="J243" s="10">
        <v>0</v>
      </c>
    </row>
    <row r="244" spans="1:11" x14ac:dyDescent="0.25">
      <c r="A244" s="2"/>
      <c r="B244" s="2"/>
      <c r="C244" s="12"/>
      <c r="D244" s="48"/>
      <c r="E244" s="3">
        <v>25</v>
      </c>
      <c r="F244" s="41"/>
      <c r="G244" s="11" t="s">
        <v>47</v>
      </c>
      <c r="H244" s="10">
        <v>2</v>
      </c>
      <c r="I244" s="10" t="s">
        <v>46</v>
      </c>
      <c r="J244" s="10">
        <v>2</v>
      </c>
    </row>
    <row r="245" spans="1:11" x14ac:dyDescent="0.25">
      <c r="A245" s="2"/>
      <c r="B245" s="2"/>
      <c r="C245" s="12"/>
      <c r="D245" s="48"/>
      <c r="E245" s="3">
        <v>50</v>
      </c>
      <c r="F245" s="41"/>
      <c r="G245" s="11" t="s">
        <v>47</v>
      </c>
      <c r="H245" s="10">
        <v>3</v>
      </c>
      <c r="I245" s="10" t="s">
        <v>46</v>
      </c>
      <c r="J245" s="10">
        <v>3</v>
      </c>
    </row>
    <row r="246" spans="1:11" x14ac:dyDescent="0.25">
      <c r="A246" s="2"/>
      <c r="B246" s="2"/>
      <c r="C246" s="12"/>
      <c r="D246" s="48"/>
      <c r="E246" s="3">
        <v>75</v>
      </c>
      <c r="F246" s="41"/>
      <c r="G246" s="11" t="s">
        <v>47</v>
      </c>
      <c r="H246" s="10">
        <v>4</v>
      </c>
      <c r="I246" s="10" t="s">
        <v>46</v>
      </c>
      <c r="J246" s="10">
        <v>4</v>
      </c>
    </row>
    <row r="247" spans="1:11" x14ac:dyDescent="0.25">
      <c r="A247" s="2"/>
      <c r="B247" s="2"/>
      <c r="C247" s="12"/>
      <c r="D247" s="48"/>
      <c r="E247" s="3">
        <v>100</v>
      </c>
      <c r="F247" s="41"/>
      <c r="G247" s="3" t="s">
        <v>47</v>
      </c>
      <c r="H247" s="10">
        <v>5</v>
      </c>
      <c r="I247" s="10" t="s">
        <v>46</v>
      </c>
      <c r="J247" s="10">
        <v>5</v>
      </c>
    </row>
    <row r="248" spans="1:11" ht="30" x14ac:dyDescent="0.25">
      <c r="A248" s="2" t="s">
        <v>315</v>
      </c>
      <c r="B248" s="2"/>
      <c r="C248" s="12" t="s">
        <v>209</v>
      </c>
      <c r="D248" s="48">
        <v>0.5</v>
      </c>
      <c r="E248" s="10">
        <f>IF(H248=J249,E249,IF(H248=J250,E250,IF(H248=J251,E251,IF(H248=J252,E252,IF(H248=J253,E253,"ошибка")))))</f>
        <v>0</v>
      </c>
      <c r="F248" s="40" t="s">
        <v>208</v>
      </c>
      <c r="G248" s="11"/>
      <c r="H248" s="10"/>
      <c r="I248" s="10"/>
      <c r="J248" s="10" t="s">
        <v>108</v>
      </c>
    </row>
    <row r="249" spans="1:11" x14ac:dyDescent="0.25">
      <c r="A249" s="2"/>
      <c r="B249" s="2"/>
      <c r="C249" s="12"/>
      <c r="D249" s="48"/>
      <c r="E249" s="3">
        <v>0</v>
      </c>
      <c r="F249" s="40"/>
      <c r="G249" s="11" t="s">
        <v>47</v>
      </c>
      <c r="H249" s="10">
        <v>0</v>
      </c>
      <c r="I249" s="10" t="s">
        <v>46</v>
      </c>
      <c r="J249" s="10">
        <v>0</v>
      </c>
    </row>
    <row r="250" spans="1:11" x14ac:dyDescent="0.25">
      <c r="A250" s="2"/>
      <c r="B250" s="2"/>
      <c r="C250" s="12"/>
      <c r="D250" s="48"/>
      <c r="E250" s="3">
        <v>25</v>
      </c>
      <c r="F250" s="41"/>
      <c r="G250" s="11" t="s">
        <v>47</v>
      </c>
      <c r="H250" s="10">
        <v>2</v>
      </c>
      <c r="I250" s="10" t="s">
        <v>46</v>
      </c>
      <c r="J250" s="10">
        <v>2</v>
      </c>
    </row>
    <row r="251" spans="1:11" x14ac:dyDescent="0.25">
      <c r="A251" s="2"/>
      <c r="B251" s="2"/>
      <c r="C251" s="12"/>
      <c r="D251" s="48"/>
      <c r="E251" s="3">
        <v>50</v>
      </c>
      <c r="F251" s="41"/>
      <c r="G251" s="11" t="s">
        <v>47</v>
      </c>
      <c r="H251" s="10">
        <v>3</v>
      </c>
      <c r="I251" s="10" t="s">
        <v>46</v>
      </c>
      <c r="J251" s="10">
        <v>3</v>
      </c>
    </row>
    <row r="252" spans="1:11" x14ac:dyDescent="0.25">
      <c r="A252" s="2"/>
      <c r="B252" s="2"/>
      <c r="C252" s="12"/>
      <c r="D252" s="48"/>
      <c r="E252" s="3">
        <v>75</v>
      </c>
      <c r="F252" s="41"/>
      <c r="G252" s="11" t="s">
        <v>47</v>
      </c>
      <c r="H252" s="10">
        <v>4</v>
      </c>
      <c r="I252" s="10" t="s">
        <v>46</v>
      </c>
      <c r="J252" s="10">
        <v>4</v>
      </c>
    </row>
    <row r="253" spans="1:11" x14ac:dyDescent="0.25">
      <c r="A253" s="2"/>
      <c r="B253" s="2"/>
      <c r="C253" s="12"/>
      <c r="D253" s="48"/>
      <c r="E253" s="3">
        <v>100</v>
      </c>
      <c r="F253" s="41"/>
      <c r="G253" s="3" t="s">
        <v>47</v>
      </c>
      <c r="H253" s="10">
        <v>5</v>
      </c>
      <c r="I253" s="10" t="s">
        <v>46</v>
      </c>
      <c r="J253" s="10">
        <v>5</v>
      </c>
    </row>
    <row r="254" spans="1:11" ht="30" x14ac:dyDescent="0.25">
      <c r="A254" s="13" t="s">
        <v>316</v>
      </c>
      <c r="B254" s="13"/>
      <c r="C254" s="13" t="s">
        <v>210</v>
      </c>
      <c r="D254" s="49">
        <v>0.4</v>
      </c>
      <c r="E254" s="49">
        <f>IF(H254=J255,E255,IF(H254=J256,E256,IF(H254=J257,E257,IF(H254=J258,E258,IF(H254=J259,E259,"ошибка")))))</f>
        <v>0</v>
      </c>
      <c r="F254" s="43" t="s">
        <v>211</v>
      </c>
      <c r="G254" s="15"/>
      <c r="H254" s="32"/>
      <c r="I254" s="32"/>
      <c r="J254" s="32" t="s">
        <v>110</v>
      </c>
    </row>
    <row r="255" spans="1:11" x14ac:dyDescent="0.25">
      <c r="A255" s="2"/>
      <c r="B255" s="2"/>
      <c r="C255" s="12"/>
      <c r="D255" s="48"/>
      <c r="E255" s="3">
        <v>0</v>
      </c>
      <c r="F255" s="40"/>
      <c r="G255" s="11" t="s">
        <v>47</v>
      </c>
      <c r="H255" s="10">
        <v>0</v>
      </c>
      <c r="I255" s="10" t="s">
        <v>46</v>
      </c>
      <c r="J255" s="10">
        <v>0</v>
      </c>
    </row>
    <row r="256" spans="1:11" x14ac:dyDescent="0.25">
      <c r="A256" s="2"/>
      <c r="B256" s="2"/>
      <c r="C256" s="12"/>
      <c r="D256" s="48"/>
      <c r="E256" s="3">
        <v>25</v>
      </c>
      <c r="F256" s="41"/>
      <c r="G256" s="11" t="s">
        <v>47</v>
      </c>
      <c r="H256" s="10">
        <v>2</v>
      </c>
      <c r="I256" s="10" t="s">
        <v>46</v>
      </c>
      <c r="J256" s="10">
        <v>2</v>
      </c>
    </row>
    <row r="257" spans="1:11" x14ac:dyDescent="0.25">
      <c r="A257" s="2"/>
      <c r="B257" s="2"/>
      <c r="C257" s="12"/>
      <c r="D257" s="48"/>
      <c r="E257" s="3">
        <v>50</v>
      </c>
      <c r="F257" s="41"/>
      <c r="G257" s="11" t="s">
        <v>47</v>
      </c>
      <c r="H257" s="10">
        <v>3</v>
      </c>
      <c r="I257" s="10" t="s">
        <v>46</v>
      </c>
      <c r="J257" s="10">
        <v>3</v>
      </c>
    </row>
    <row r="258" spans="1:11" x14ac:dyDescent="0.25">
      <c r="A258" s="2"/>
      <c r="B258" s="2"/>
      <c r="C258" s="12"/>
      <c r="D258" s="48"/>
      <c r="E258" s="3">
        <v>75</v>
      </c>
      <c r="F258" s="41"/>
      <c r="G258" s="11" t="s">
        <v>47</v>
      </c>
      <c r="H258" s="10">
        <v>4</v>
      </c>
      <c r="I258" s="10" t="s">
        <v>46</v>
      </c>
      <c r="J258" s="10">
        <v>4</v>
      </c>
    </row>
    <row r="259" spans="1:11" x14ac:dyDescent="0.25">
      <c r="A259" s="2"/>
      <c r="B259" s="2"/>
      <c r="C259" s="12"/>
      <c r="D259" s="48"/>
      <c r="E259" s="3">
        <v>100</v>
      </c>
      <c r="F259" s="41"/>
      <c r="G259" s="3" t="s">
        <v>47</v>
      </c>
      <c r="H259" s="10">
        <v>5</v>
      </c>
      <c r="I259" s="10" t="s">
        <v>46</v>
      </c>
      <c r="J259" s="10">
        <v>5</v>
      </c>
    </row>
    <row r="260" spans="1:11" x14ac:dyDescent="0.25">
      <c r="A260" s="16" t="s">
        <v>317</v>
      </c>
      <c r="B260" s="18" t="s">
        <v>212</v>
      </c>
      <c r="C260" s="18" t="s">
        <v>2</v>
      </c>
      <c r="D260" s="50">
        <v>0.1</v>
      </c>
      <c r="E260" s="17"/>
      <c r="F260" s="42"/>
      <c r="G260" s="17"/>
      <c r="H260" s="55"/>
      <c r="I260" s="55"/>
      <c r="J260" s="55"/>
    </row>
    <row r="261" spans="1:11" ht="64.5" customHeight="1" x14ac:dyDescent="0.25">
      <c r="A261" s="13" t="s">
        <v>318</v>
      </c>
      <c r="B261" s="13"/>
      <c r="C261" s="14" t="s">
        <v>213</v>
      </c>
      <c r="D261" s="49">
        <v>0.5</v>
      </c>
      <c r="E261" s="32"/>
      <c r="F261" s="45" t="s">
        <v>218</v>
      </c>
      <c r="G261" s="15"/>
      <c r="H261" s="32"/>
      <c r="I261" s="32"/>
      <c r="J261" s="32"/>
      <c r="K261" s="33"/>
    </row>
    <row r="262" spans="1:11" ht="60" x14ac:dyDescent="0.25">
      <c r="A262" s="2" t="s">
        <v>319</v>
      </c>
      <c r="B262" s="2"/>
      <c r="C262" s="52" t="s">
        <v>260</v>
      </c>
      <c r="D262" s="48">
        <v>0.33300000000000002</v>
      </c>
      <c r="E262" s="10">
        <f>IF(H262=J263,E263,IF(H262=J264,E264,IF(H262=J265,E265,IF(H262=J266,E266,IF(H262=J267,E267,"ошибка")))))</f>
        <v>0</v>
      </c>
      <c r="F262" s="40" t="s">
        <v>215</v>
      </c>
      <c r="G262" s="11"/>
      <c r="H262" s="10"/>
      <c r="I262" s="10"/>
      <c r="J262" s="10" t="s">
        <v>112</v>
      </c>
    </row>
    <row r="263" spans="1:11" x14ac:dyDescent="0.25">
      <c r="A263" s="2"/>
      <c r="B263" s="2"/>
      <c r="C263" s="19"/>
      <c r="D263" s="48"/>
      <c r="E263" s="3">
        <v>0</v>
      </c>
      <c r="F263" s="40"/>
      <c r="G263" s="11" t="s">
        <v>47</v>
      </c>
      <c r="H263" s="10">
        <v>0</v>
      </c>
      <c r="I263" s="10" t="s">
        <v>46</v>
      </c>
      <c r="J263" s="10">
        <v>0</v>
      </c>
    </row>
    <row r="264" spans="1:11" x14ac:dyDescent="0.25">
      <c r="A264" s="2"/>
      <c r="B264" s="2"/>
      <c r="C264" s="19"/>
      <c r="D264" s="48"/>
      <c r="E264" s="3">
        <v>25</v>
      </c>
      <c r="F264" s="41"/>
      <c r="G264" s="11" t="s">
        <v>47</v>
      </c>
      <c r="H264" s="10">
        <v>2</v>
      </c>
      <c r="I264" s="10" t="s">
        <v>46</v>
      </c>
      <c r="J264" s="10">
        <v>2</v>
      </c>
    </row>
    <row r="265" spans="1:11" x14ac:dyDescent="0.25">
      <c r="A265" s="2"/>
      <c r="B265" s="2"/>
      <c r="C265" s="19"/>
      <c r="D265" s="48"/>
      <c r="E265" s="3">
        <v>50</v>
      </c>
      <c r="F265" s="41"/>
      <c r="G265" s="11" t="s">
        <v>47</v>
      </c>
      <c r="H265" s="10">
        <v>3</v>
      </c>
      <c r="I265" s="10" t="s">
        <v>46</v>
      </c>
      <c r="J265" s="10">
        <v>3</v>
      </c>
    </row>
    <row r="266" spans="1:11" x14ac:dyDescent="0.25">
      <c r="A266" s="2"/>
      <c r="B266" s="2"/>
      <c r="C266" s="19"/>
      <c r="D266" s="48"/>
      <c r="E266" s="3">
        <v>75</v>
      </c>
      <c r="F266" s="41"/>
      <c r="G266" s="11" t="s">
        <v>47</v>
      </c>
      <c r="H266" s="10">
        <v>4</v>
      </c>
      <c r="I266" s="10" t="s">
        <v>46</v>
      </c>
      <c r="J266" s="10">
        <v>4</v>
      </c>
    </row>
    <row r="267" spans="1:11" x14ac:dyDescent="0.25">
      <c r="A267" s="2"/>
      <c r="B267" s="2"/>
      <c r="C267" s="19"/>
      <c r="D267" s="48"/>
      <c r="E267" s="3">
        <v>100</v>
      </c>
      <c r="F267" s="41"/>
      <c r="G267" s="3" t="s">
        <v>47</v>
      </c>
      <c r="H267" s="10">
        <v>5</v>
      </c>
      <c r="I267" s="10" t="s">
        <v>46</v>
      </c>
      <c r="J267" s="10">
        <v>5</v>
      </c>
    </row>
    <row r="268" spans="1:11" ht="60" x14ac:dyDescent="0.25">
      <c r="A268" s="2" t="s">
        <v>320</v>
      </c>
      <c r="B268" s="2"/>
      <c r="C268" s="52" t="s">
        <v>261</v>
      </c>
      <c r="D268" s="48">
        <v>0.33300000000000002</v>
      </c>
      <c r="E268" s="10">
        <f>IF(H268=J269,E269,IF(H268=J270,E270,IF(H268=J271,E271,IF(H268=J272,E272,IF(H268=J273,E273,"ошибка")))))</f>
        <v>0</v>
      </c>
      <c r="F268" s="40" t="s">
        <v>216</v>
      </c>
      <c r="G268" s="11"/>
      <c r="H268" s="10"/>
      <c r="I268" s="10"/>
      <c r="J268" s="10" t="s">
        <v>114</v>
      </c>
    </row>
    <row r="269" spans="1:11" x14ac:dyDescent="0.25">
      <c r="A269" s="2"/>
      <c r="B269" s="2"/>
      <c r="C269" s="19"/>
      <c r="D269" s="48"/>
      <c r="E269" s="3">
        <v>0</v>
      </c>
      <c r="F269" s="40"/>
      <c r="G269" s="11" t="s">
        <v>47</v>
      </c>
      <c r="H269" s="10">
        <v>0</v>
      </c>
      <c r="I269" s="10" t="s">
        <v>46</v>
      </c>
      <c r="J269" s="10">
        <v>0</v>
      </c>
    </row>
    <row r="270" spans="1:11" x14ac:dyDescent="0.25">
      <c r="A270" s="2"/>
      <c r="B270" s="2"/>
      <c r="C270" s="19"/>
      <c r="D270" s="48"/>
      <c r="E270" s="3">
        <v>25</v>
      </c>
      <c r="F270" s="41"/>
      <c r="G270" s="11" t="s">
        <v>47</v>
      </c>
      <c r="H270" s="10">
        <v>2</v>
      </c>
      <c r="I270" s="10" t="s">
        <v>46</v>
      </c>
      <c r="J270" s="10">
        <v>2</v>
      </c>
    </row>
    <row r="271" spans="1:11" x14ac:dyDescent="0.25">
      <c r="A271" s="2"/>
      <c r="B271" s="2"/>
      <c r="C271" s="19"/>
      <c r="D271" s="48"/>
      <c r="E271" s="3">
        <v>50</v>
      </c>
      <c r="F271" s="41"/>
      <c r="G271" s="11" t="s">
        <v>47</v>
      </c>
      <c r="H271" s="10">
        <v>3</v>
      </c>
      <c r="I271" s="10" t="s">
        <v>46</v>
      </c>
      <c r="J271" s="10">
        <v>3</v>
      </c>
    </row>
    <row r="272" spans="1:11" x14ac:dyDescent="0.25">
      <c r="A272" s="2"/>
      <c r="B272" s="2"/>
      <c r="C272" s="19"/>
      <c r="D272" s="48"/>
      <c r="E272" s="3">
        <v>75</v>
      </c>
      <c r="F272" s="41"/>
      <c r="G272" s="11" t="s">
        <v>47</v>
      </c>
      <c r="H272" s="10">
        <v>4</v>
      </c>
      <c r="I272" s="10" t="s">
        <v>46</v>
      </c>
      <c r="J272" s="10">
        <v>4</v>
      </c>
    </row>
    <row r="273" spans="1:11" x14ac:dyDescent="0.25">
      <c r="A273" s="2"/>
      <c r="B273" s="2"/>
      <c r="C273" s="19"/>
      <c r="D273" s="48"/>
      <c r="E273" s="3">
        <v>100</v>
      </c>
      <c r="F273" s="41"/>
      <c r="G273" s="3" t="s">
        <v>47</v>
      </c>
      <c r="H273" s="10">
        <v>5</v>
      </c>
      <c r="I273" s="10" t="s">
        <v>46</v>
      </c>
      <c r="J273" s="10">
        <v>5</v>
      </c>
    </row>
    <row r="274" spans="1:11" ht="45" x14ac:dyDescent="0.25">
      <c r="A274" s="2" t="s">
        <v>321</v>
      </c>
      <c r="B274" s="2"/>
      <c r="C274" s="52" t="s">
        <v>262</v>
      </c>
      <c r="D274" s="48">
        <v>0.33300000000000002</v>
      </c>
      <c r="E274" s="10">
        <f>IF(H274=J275,E275,IF(H274=J276,E276,IF(H274=J277,E277,IF(H274=J278,E278,IF(H274=J279,E279,"ошибка")))))</f>
        <v>0</v>
      </c>
      <c r="F274" s="40" t="s">
        <v>217</v>
      </c>
      <c r="G274" s="11"/>
      <c r="H274" s="10"/>
      <c r="I274" s="10"/>
      <c r="J274" s="10" t="s">
        <v>116</v>
      </c>
    </row>
    <row r="275" spans="1:11" x14ac:dyDescent="0.25">
      <c r="A275" s="2"/>
      <c r="B275" s="2"/>
      <c r="C275" s="19"/>
      <c r="D275" s="48"/>
      <c r="E275" s="3">
        <v>0</v>
      </c>
      <c r="F275" s="40"/>
      <c r="G275" s="11" t="s">
        <v>47</v>
      </c>
      <c r="H275" s="10">
        <v>0</v>
      </c>
      <c r="I275" s="10" t="s">
        <v>46</v>
      </c>
      <c r="J275" s="10">
        <v>0</v>
      </c>
    </row>
    <row r="276" spans="1:11" x14ac:dyDescent="0.25">
      <c r="A276" s="2"/>
      <c r="B276" s="2"/>
      <c r="C276" s="19"/>
      <c r="D276" s="48"/>
      <c r="E276" s="3">
        <v>25</v>
      </c>
      <c r="F276" s="41"/>
      <c r="G276" s="11" t="s">
        <v>47</v>
      </c>
      <c r="H276" s="10">
        <v>2</v>
      </c>
      <c r="I276" s="10" t="s">
        <v>46</v>
      </c>
      <c r="J276" s="10">
        <v>2</v>
      </c>
    </row>
    <row r="277" spans="1:11" x14ac:dyDescent="0.25">
      <c r="A277" s="2"/>
      <c r="B277" s="2"/>
      <c r="C277" s="19"/>
      <c r="D277" s="48"/>
      <c r="E277" s="3">
        <v>50</v>
      </c>
      <c r="F277" s="41"/>
      <c r="G277" s="11" t="s">
        <v>47</v>
      </c>
      <c r="H277" s="10">
        <v>3</v>
      </c>
      <c r="I277" s="10" t="s">
        <v>46</v>
      </c>
      <c r="J277" s="10">
        <v>3</v>
      </c>
    </row>
    <row r="278" spans="1:11" x14ac:dyDescent="0.25">
      <c r="A278" s="2"/>
      <c r="B278" s="2"/>
      <c r="C278" s="19"/>
      <c r="D278" s="48"/>
      <c r="E278" s="3">
        <v>75</v>
      </c>
      <c r="F278" s="41"/>
      <c r="G278" s="11" t="s">
        <v>47</v>
      </c>
      <c r="H278" s="10">
        <v>4</v>
      </c>
      <c r="I278" s="10" t="s">
        <v>46</v>
      </c>
      <c r="J278" s="10">
        <v>4</v>
      </c>
    </row>
    <row r="279" spans="1:11" x14ac:dyDescent="0.25">
      <c r="A279" s="2"/>
      <c r="B279" s="2"/>
      <c r="C279" s="19"/>
      <c r="D279" s="48"/>
      <c r="E279" s="3">
        <v>100</v>
      </c>
      <c r="F279" s="41"/>
      <c r="G279" s="3" t="s">
        <v>47</v>
      </c>
      <c r="H279" s="10">
        <v>5</v>
      </c>
      <c r="I279" s="10" t="s">
        <v>46</v>
      </c>
      <c r="J279" s="10">
        <v>5</v>
      </c>
    </row>
    <row r="280" spans="1:11" ht="45" x14ac:dyDescent="0.25">
      <c r="A280" s="13" t="s">
        <v>322</v>
      </c>
      <c r="B280" s="13"/>
      <c r="C280" s="14" t="s">
        <v>219</v>
      </c>
      <c r="D280" s="49">
        <v>0.5</v>
      </c>
      <c r="E280" s="49">
        <f>IF(H280=J281,E281,IF(H280=J282,E282,IF(H280=J283,E283,IF(H280=J284,E284,IF(H280=J285,E285,"ошибка")))))</f>
        <v>0</v>
      </c>
      <c r="F280" s="45" t="s">
        <v>220</v>
      </c>
      <c r="G280" s="15"/>
      <c r="H280" s="32"/>
      <c r="I280" s="32"/>
      <c r="J280" s="32" t="s">
        <v>118</v>
      </c>
    </row>
    <row r="281" spans="1:11" x14ac:dyDescent="0.25">
      <c r="A281" s="35"/>
      <c r="B281" s="20"/>
      <c r="C281" s="19"/>
      <c r="D281" s="51"/>
      <c r="E281" s="3">
        <v>0</v>
      </c>
      <c r="F281" s="40"/>
      <c r="G281" s="11" t="s">
        <v>47</v>
      </c>
      <c r="H281" s="10">
        <v>0</v>
      </c>
      <c r="I281" s="10" t="s">
        <v>46</v>
      </c>
      <c r="J281" s="10">
        <v>0</v>
      </c>
    </row>
    <row r="282" spans="1:11" x14ac:dyDescent="0.25">
      <c r="A282" s="20"/>
      <c r="B282" s="20"/>
      <c r="C282" s="19"/>
      <c r="D282" s="51"/>
      <c r="E282" s="3">
        <v>25</v>
      </c>
      <c r="F282" s="41"/>
      <c r="G282" s="11" t="s">
        <v>47</v>
      </c>
      <c r="H282" s="10">
        <v>2</v>
      </c>
      <c r="I282" s="10" t="s">
        <v>46</v>
      </c>
      <c r="J282" s="10">
        <v>2</v>
      </c>
    </row>
    <row r="283" spans="1:11" x14ac:dyDescent="0.25">
      <c r="A283" s="20"/>
      <c r="B283" s="20"/>
      <c r="C283" s="19"/>
      <c r="D283" s="51"/>
      <c r="E283" s="3">
        <v>50</v>
      </c>
      <c r="F283" s="41"/>
      <c r="G283" s="11" t="s">
        <v>47</v>
      </c>
      <c r="H283" s="10">
        <v>3</v>
      </c>
      <c r="I283" s="10" t="s">
        <v>46</v>
      </c>
      <c r="J283" s="10">
        <v>3</v>
      </c>
    </row>
    <row r="284" spans="1:11" x14ac:dyDescent="0.25">
      <c r="A284" s="35"/>
      <c r="B284" s="20"/>
      <c r="C284" s="19"/>
      <c r="D284" s="51"/>
      <c r="E284" s="3">
        <v>75</v>
      </c>
      <c r="F284" s="41"/>
      <c r="G284" s="11" t="s">
        <v>47</v>
      </c>
      <c r="H284" s="10">
        <v>4</v>
      </c>
      <c r="I284" s="10" t="s">
        <v>46</v>
      </c>
      <c r="J284" s="10">
        <v>4</v>
      </c>
    </row>
    <row r="285" spans="1:11" x14ac:dyDescent="0.25">
      <c r="A285" s="20"/>
      <c r="B285" s="20"/>
      <c r="C285" s="19"/>
      <c r="D285" s="51"/>
      <c r="E285" s="3">
        <v>100</v>
      </c>
      <c r="F285" s="41"/>
      <c r="G285" s="3" t="s">
        <v>47</v>
      </c>
      <c r="H285" s="10">
        <v>5</v>
      </c>
      <c r="I285" s="10" t="s">
        <v>46</v>
      </c>
      <c r="J285" s="10">
        <v>5</v>
      </c>
    </row>
    <row r="286" spans="1:11" ht="32.25" customHeight="1" x14ac:dyDescent="0.25">
      <c r="A286" s="16" t="s">
        <v>323</v>
      </c>
      <c r="B286" s="18" t="s">
        <v>221</v>
      </c>
      <c r="C286" s="18" t="s">
        <v>2</v>
      </c>
      <c r="D286" s="50">
        <v>0.1</v>
      </c>
      <c r="E286" s="17"/>
      <c r="F286" s="42"/>
      <c r="G286" s="17"/>
      <c r="H286" s="55"/>
      <c r="I286" s="55"/>
      <c r="J286" s="55"/>
    </row>
    <row r="287" spans="1:11" x14ac:dyDescent="0.25">
      <c r="A287" s="13" t="s">
        <v>324</v>
      </c>
      <c r="B287" s="13"/>
      <c r="C287" s="14" t="s">
        <v>222</v>
      </c>
      <c r="D287" s="49">
        <v>0.4</v>
      </c>
      <c r="E287" s="32"/>
      <c r="F287" s="45" t="s">
        <v>226</v>
      </c>
      <c r="G287" s="15"/>
      <c r="H287" s="32"/>
      <c r="I287" s="32"/>
      <c r="J287" s="32"/>
      <c r="K287" s="33"/>
    </row>
    <row r="288" spans="1:11" ht="30" x14ac:dyDescent="0.25">
      <c r="A288" s="2" t="s">
        <v>325</v>
      </c>
      <c r="B288" s="2"/>
      <c r="C288" s="19" t="s">
        <v>223</v>
      </c>
      <c r="D288" s="48">
        <v>0.33300000000000002</v>
      </c>
      <c r="E288" s="10">
        <f>IF(H288=J289,E289,IF(H288=J290,E290,IF(H288=J291,E291,IF(H288=J292,E292,IF(H288=J293,E293,"ошибка")))))</f>
        <v>0</v>
      </c>
      <c r="F288" s="40" t="s">
        <v>227</v>
      </c>
      <c r="G288" s="11"/>
      <c r="H288" s="10"/>
      <c r="I288" s="10"/>
      <c r="J288" s="10" t="s">
        <v>119</v>
      </c>
    </row>
    <row r="289" spans="1:10" x14ac:dyDescent="0.25">
      <c r="A289" s="2"/>
      <c r="B289" s="2"/>
      <c r="C289" s="19"/>
      <c r="D289" s="48"/>
      <c r="E289" s="3">
        <v>0</v>
      </c>
      <c r="F289" s="40"/>
      <c r="G289" s="11" t="s">
        <v>47</v>
      </c>
      <c r="H289" s="10">
        <v>0</v>
      </c>
      <c r="I289" s="10" t="s">
        <v>46</v>
      </c>
      <c r="J289" s="10">
        <v>0</v>
      </c>
    </row>
    <row r="290" spans="1:10" x14ac:dyDescent="0.25">
      <c r="A290" s="2"/>
      <c r="B290" s="2"/>
      <c r="C290" s="19"/>
      <c r="D290" s="48"/>
      <c r="E290" s="3">
        <v>25</v>
      </c>
      <c r="F290" s="41"/>
      <c r="G290" s="11" t="s">
        <v>47</v>
      </c>
      <c r="H290" s="10">
        <v>2</v>
      </c>
      <c r="I290" s="10" t="s">
        <v>46</v>
      </c>
      <c r="J290" s="10">
        <v>2</v>
      </c>
    </row>
    <row r="291" spans="1:10" x14ac:dyDescent="0.25">
      <c r="A291" s="2"/>
      <c r="B291" s="2"/>
      <c r="C291" s="19"/>
      <c r="D291" s="48"/>
      <c r="E291" s="3">
        <v>50</v>
      </c>
      <c r="F291" s="41"/>
      <c r="G291" s="11" t="s">
        <v>47</v>
      </c>
      <c r="H291" s="10">
        <v>3</v>
      </c>
      <c r="I291" s="10" t="s">
        <v>46</v>
      </c>
      <c r="J291" s="10">
        <v>3</v>
      </c>
    </row>
    <row r="292" spans="1:10" x14ac:dyDescent="0.25">
      <c r="A292" s="2"/>
      <c r="B292" s="2"/>
      <c r="C292" s="19"/>
      <c r="D292" s="48"/>
      <c r="E292" s="3">
        <v>75</v>
      </c>
      <c r="F292" s="41"/>
      <c r="G292" s="11" t="s">
        <v>47</v>
      </c>
      <c r="H292" s="10">
        <v>4</v>
      </c>
      <c r="I292" s="10" t="s">
        <v>46</v>
      </c>
      <c r="J292" s="10">
        <v>4</v>
      </c>
    </row>
    <row r="293" spans="1:10" x14ac:dyDescent="0.25">
      <c r="A293" s="2"/>
      <c r="B293" s="2"/>
      <c r="C293" s="19"/>
      <c r="D293" s="48"/>
      <c r="E293" s="3">
        <v>100</v>
      </c>
      <c r="F293" s="41"/>
      <c r="G293" s="3" t="s">
        <v>47</v>
      </c>
      <c r="H293" s="10">
        <v>5</v>
      </c>
      <c r="I293" s="10" t="s">
        <v>46</v>
      </c>
      <c r="J293" s="10">
        <v>5</v>
      </c>
    </row>
    <row r="294" spans="1:10" ht="45" x14ac:dyDescent="0.25">
      <c r="A294" s="2" t="s">
        <v>326</v>
      </c>
      <c r="B294" s="2"/>
      <c r="C294" s="19" t="s">
        <v>224</v>
      </c>
      <c r="D294" s="48">
        <v>0.33300000000000002</v>
      </c>
      <c r="E294" s="10">
        <f>IF(H294=J295,E295,IF(H294=J296,E296,IF(H294=J297,E297,IF(H294=J298,E298,IF(H294=J299,E299,"ошибка")))))</f>
        <v>0</v>
      </c>
      <c r="F294" s="40" t="s">
        <v>228</v>
      </c>
      <c r="G294" s="11"/>
      <c r="H294" s="10"/>
      <c r="I294" s="10"/>
      <c r="J294" s="10" t="s">
        <v>125</v>
      </c>
    </row>
    <row r="295" spans="1:10" x14ac:dyDescent="0.25">
      <c r="A295" s="2"/>
      <c r="B295" s="2"/>
      <c r="C295" s="19"/>
      <c r="D295" s="48"/>
      <c r="E295" s="3">
        <v>0</v>
      </c>
      <c r="F295" s="40"/>
      <c r="G295" s="11" t="s">
        <v>47</v>
      </c>
      <c r="H295" s="10">
        <v>0</v>
      </c>
      <c r="I295" s="10" t="s">
        <v>46</v>
      </c>
      <c r="J295" s="10">
        <v>0</v>
      </c>
    </row>
    <row r="296" spans="1:10" x14ac:dyDescent="0.25">
      <c r="A296" s="2"/>
      <c r="B296" s="2"/>
      <c r="C296" s="19"/>
      <c r="D296" s="48"/>
      <c r="E296" s="3">
        <v>25</v>
      </c>
      <c r="F296" s="41"/>
      <c r="G296" s="11" t="s">
        <v>47</v>
      </c>
      <c r="H296" s="10">
        <v>2</v>
      </c>
      <c r="I296" s="10" t="s">
        <v>46</v>
      </c>
      <c r="J296" s="10">
        <v>2</v>
      </c>
    </row>
    <row r="297" spans="1:10" x14ac:dyDescent="0.25">
      <c r="A297" s="2"/>
      <c r="B297" s="2"/>
      <c r="C297" s="19"/>
      <c r="D297" s="48"/>
      <c r="E297" s="3">
        <v>50</v>
      </c>
      <c r="F297" s="41"/>
      <c r="G297" s="11" t="s">
        <v>47</v>
      </c>
      <c r="H297" s="10">
        <v>3</v>
      </c>
      <c r="I297" s="10" t="s">
        <v>46</v>
      </c>
      <c r="J297" s="10">
        <v>3</v>
      </c>
    </row>
    <row r="298" spans="1:10" x14ac:dyDescent="0.25">
      <c r="A298" s="2"/>
      <c r="B298" s="2"/>
      <c r="C298" s="19"/>
      <c r="D298" s="48"/>
      <c r="E298" s="3">
        <v>75</v>
      </c>
      <c r="F298" s="41"/>
      <c r="G298" s="11" t="s">
        <v>47</v>
      </c>
      <c r="H298" s="10">
        <v>4</v>
      </c>
      <c r="I298" s="10" t="s">
        <v>46</v>
      </c>
      <c r="J298" s="10">
        <v>4</v>
      </c>
    </row>
    <row r="299" spans="1:10" x14ac:dyDescent="0.25">
      <c r="A299" s="2"/>
      <c r="B299" s="2"/>
      <c r="C299" s="19"/>
      <c r="D299" s="48"/>
      <c r="E299" s="3">
        <v>100</v>
      </c>
      <c r="F299" s="41"/>
      <c r="G299" s="3" t="s">
        <v>47</v>
      </c>
      <c r="H299" s="10">
        <v>5</v>
      </c>
      <c r="I299" s="10" t="s">
        <v>46</v>
      </c>
      <c r="J299" s="10">
        <v>5</v>
      </c>
    </row>
    <row r="300" spans="1:10" ht="45" x14ac:dyDescent="0.25">
      <c r="A300" s="2" t="s">
        <v>327</v>
      </c>
      <c r="B300" s="2"/>
      <c r="C300" s="19" t="s">
        <v>225</v>
      </c>
      <c r="D300" s="48">
        <v>0.33300000000000002</v>
      </c>
      <c r="E300" s="10">
        <f>IF(H300=J301,E301,IF(H300=J302,E302,IF(H300=J303,E303,IF(H300=J304,E304,IF(H300=J305,E305,"ошибка")))))</f>
        <v>0</v>
      </c>
      <c r="F300" s="40" t="s">
        <v>229</v>
      </c>
      <c r="G300" s="11"/>
      <c r="H300" s="10"/>
      <c r="I300" s="10"/>
      <c r="J300" s="10" t="s">
        <v>126</v>
      </c>
    </row>
    <row r="301" spans="1:10" x14ac:dyDescent="0.25">
      <c r="A301" s="2"/>
      <c r="B301" s="2"/>
      <c r="C301" s="19"/>
      <c r="D301" s="48"/>
      <c r="E301" s="3">
        <v>0</v>
      </c>
      <c r="F301" s="40"/>
      <c r="G301" s="11" t="s">
        <v>47</v>
      </c>
      <c r="H301" s="10">
        <v>0</v>
      </c>
      <c r="I301" s="10" t="s">
        <v>46</v>
      </c>
      <c r="J301" s="10">
        <v>0</v>
      </c>
    </row>
    <row r="302" spans="1:10" x14ac:dyDescent="0.25">
      <c r="A302" s="2"/>
      <c r="B302" s="2"/>
      <c r="C302" s="19"/>
      <c r="D302" s="48"/>
      <c r="E302" s="3">
        <v>25</v>
      </c>
      <c r="F302" s="41"/>
      <c r="G302" s="11" t="s">
        <v>47</v>
      </c>
      <c r="H302" s="10">
        <v>2</v>
      </c>
      <c r="I302" s="10" t="s">
        <v>46</v>
      </c>
      <c r="J302" s="10">
        <v>2</v>
      </c>
    </row>
    <row r="303" spans="1:10" x14ac:dyDescent="0.25">
      <c r="A303" s="2"/>
      <c r="B303" s="2"/>
      <c r="C303" s="19"/>
      <c r="D303" s="48"/>
      <c r="E303" s="3">
        <v>50</v>
      </c>
      <c r="F303" s="41"/>
      <c r="G303" s="11" t="s">
        <v>47</v>
      </c>
      <c r="H303" s="10">
        <v>3</v>
      </c>
      <c r="I303" s="10" t="s">
        <v>46</v>
      </c>
      <c r="J303" s="10">
        <v>3</v>
      </c>
    </row>
    <row r="304" spans="1:10" x14ac:dyDescent="0.25">
      <c r="A304" s="2"/>
      <c r="B304" s="2"/>
      <c r="C304" s="19"/>
      <c r="D304" s="48"/>
      <c r="E304" s="3">
        <v>75</v>
      </c>
      <c r="F304" s="41"/>
      <c r="G304" s="11" t="s">
        <v>47</v>
      </c>
      <c r="H304" s="10">
        <v>4</v>
      </c>
      <c r="I304" s="10" t="s">
        <v>46</v>
      </c>
      <c r="J304" s="10">
        <v>4</v>
      </c>
    </row>
    <row r="305" spans="1:10" x14ac:dyDescent="0.25">
      <c r="A305" s="2"/>
      <c r="B305" s="2"/>
      <c r="C305" s="19"/>
      <c r="D305" s="48"/>
      <c r="E305" s="3">
        <v>100</v>
      </c>
      <c r="F305" s="41"/>
      <c r="G305" s="3" t="s">
        <v>47</v>
      </c>
      <c r="H305" s="10">
        <v>5</v>
      </c>
      <c r="I305" s="10" t="s">
        <v>46</v>
      </c>
      <c r="J305" s="10">
        <v>5</v>
      </c>
    </row>
    <row r="306" spans="1:10" ht="30" x14ac:dyDescent="0.25">
      <c r="A306" s="13" t="s">
        <v>328</v>
      </c>
      <c r="B306" s="13"/>
      <c r="C306" s="14" t="s">
        <v>230</v>
      </c>
      <c r="D306" s="49">
        <v>0.3</v>
      </c>
      <c r="E306" s="49">
        <f>IF(H306=J307,E307,IF(H306=J308,E308,IF(H306=J309,E309,IF(H306=J310,E310,IF(H306=J311,E311,"ошибка")))))</f>
        <v>0</v>
      </c>
      <c r="F306" s="45" t="s">
        <v>231</v>
      </c>
      <c r="G306" s="15"/>
      <c r="H306" s="32"/>
      <c r="I306" s="32"/>
      <c r="J306" s="32" t="s">
        <v>127</v>
      </c>
    </row>
    <row r="307" spans="1:10" x14ac:dyDescent="0.25">
      <c r="A307" s="2"/>
      <c r="B307" s="2"/>
      <c r="C307" s="19"/>
      <c r="D307" s="48"/>
      <c r="E307" s="3">
        <v>0</v>
      </c>
      <c r="F307" s="40"/>
      <c r="G307" s="11" t="s">
        <v>47</v>
      </c>
      <c r="H307" s="10">
        <v>0</v>
      </c>
      <c r="I307" s="10" t="s">
        <v>46</v>
      </c>
      <c r="J307" s="10">
        <v>0</v>
      </c>
    </row>
    <row r="308" spans="1:10" x14ac:dyDescent="0.25">
      <c r="A308" s="2"/>
      <c r="B308" s="2"/>
      <c r="C308" s="19"/>
      <c r="D308" s="48"/>
      <c r="E308" s="3">
        <v>25</v>
      </c>
      <c r="F308" s="41"/>
      <c r="G308" s="11" t="s">
        <v>47</v>
      </c>
      <c r="H308" s="10">
        <v>2</v>
      </c>
      <c r="I308" s="10" t="s">
        <v>46</v>
      </c>
      <c r="J308" s="10">
        <v>2</v>
      </c>
    </row>
    <row r="309" spans="1:10" x14ac:dyDescent="0.25">
      <c r="A309" s="2"/>
      <c r="B309" s="2"/>
      <c r="C309" s="19"/>
      <c r="D309" s="48"/>
      <c r="E309" s="3">
        <v>50</v>
      </c>
      <c r="F309" s="41"/>
      <c r="G309" s="11" t="s">
        <v>47</v>
      </c>
      <c r="H309" s="10">
        <v>3</v>
      </c>
      <c r="I309" s="10" t="s">
        <v>46</v>
      </c>
      <c r="J309" s="10">
        <v>3</v>
      </c>
    </row>
    <row r="310" spans="1:10" x14ac:dyDescent="0.25">
      <c r="A310" s="2"/>
      <c r="B310" s="2"/>
      <c r="C310" s="19"/>
      <c r="D310" s="48"/>
      <c r="E310" s="3">
        <v>75</v>
      </c>
      <c r="F310" s="41"/>
      <c r="G310" s="11" t="s">
        <v>47</v>
      </c>
      <c r="H310" s="10">
        <v>4</v>
      </c>
      <c r="I310" s="10" t="s">
        <v>46</v>
      </c>
      <c r="J310" s="10">
        <v>4</v>
      </c>
    </row>
    <row r="311" spans="1:10" x14ac:dyDescent="0.25">
      <c r="A311" s="2"/>
      <c r="B311" s="2"/>
      <c r="C311" s="19"/>
      <c r="D311" s="48"/>
      <c r="E311" s="3">
        <v>100</v>
      </c>
      <c r="F311" s="41"/>
      <c r="G311" s="3" t="s">
        <v>47</v>
      </c>
      <c r="H311" s="10">
        <v>5</v>
      </c>
      <c r="I311" s="10" t="s">
        <v>46</v>
      </c>
      <c r="J311" s="10">
        <v>5</v>
      </c>
    </row>
    <row r="312" spans="1:10" ht="30" x14ac:dyDescent="0.25">
      <c r="A312" s="13" t="s">
        <v>329</v>
      </c>
      <c r="B312" s="13"/>
      <c r="C312" s="14" t="s">
        <v>233</v>
      </c>
      <c r="D312" s="49">
        <v>0.3</v>
      </c>
      <c r="E312" s="49">
        <f>IF(H312=J313,E313,IF(H312=J314,E314,IF(H312=J315,E315,IF(H312=J316,E316,IF(H312=J317,E317,"ошибка")))))</f>
        <v>0</v>
      </c>
      <c r="F312" s="45" t="s">
        <v>232</v>
      </c>
      <c r="G312" s="15"/>
      <c r="H312" s="32"/>
      <c r="I312" s="32"/>
      <c r="J312" s="32" t="s">
        <v>128</v>
      </c>
    </row>
    <row r="313" spans="1:10" x14ac:dyDescent="0.25">
      <c r="A313" s="2"/>
      <c r="B313" s="2"/>
      <c r="C313" s="19"/>
      <c r="D313" s="48"/>
      <c r="E313" s="3">
        <v>0</v>
      </c>
      <c r="F313" s="40"/>
      <c r="G313" s="11" t="s">
        <v>47</v>
      </c>
      <c r="H313" s="10">
        <v>0</v>
      </c>
      <c r="I313" s="10" t="s">
        <v>46</v>
      </c>
      <c r="J313" s="10">
        <v>0</v>
      </c>
    </row>
    <row r="314" spans="1:10" x14ac:dyDescent="0.25">
      <c r="A314" s="2"/>
      <c r="B314" s="2"/>
      <c r="C314" s="19"/>
      <c r="D314" s="48"/>
      <c r="E314" s="3">
        <v>25</v>
      </c>
      <c r="F314" s="41"/>
      <c r="G314" s="11" t="s">
        <v>47</v>
      </c>
      <c r="H314" s="10">
        <v>2</v>
      </c>
      <c r="I314" s="10" t="s">
        <v>46</v>
      </c>
      <c r="J314" s="10">
        <v>2</v>
      </c>
    </row>
    <row r="315" spans="1:10" x14ac:dyDescent="0.25">
      <c r="A315" s="2"/>
      <c r="B315" s="2"/>
      <c r="C315" s="19"/>
      <c r="D315" s="48"/>
      <c r="E315" s="3">
        <v>50</v>
      </c>
      <c r="F315" s="41"/>
      <c r="G315" s="11" t="s">
        <v>47</v>
      </c>
      <c r="H315" s="10">
        <v>3</v>
      </c>
      <c r="I315" s="10" t="s">
        <v>46</v>
      </c>
      <c r="J315" s="10">
        <v>3</v>
      </c>
    </row>
    <row r="316" spans="1:10" x14ac:dyDescent="0.25">
      <c r="A316" s="2"/>
      <c r="B316" s="2"/>
      <c r="C316" s="19"/>
      <c r="D316" s="48"/>
      <c r="E316" s="3">
        <v>75</v>
      </c>
      <c r="F316" s="41"/>
      <c r="G316" s="11" t="s">
        <v>47</v>
      </c>
      <c r="H316" s="10">
        <v>4</v>
      </c>
      <c r="I316" s="10" t="s">
        <v>46</v>
      </c>
      <c r="J316" s="10">
        <v>4</v>
      </c>
    </row>
    <row r="317" spans="1:10" collapsed="1" x14ac:dyDescent="0.25">
      <c r="A317" s="2"/>
      <c r="B317" s="2"/>
      <c r="C317" s="19"/>
      <c r="D317" s="48"/>
      <c r="E317" s="3">
        <v>100</v>
      </c>
      <c r="F317" s="41"/>
      <c r="G317" s="3" t="s">
        <v>47</v>
      </c>
      <c r="H317" s="10">
        <v>5</v>
      </c>
      <c r="I317" s="10" t="s">
        <v>46</v>
      </c>
      <c r="J317" s="10">
        <v>5</v>
      </c>
    </row>
    <row r="318" spans="1:10" ht="30" hidden="1" outlineLevel="1" x14ac:dyDescent="0.25">
      <c r="A318" s="16" t="s">
        <v>330</v>
      </c>
      <c r="B318" s="18" t="s">
        <v>234</v>
      </c>
      <c r="C318" s="18" t="s">
        <v>2</v>
      </c>
      <c r="D318" s="50">
        <v>0.1</v>
      </c>
      <c r="E318" s="17"/>
      <c r="F318" s="42"/>
      <c r="G318" s="17"/>
      <c r="H318" s="55"/>
      <c r="I318" s="55"/>
      <c r="J318" s="55"/>
    </row>
    <row r="319" spans="1:10" ht="30" hidden="1" outlineLevel="1" x14ac:dyDescent="0.25">
      <c r="A319" s="13" t="s">
        <v>331</v>
      </c>
      <c r="B319" s="13"/>
      <c r="C319" s="14" t="s">
        <v>235</v>
      </c>
      <c r="D319" s="49">
        <v>0.33300000000000002</v>
      </c>
      <c r="E319" s="49">
        <f>IF(H319=J320,E320,IF(H319=J321,E321,IF(H319=J322,E322,IF(H319=J323,E323,IF(H319=J324,E324,"ошибка")))))</f>
        <v>0</v>
      </c>
      <c r="F319" s="45" t="s">
        <v>238</v>
      </c>
      <c r="G319" s="15"/>
      <c r="H319" s="32"/>
      <c r="I319" s="32"/>
      <c r="J319" s="32" t="s">
        <v>129</v>
      </c>
    </row>
    <row r="320" spans="1:10" hidden="1" outlineLevel="1" x14ac:dyDescent="0.25">
      <c r="A320" s="2"/>
      <c r="B320" s="2"/>
      <c r="C320" s="19"/>
      <c r="D320" s="48"/>
      <c r="E320" s="3">
        <v>0</v>
      </c>
      <c r="F320" s="40"/>
      <c r="G320" s="11" t="s">
        <v>47</v>
      </c>
      <c r="H320" s="10">
        <v>0</v>
      </c>
      <c r="I320" s="10" t="s">
        <v>46</v>
      </c>
      <c r="J320" s="10">
        <v>0</v>
      </c>
    </row>
    <row r="321" spans="1:10" hidden="1" outlineLevel="1" x14ac:dyDescent="0.25">
      <c r="A321" s="2"/>
      <c r="B321" s="2"/>
      <c r="C321" s="19"/>
      <c r="D321" s="48"/>
      <c r="E321" s="3">
        <v>25</v>
      </c>
      <c r="F321" s="41"/>
      <c r="G321" s="11" t="s">
        <v>47</v>
      </c>
      <c r="H321" s="10">
        <v>2</v>
      </c>
      <c r="I321" s="10" t="s">
        <v>46</v>
      </c>
      <c r="J321" s="10">
        <v>2</v>
      </c>
    </row>
    <row r="322" spans="1:10" hidden="1" outlineLevel="1" x14ac:dyDescent="0.25">
      <c r="A322" s="2"/>
      <c r="B322" s="2"/>
      <c r="C322" s="19"/>
      <c r="D322" s="48"/>
      <c r="E322" s="3">
        <v>50</v>
      </c>
      <c r="F322" s="41"/>
      <c r="G322" s="11" t="s">
        <v>47</v>
      </c>
      <c r="H322" s="10">
        <v>3</v>
      </c>
      <c r="I322" s="10" t="s">
        <v>46</v>
      </c>
      <c r="J322" s="10">
        <v>3</v>
      </c>
    </row>
    <row r="323" spans="1:10" hidden="1" outlineLevel="1" x14ac:dyDescent="0.25">
      <c r="A323" s="2"/>
      <c r="B323" s="2"/>
      <c r="C323" s="19"/>
      <c r="D323" s="48"/>
      <c r="E323" s="3">
        <v>75</v>
      </c>
      <c r="F323" s="41"/>
      <c r="G323" s="11" t="s">
        <v>47</v>
      </c>
      <c r="H323" s="10">
        <v>4</v>
      </c>
      <c r="I323" s="10" t="s">
        <v>46</v>
      </c>
      <c r="J323" s="10">
        <v>4</v>
      </c>
    </row>
    <row r="324" spans="1:10" hidden="1" outlineLevel="1" x14ac:dyDescent="0.25">
      <c r="A324" s="2"/>
      <c r="B324" s="2"/>
      <c r="C324" s="19"/>
      <c r="D324" s="48"/>
      <c r="E324" s="3">
        <v>100</v>
      </c>
      <c r="F324" s="41"/>
      <c r="G324" s="3" t="s">
        <v>47</v>
      </c>
      <c r="H324" s="10">
        <v>5</v>
      </c>
      <c r="I324" s="10" t="s">
        <v>46</v>
      </c>
      <c r="J324" s="10">
        <v>5</v>
      </c>
    </row>
    <row r="325" spans="1:10" ht="30" hidden="1" outlineLevel="1" x14ac:dyDescent="0.25">
      <c r="A325" s="13" t="s">
        <v>332</v>
      </c>
      <c r="B325" s="13"/>
      <c r="C325" s="14" t="s">
        <v>236</v>
      </c>
      <c r="D325" s="49">
        <v>0.33300000000000002</v>
      </c>
      <c r="E325" s="49">
        <f>IF(H325=J326,E326,IF(H325=J327,E327,IF(H325=J328,E328,IF(H325=J329,E329,IF(H325=J330,E330,"ошибка")))))</f>
        <v>0</v>
      </c>
      <c r="F325" s="45" t="s">
        <v>239</v>
      </c>
      <c r="G325" s="15"/>
      <c r="H325" s="32"/>
      <c r="I325" s="32"/>
      <c r="J325" s="32" t="s">
        <v>130</v>
      </c>
    </row>
    <row r="326" spans="1:10" hidden="1" outlineLevel="1" x14ac:dyDescent="0.25">
      <c r="A326" s="2"/>
      <c r="B326" s="2"/>
      <c r="C326" s="19"/>
      <c r="D326" s="48"/>
      <c r="E326" s="3">
        <v>0</v>
      </c>
      <c r="F326" s="40"/>
      <c r="G326" s="11" t="s">
        <v>47</v>
      </c>
      <c r="H326" s="10">
        <v>0</v>
      </c>
      <c r="I326" s="10" t="s">
        <v>46</v>
      </c>
      <c r="J326" s="10">
        <v>0</v>
      </c>
    </row>
    <row r="327" spans="1:10" hidden="1" outlineLevel="1" x14ac:dyDescent="0.25">
      <c r="A327" s="2"/>
      <c r="B327" s="2"/>
      <c r="C327" s="19"/>
      <c r="D327" s="48"/>
      <c r="E327" s="3">
        <v>25</v>
      </c>
      <c r="F327" s="41"/>
      <c r="G327" s="11" t="s">
        <v>47</v>
      </c>
      <c r="H327" s="10">
        <v>2</v>
      </c>
      <c r="I327" s="10" t="s">
        <v>46</v>
      </c>
      <c r="J327" s="10">
        <v>2</v>
      </c>
    </row>
    <row r="328" spans="1:10" hidden="1" outlineLevel="1" x14ac:dyDescent="0.25">
      <c r="A328" s="2"/>
      <c r="B328" s="2"/>
      <c r="C328" s="19"/>
      <c r="D328" s="48"/>
      <c r="E328" s="3">
        <v>50</v>
      </c>
      <c r="F328" s="41"/>
      <c r="G328" s="11" t="s">
        <v>47</v>
      </c>
      <c r="H328" s="10">
        <v>3</v>
      </c>
      <c r="I328" s="10" t="s">
        <v>46</v>
      </c>
      <c r="J328" s="10">
        <v>3</v>
      </c>
    </row>
    <row r="329" spans="1:10" hidden="1" outlineLevel="1" x14ac:dyDescent="0.25">
      <c r="A329" s="2"/>
      <c r="B329" s="2"/>
      <c r="C329" s="19"/>
      <c r="D329" s="48"/>
      <c r="E329" s="3">
        <v>75</v>
      </c>
      <c r="F329" s="41"/>
      <c r="G329" s="11" t="s">
        <v>47</v>
      </c>
      <c r="H329" s="10">
        <v>4</v>
      </c>
      <c r="I329" s="10" t="s">
        <v>46</v>
      </c>
      <c r="J329" s="10">
        <v>4</v>
      </c>
    </row>
    <row r="330" spans="1:10" hidden="1" outlineLevel="1" x14ac:dyDescent="0.25">
      <c r="A330" s="2"/>
      <c r="B330" s="2"/>
      <c r="C330" s="19"/>
      <c r="D330" s="48"/>
      <c r="E330" s="3">
        <v>100</v>
      </c>
      <c r="F330" s="41"/>
      <c r="G330" s="3" t="s">
        <v>47</v>
      </c>
      <c r="H330" s="10">
        <v>5</v>
      </c>
      <c r="I330" s="10" t="s">
        <v>46</v>
      </c>
      <c r="J330" s="10">
        <v>5</v>
      </c>
    </row>
    <row r="331" spans="1:10" ht="30" hidden="1" outlineLevel="1" x14ac:dyDescent="0.25">
      <c r="A331" s="13" t="s">
        <v>333</v>
      </c>
      <c r="B331" s="13"/>
      <c r="C331" s="14" t="s">
        <v>237</v>
      </c>
      <c r="D331" s="49">
        <v>0.33300000000000002</v>
      </c>
      <c r="E331" s="49">
        <f>IF(H331=J332,E332,IF(H331=J333,E333,IF(H331=J334,E334,IF(H331=J335,E335,IF(H331=J336,E336,"ошибка")))))</f>
        <v>0</v>
      </c>
      <c r="F331" s="45" t="s">
        <v>240</v>
      </c>
      <c r="G331" s="15"/>
      <c r="H331" s="32"/>
      <c r="I331" s="32"/>
      <c r="J331" s="32" t="s">
        <v>131</v>
      </c>
    </row>
    <row r="332" spans="1:10" hidden="1" outlineLevel="1" x14ac:dyDescent="0.25">
      <c r="A332" s="2"/>
      <c r="B332" s="2"/>
      <c r="C332" s="19"/>
      <c r="D332" s="48"/>
      <c r="E332" s="3">
        <v>0</v>
      </c>
      <c r="F332" s="40"/>
      <c r="G332" s="11" t="s">
        <v>47</v>
      </c>
      <c r="H332" s="10">
        <v>0</v>
      </c>
      <c r="I332" s="10" t="s">
        <v>46</v>
      </c>
      <c r="J332" s="10">
        <v>0</v>
      </c>
    </row>
    <row r="333" spans="1:10" hidden="1" outlineLevel="1" x14ac:dyDescent="0.25">
      <c r="A333" s="2"/>
      <c r="B333" s="2"/>
      <c r="C333" s="19"/>
      <c r="D333" s="48"/>
      <c r="E333" s="3">
        <v>25</v>
      </c>
      <c r="F333" s="41"/>
      <c r="G333" s="11" t="s">
        <v>47</v>
      </c>
      <c r="H333" s="10">
        <v>2</v>
      </c>
      <c r="I333" s="10" t="s">
        <v>46</v>
      </c>
      <c r="J333" s="10">
        <v>2</v>
      </c>
    </row>
    <row r="334" spans="1:10" hidden="1" outlineLevel="1" x14ac:dyDescent="0.25">
      <c r="A334" s="2"/>
      <c r="B334" s="2"/>
      <c r="C334" s="19"/>
      <c r="D334" s="48"/>
      <c r="E334" s="3">
        <v>50</v>
      </c>
      <c r="F334" s="41"/>
      <c r="G334" s="11" t="s">
        <v>47</v>
      </c>
      <c r="H334" s="10">
        <v>3</v>
      </c>
      <c r="I334" s="10" t="s">
        <v>46</v>
      </c>
      <c r="J334" s="10">
        <v>3</v>
      </c>
    </row>
    <row r="335" spans="1:10" hidden="1" outlineLevel="1" x14ac:dyDescent="0.25">
      <c r="A335" s="2"/>
      <c r="B335" s="2"/>
      <c r="C335" s="19"/>
      <c r="D335" s="48"/>
      <c r="E335" s="3">
        <v>75</v>
      </c>
      <c r="F335" s="41"/>
      <c r="G335" s="11" t="s">
        <v>47</v>
      </c>
      <c r="H335" s="10">
        <v>4</v>
      </c>
      <c r="I335" s="10" t="s">
        <v>46</v>
      </c>
      <c r="J335" s="10">
        <v>4</v>
      </c>
    </row>
    <row r="336" spans="1:10" hidden="1" outlineLevel="1" x14ac:dyDescent="0.25">
      <c r="A336" s="2"/>
      <c r="B336" s="2"/>
      <c r="C336" s="19"/>
      <c r="D336" s="48"/>
      <c r="E336" s="3">
        <v>100</v>
      </c>
      <c r="F336" s="41"/>
      <c r="G336" s="3" t="s">
        <v>47</v>
      </c>
      <c r="H336" s="10">
        <v>5</v>
      </c>
      <c r="I336" s="10" t="s">
        <v>46</v>
      </c>
      <c r="J336" s="10">
        <v>5</v>
      </c>
    </row>
  </sheetData>
  <mergeCells count="2">
    <mergeCell ref="H3:J3"/>
    <mergeCell ref="A1:J1"/>
  </mergeCells>
  <conditionalFormatting sqref="D318">
    <cfRule type="cellIs" dxfId="2" priority="1" operator="notEqual">
      <formula>0.1</formula>
    </cfRule>
  </conditionalFormatting>
  <conditionalFormatting sqref="D83 D165">
    <cfRule type="cellIs" dxfId="1" priority="3" operator="notEqual">
      <formula>0.15</formula>
    </cfRule>
  </conditionalFormatting>
  <conditionalFormatting sqref="D240 D260 D286">
    <cfRule type="cellIs" dxfId="0" priority="2" operator="notEqual">
      <formula>0.1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R286"/>
  <sheetViews>
    <sheetView zoomScale="90" zoomScaleNormal="90" workbookViewId="0">
      <pane xSplit="2" ySplit="3" topLeftCell="C4" activePane="bottomRight" state="frozenSplit"/>
      <selection pane="topRight" activeCell="F1" sqref="F1"/>
      <selection pane="bottomLeft" activeCell="A6" sqref="A6"/>
      <selection pane="bottomRight" activeCell="F12" sqref="F12"/>
    </sheetView>
  </sheetViews>
  <sheetFormatPr defaultColWidth="9.140625" defaultRowHeight="15" x14ac:dyDescent="0.25"/>
  <cols>
    <col min="1" max="1" width="22.7109375" style="126" customWidth="1"/>
    <col min="2" max="2" width="36.85546875" style="168" customWidth="1"/>
    <col min="3" max="14" width="8.7109375" style="126" customWidth="1"/>
    <col min="15" max="16384" width="9.140625" style="126"/>
  </cols>
  <sheetData>
    <row r="1" spans="1:14" ht="23.25" customHeight="1" x14ac:dyDescent="0.25">
      <c r="A1" s="128"/>
      <c r="B1" s="159"/>
      <c r="C1" s="155"/>
      <c r="D1" s="185" t="s">
        <v>340</v>
      </c>
      <c r="E1" s="186"/>
      <c r="F1" s="186"/>
      <c r="G1" s="185" t="s">
        <v>341</v>
      </c>
      <c r="H1" s="186"/>
      <c r="I1" s="186"/>
      <c r="J1" s="185" t="s">
        <v>342</v>
      </c>
      <c r="K1" s="186"/>
      <c r="L1" s="186"/>
      <c r="M1" s="185" t="s">
        <v>343</v>
      </c>
      <c r="N1" s="187"/>
    </row>
    <row r="2" spans="1:14" ht="38.25" x14ac:dyDescent="0.25">
      <c r="A2" s="129"/>
      <c r="B2" s="160"/>
      <c r="C2" s="156" t="s">
        <v>344</v>
      </c>
      <c r="D2" s="151" t="s">
        <v>345</v>
      </c>
      <c r="E2" s="151" t="s">
        <v>346</v>
      </c>
      <c r="F2" s="151" t="s">
        <v>347</v>
      </c>
      <c r="G2" s="151" t="s">
        <v>348</v>
      </c>
      <c r="H2" s="151">
        <v>2009</v>
      </c>
      <c r="I2" s="151" t="s">
        <v>349</v>
      </c>
      <c r="J2" s="151" t="s">
        <v>350</v>
      </c>
      <c r="K2" s="151" t="s">
        <v>351</v>
      </c>
      <c r="L2" s="151" t="s">
        <v>352</v>
      </c>
      <c r="M2" s="151" t="s">
        <v>353</v>
      </c>
      <c r="N2" s="157" t="s">
        <v>354</v>
      </c>
    </row>
    <row r="3" spans="1:14" s="127" customFormat="1" ht="14.45" customHeight="1" thickBot="1" x14ac:dyDescent="0.3">
      <c r="A3" s="130"/>
      <c r="B3" s="161"/>
      <c r="C3" s="131" t="s">
        <v>355</v>
      </c>
      <c r="D3" s="131" t="s">
        <v>355</v>
      </c>
      <c r="E3" s="131" t="s">
        <v>355</v>
      </c>
      <c r="F3" s="131" t="s">
        <v>355</v>
      </c>
      <c r="G3" s="131" t="s">
        <v>355</v>
      </c>
      <c r="H3" s="131" t="s">
        <v>355</v>
      </c>
      <c r="I3" s="131" t="s">
        <v>355</v>
      </c>
      <c r="J3" s="131" t="s">
        <v>355</v>
      </c>
      <c r="K3" s="131" t="s">
        <v>355</v>
      </c>
      <c r="L3" s="131" t="s">
        <v>355</v>
      </c>
      <c r="M3" s="131" t="s">
        <v>355</v>
      </c>
      <c r="N3" s="132" t="s">
        <v>355</v>
      </c>
    </row>
    <row r="4" spans="1:14" x14ac:dyDescent="0.25">
      <c r="A4" s="188" t="s">
        <v>341</v>
      </c>
      <c r="B4" s="162" t="s">
        <v>348</v>
      </c>
      <c r="C4" s="133">
        <v>16.899999999999999</v>
      </c>
      <c r="D4" s="133">
        <v>6.9</v>
      </c>
      <c r="E4" s="133">
        <v>22.6</v>
      </c>
      <c r="F4" s="133">
        <v>40</v>
      </c>
      <c r="G4" s="133">
        <v>100</v>
      </c>
      <c r="H4" s="134">
        <v>0</v>
      </c>
      <c r="I4" s="134">
        <v>0</v>
      </c>
      <c r="J4" s="133">
        <v>23.1</v>
      </c>
      <c r="K4" s="133">
        <v>0</v>
      </c>
      <c r="L4" s="133">
        <v>9.5</v>
      </c>
      <c r="M4" s="133">
        <v>13.5</v>
      </c>
      <c r="N4" s="135">
        <v>21.4</v>
      </c>
    </row>
    <row r="5" spans="1:14" x14ac:dyDescent="0.25">
      <c r="A5" s="189"/>
      <c r="B5" s="163" t="s">
        <v>356</v>
      </c>
      <c r="C5" s="136">
        <v>43.1</v>
      </c>
      <c r="D5" s="136">
        <v>31</v>
      </c>
      <c r="E5" s="136">
        <v>54.8</v>
      </c>
      <c r="F5" s="136">
        <v>40</v>
      </c>
      <c r="G5" s="136">
        <v>0</v>
      </c>
      <c r="H5" s="137">
        <v>100</v>
      </c>
      <c r="I5" s="137">
        <v>0</v>
      </c>
      <c r="J5" s="136">
        <v>41</v>
      </c>
      <c r="K5" s="136">
        <v>60</v>
      </c>
      <c r="L5" s="136">
        <v>42.9</v>
      </c>
      <c r="M5" s="136">
        <v>45.9</v>
      </c>
      <c r="N5" s="138">
        <v>39.299999999999997</v>
      </c>
    </row>
    <row r="6" spans="1:14" ht="15.75" thickBot="1" x14ac:dyDescent="0.3">
      <c r="A6" s="190"/>
      <c r="B6" s="164" t="s">
        <v>349</v>
      </c>
      <c r="C6" s="139">
        <v>40</v>
      </c>
      <c r="D6" s="139">
        <v>62.1</v>
      </c>
      <c r="E6" s="139">
        <v>22.6</v>
      </c>
      <c r="F6" s="139">
        <v>20</v>
      </c>
      <c r="G6" s="139">
        <v>0</v>
      </c>
      <c r="H6" s="140">
        <v>0</v>
      </c>
      <c r="I6" s="140">
        <v>100</v>
      </c>
      <c r="J6" s="139">
        <v>35.9</v>
      </c>
      <c r="K6" s="139">
        <v>40</v>
      </c>
      <c r="L6" s="139">
        <v>47.6</v>
      </c>
      <c r="M6" s="139">
        <v>40.5</v>
      </c>
      <c r="N6" s="141">
        <v>39.299999999999997</v>
      </c>
    </row>
    <row r="7" spans="1:14" ht="15.75" thickBot="1" x14ac:dyDescent="0.3">
      <c r="A7" s="142" t="s">
        <v>339</v>
      </c>
      <c r="B7" s="165"/>
      <c r="C7" s="143">
        <v>65</v>
      </c>
      <c r="D7" s="143">
        <v>29</v>
      </c>
      <c r="E7" s="143">
        <v>31</v>
      </c>
      <c r="F7" s="143">
        <v>5</v>
      </c>
      <c r="G7" s="143">
        <v>11</v>
      </c>
      <c r="H7" s="143">
        <v>28</v>
      </c>
      <c r="I7" s="143">
        <v>26</v>
      </c>
      <c r="J7" s="143">
        <v>39</v>
      </c>
      <c r="K7" s="143">
        <v>5</v>
      </c>
      <c r="L7" s="143">
        <v>21</v>
      </c>
      <c r="M7" s="143">
        <v>37</v>
      </c>
      <c r="N7" s="144">
        <v>28</v>
      </c>
    </row>
    <row r="8" spans="1:14" ht="15" customHeight="1" x14ac:dyDescent="0.25">
      <c r="A8" s="182" t="s">
        <v>342</v>
      </c>
      <c r="B8" s="166" t="s">
        <v>350</v>
      </c>
      <c r="C8" s="145">
        <v>60</v>
      </c>
      <c r="D8" s="145">
        <v>65.5</v>
      </c>
      <c r="E8" s="145">
        <v>51.6</v>
      </c>
      <c r="F8" s="145">
        <v>80</v>
      </c>
      <c r="G8" s="145">
        <v>81.8</v>
      </c>
      <c r="H8" s="145">
        <v>57.1</v>
      </c>
      <c r="I8" s="145">
        <v>53.8</v>
      </c>
      <c r="J8" s="146">
        <v>100</v>
      </c>
      <c r="K8" s="145">
        <v>0</v>
      </c>
      <c r="L8" s="145">
        <v>0</v>
      </c>
      <c r="M8" s="145">
        <v>43.2</v>
      </c>
      <c r="N8" s="147">
        <v>82.1</v>
      </c>
    </row>
    <row r="9" spans="1:14" x14ac:dyDescent="0.25">
      <c r="A9" s="183"/>
      <c r="B9" s="163" t="s">
        <v>351</v>
      </c>
      <c r="C9" s="136">
        <v>7.7</v>
      </c>
      <c r="D9" s="136">
        <v>13.8</v>
      </c>
      <c r="E9" s="136">
        <v>3.2</v>
      </c>
      <c r="F9" s="136">
        <v>0</v>
      </c>
      <c r="G9" s="136">
        <v>0</v>
      </c>
      <c r="H9" s="136">
        <v>10.7</v>
      </c>
      <c r="I9" s="136">
        <v>7.7</v>
      </c>
      <c r="J9" s="137">
        <v>0</v>
      </c>
      <c r="K9" s="136">
        <v>100</v>
      </c>
      <c r="L9" s="136">
        <v>0</v>
      </c>
      <c r="M9" s="136">
        <v>10.8</v>
      </c>
      <c r="N9" s="138">
        <v>3.6</v>
      </c>
    </row>
    <row r="10" spans="1:14" ht="15.75" thickBot="1" x14ac:dyDescent="0.3">
      <c r="A10" s="184"/>
      <c r="B10" s="164" t="s">
        <v>352</v>
      </c>
      <c r="C10" s="139">
        <v>32.299999999999997</v>
      </c>
      <c r="D10" s="139">
        <v>20.7</v>
      </c>
      <c r="E10" s="139">
        <v>45.2</v>
      </c>
      <c r="F10" s="139">
        <v>20</v>
      </c>
      <c r="G10" s="139">
        <v>18.2</v>
      </c>
      <c r="H10" s="139">
        <v>32.1</v>
      </c>
      <c r="I10" s="139">
        <v>38.5</v>
      </c>
      <c r="J10" s="140">
        <v>0</v>
      </c>
      <c r="K10" s="139">
        <v>0</v>
      </c>
      <c r="L10" s="139">
        <v>100</v>
      </c>
      <c r="M10" s="139">
        <v>45.9</v>
      </c>
      <c r="N10" s="141">
        <v>14.3</v>
      </c>
    </row>
    <row r="11" spans="1:14" ht="15.75" thickBot="1" x14ac:dyDescent="0.3">
      <c r="A11" s="142" t="s">
        <v>339</v>
      </c>
      <c r="B11" s="165"/>
      <c r="C11" s="143">
        <v>65</v>
      </c>
      <c r="D11" s="143">
        <v>29</v>
      </c>
      <c r="E11" s="143">
        <v>31</v>
      </c>
      <c r="F11" s="143">
        <v>5</v>
      </c>
      <c r="G11" s="143">
        <v>11</v>
      </c>
      <c r="H11" s="143">
        <v>28</v>
      </c>
      <c r="I11" s="143">
        <v>26</v>
      </c>
      <c r="J11" s="143">
        <v>39</v>
      </c>
      <c r="K11" s="143">
        <v>5</v>
      </c>
      <c r="L11" s="143">
        <v>21</v>
      </c>
      <c r="M11" s="143">
        <v>37</v>
      </c>
      <c r="N11" s="144">
        <v>28</v>
      </c>
    </row>
    <row r="12" spans="1:14" ht="15" customHeight="1" x14ac:dyDescent="0.25">
      <c r="A12" s="182" t="s">
        <v>343</v>
      </c>
      <c r="B12" s="166" t="s">
        <v>353</v>
      </c>
      <c r="C12" s="145">
        <v>56.9</v>
      </c>
      <c r="D12" s="145">
        <v>65.5</v>
      </c>
      <c r="E12" s="145">
        <v>54.8</v>
      </c>
      <c r="F12" s="145">
        <v>20</v>
      </c>
      <c r="G12" s="145">
        <v>45.5</v>
      </c>
      <c r="H12" s="145">
        <v>60.7</v>
      </c>
      <c r="I12" s="145">
        <v>57.7</v>
      </c>
      <c r="J12" s="145">
        <v>41</v>
      </c>
      <c r="K12" s="145">
        <v>80</v>
      </c>
      <c r="L12" s="145">
        <v>81</v>
      </c>
      <c r="M12" s="146">
        <v>100</v>
      </c>
      <c r="N12" s="148">
        <v>0</v>
      </c>
    </row>
    <row r="13" spans="1:14" ht="15.75" thickBot="1" x14ac:dyDescent="0.3">
      <c r="A13" s="184"/>
      <c r="B13" s="164" t="s">
        <v>354</v>
      </c>
      <c r="C13" s="139">
        <v>43.1</v>
      </c>
      <c r="D13" s="139">
        <v>34.5</v>
      </c>
      <c r="E13" s="139">
        <v>45.2</v>
      </c>
      <c r="F13" s="139">
        <v>80</v>
      </c>
      <c r="G13" s="139">
        <v>54.5</v>
      </c>
      <c r="H13" s="139">
        <v>39.299999999999997</v>
      </c>
      <c r="I13" s="139">
        <v>42.3</v>
      </c>
      <c r="J13" s="139">
        <v>59</v>
      </c>
      <c r="K13" s="139">
        <v>20</v>
      </c>
      <c r="L13" s="139">
        <v>19</v>
      </c>
      <c r="M13" s="140">
        <v>0</v>
      </c>
      <c r="N13" s="149">
        <v>100</v>
      </c>
    </row>
    <row r="14" spans="1:14" ht="15.75" thickBot="1" x14ac:dyDescent="0.3">
      <c r="A14" s="142" t="s">
        <v>339</v>
      </c>
      <c r="B14" s="165"/>
      <c r="C14" s="143">
        <v>65</v>
      </c>
      <c r="D14" s="143">
        <v>29</v>
      </c>
      <c r="E14" s="143">
        <v>31</v>
      </c>
      <c r="F14" s="143">
        <v>5</v>
      </c>
      <c r="G14" s="143">
        <v>11</v>
      </c>
      <c r="H14" s="143">
        <v>28</v>
      </c>
      <c r="I14" s="143">
        <v>26</v>
      </c>
      <c r="J14" s="143">
        <v>39</v>
      </c>
      <c r="K14" s="143">
        <v>5</v>
      </c>
      <c r="L14" s="143">
        <v>21</v>
      </c>
      <c r="M14" s="143">
        <v>37</v>
      </c>
      <c r="N14" s="144">
        <v>28</v>
      </c>
    </row>
    <row r="15" spans="1:14" ht="15" customHeight="1" x14ac:dyDescent="0.25">
      <c r="A15" s="182" t="s">
        <v>134</v>
      </c>
      <c r="B15" s="166" t="s">
        <v>374</v>
      </c>
      <c r="C15" s="145">
        <v>7.7</v>
      </c>
      <c r="D15" s="145">
        <v>3.4</v>
      </c>
      <c r="E15" s="145">
        <v>12.9</v>
      </c>
      <c r="F15" s="145">
        <v>0</v>
      </c>
      <c r="G15" s="145">
        <v>0</v>
      </c>
      <c r="H15" s="145">
        <v>10.7</v>
      </c>
      <c r="I15" s="145">
        <v>7.7</v>
      </c>
      <c r="J15" s="145">
        <v>2.6</v>
      </c>
      <c r="K15" s="145">
        <v>0</v>
      </c>
      <c r="L15" s="145">
        <v>19</v>
      </c>
      <c r="M15" s="145">
        <v>10.8</v>
      </c>
      <c r="N15" s="147">
        <v>3.6</v>
      </c>
    </row>
    <row r="16" spans="1:14" x14ac:dyDescent="0.25">
      <c r="A16" s="183"/>
      <c r="B16" s="163" t="s">
        <v>375</v>
      </c>
      <c r="C16" s="136">
        <v>16.899999999999999</v>
      </c>
      <c r="D16" s="136">
        <v>20.7</v>
      </c>
      <c r="E16" s="136">
        <v>16.100000000000001</v>
      </c>
      <c r="F16" s="136">
        <v>0</v>
      </c>
      <c r="G16" s="136">
        <v>0</v>
      </c>
      <c r="H16" s="136">
        <v>21.4</v>
      </c>
      <c r="I16" s="136">
        <v>19.2</v>
      </c>
      <c r="J16" s="136">
        <v>12.8</v>
      </c>
      <c r="K16" s="136">
        <v>60</v>
      </c>
      <c r="L16" s="136">
        <v>14.3</v>
      </c>
      <c r="M16" s="136">
        <v>21.6</v>
      </c>
      <c r="N16" s="138">
        <v>10.7</v>
      </c>
    </row>
    <row r="17" spans="1:14" x14ac:dyDescent="0.25">
      <c r="A17" s="183"/>
      <c r="B17" s="163" t="s">
        <v>362</v>
      </c>
      <c r="C17" s="136">
        <v>40</v>
      </c>
      <c r="D17" s="136">
        <v>37.9</v>
      </c>
      <c r="E17" s="136">
        <v>35.5</v>
      </c>
      <c r="F17" s="136">
        <v>80</v>
      </c>
      <c r="G17" s="136">
        <v>54.5</v>
      </c>
      <c r="H17" s="136">
        <v>35.700000000000003</v>
      </c>
      <c r="I17" s="136">
        <v>38.5</v>
      </c>
      <c r="J17" s="136">
        <v>51.3</v>
      </c>
      <c r="K17" s="136">
        <v>20</v>
      </c>
      <c r="L17" s="136">
        <v>23.8</v>
      </c>
      <c r="M17" s="136">
        <v>24.3</v>
      </c>
      <c r="N17" s="138">
        <v>60.7</v>
      </c>
    </row>
    <row r="18" spans="1:14" x14ac:dyDescent="0.25">
      <c r="A18" s="183"/>
      <c r="B18" s="163" t="s">
        <v>359</v>
      </c>
      <c r="C18" s="136">
        <v>30.8</v>
      </c>
      <c r="D18" s="136">
        <v>27.6</v>
      </c>
      <c r="E18" s="136">
        <v>35.5</v>
      </c>
      <c r="F18" s="136">
        <v>20</v>
      </c>
      <c r="G18" s="136">
        <v>45.5</v>
      </c>
      <c r="H18" s="136">
        <v>28.6</v>
      </c>
      <c r="I18" s="136">
        <v>26.9</v>
      </c>
      <c r="J18" s="136">
        <v>30.8</v>
      </c>
      <c r="K18" s="136">
        <v>0</v>
      </c>
      <c r="L18" s="136">
        <v>38.1</v>
      </c>
      <c r="M18" s="136">
        <v>37.799999999999997</v>
      </c>
      <c r="N18" s="138">
        <v>21.4</v>
      </c>
    </row>
    <row r="19" spans="1:14" ht="15.75" customHeight="1" thickBot="1" x14ac:dyDescent="0.3">
      <c r="A19" s="184"/>
      <c r="B19" s="164" t="s">
        <v>360</v>
      </c>
      <c r="C19" s="139">
        <v>4.5999999999999996</v>
      </c>
      <c r="D19" s="139">
        <v>10.3</v>
      </c>
      <c r="E19" s="139">
        <v>0</v>
      </c>
      <c r="F19" s="139">
        <v>0</v>
      </c>
      <c r="G19" s="139">
        <v>0</v>
      </c>
      <c r="H19" s="139">
        <v>3.6</v>
      </c>
      <c r="I19" s="139">
        <v>7.7</v>
      </c>
      <c r="J19" s="139">
        <v>2.6</v>
      </c>
      <c r="K19" s="139">
        <v>20</v>
      </c>
      <c r="L19" s="139">
        <v>4.8</v>
      </c>
      <c r="M19" s="139">
        <v>5.4</v>
      </c>
      <c r="N19" s="141">
        <v>3.6</v>
      </c>
    </row>
    <row r="20" spans="1:14" ht="15.75" thickBot="1" x14ac:dyDescent="0.3">
      <c r="A20" s="142" t="s">
        <v>339</v>
      </c>
      <c r="B20" s="165"/>
      <c r="C20" s="143">
        <v>65</v>
      </c>
      <c r="D20" s="143">
        <v>29</v>
      </c>
      <c r="E20" s="143">
        <v>31</v>
      </c>
      <c r="F20" s="143">
        <v>5</v>
      </c>
      <c r="G20" s="143">
        <v>11</v>
      </c>
      <c r="H20" s="143">
        <v>28</v>
      </c>
      <c r="I20" s="143">
        <v>26</v>
      </c>
      <c r="J20" s="143">
        <v>39</v>
      </c>
      <c r="K20" s="143">
        <v>5</v>
      </c>
      <c r="L20" s="143">
        <v>21</v>
      </c>
      <c r="M20" s="143">
        <v>37</v>
      </c>
      <c r="N20" s="144">
        <v>28</v>
      </c>
    </row>
    <row r="21" spans="1:14" ht="15" customHeight="1" x14ac:dyDescent="0.25">
      <c r="A21" s="182" t="s">
        <v>135</v>
      </c>
      <c r="B21" s="166" t="s">
        <v>374</v>
      </c>
      <c r="C21" s="145">
        <v>3.1</v>
      </c>
      <c r="D21" s="145">
        <v>0</v>
      </c>
      <c r="E21" s="145">
        <v>6.5</v>
      </c>
      <c r="F21" s="145">
        <v>0</v>
      </c>
      <c r="G21" s="145">
        <v>0</v>
      </c>
      <c r="H21" s="145">
        <v>7.1</v>
      </c>
      <c r="I21" s="145">
        <v>0</v>
      </c>
      <c r="J21" s="145">
        <v>5.0999999999999996</v>
      </c>
      <c r="K21" s="145">
        <v>0</v>
      </c>
      <c r="L21" s="145">
        <v>0</v>
      </c>
      <c r="M21" s="145">
        <v>0</v>
      </c>
      <c r="N21" s="147">
        <v>7.1</v>
      </c>
    </row>
    <row r="22" spans="1:14" x14ac:dyDescent="0.25">
      <c r="A22" s="183"/>
      <c r="B22" s="163" t="s">
        <v>375</v>
      </c>
      <c r="C22" s="136">
        <v>15.4</v>
      </c>
      <c r="D22" s="136">
        <v>10.3</v>
      </c>
      <c r="E22" s="136">
        <v>22.6</v>
      </c>
      <c r="F22" s="136">
        <v>0</v>
      </c>
      <c r="G22" s="136">
        <v>9.1</v>
      </c>
      <c r="H22" s="136">
        <v>17.899999999999999</v>
      </c>
      <c r="I22" s="136">
        <v>15.4</v>
      </c>
      <c r="J22" s="136">
        <v>7.7</v>
      </c>
      <c r="K22" s="136">
        <v>20</v>
      </c>
      <c r="L22" s="136">
        <v>28.6</v>
      </c>
      <c r="M22" s="136">
        <v>18.899999999999999</v>
      </c>
      <c r="N22" s="138">
        <v>10.7</v>
      </c>
    </row>
    <row r="23" spans="1:14" ht="15" customHeight="1" x14ac:dyDescent="0.25">
      <c r="A23" s="183"/>
      <c r="B23" s="163" t="s">
        <v>362</v>
      </c>
      <c r="C23" s="136">
        <v>36.9</v>
      </c>
      <c r="D23" s="136">
        <v>41.4</v>
      </c>
      <c r="E23" s="136">
        <v>29</v>
      </c>
      <c r="F23" s="136">
        <v>60</v>
      </c>
      <c r="G23" s="136">
        <v>9.1</v>
      </c>
      <c r="H23" s="136">
        <v>35.700000000000003</v>
      </c>
      <c r="I23" s="136">
        <v>50</v>
      </c>
      <c r="J23" s="136">
        <v>33.299999999999997</v>
      </c>
      <c r="K23" s="136">
        <v>60</v>
      </c>
      <c r="L23" s="136">
        <v>38.1</v>
      </c>
      <c r="M23" s="136">
        <v>40.5</v>
      </c>
      <c r="N23" s="138">
        <v>32.1</v>
      </c>
    </row>
    <row r="24" spans="1:14" ht="15.75" thickBot="1" x14ac:dyDescent="0.3">
      <c r="A24" s="184"/>
      <c r="B24" s="164" t="s">
        <v>359</v>
      </c>
      <c r="C24" s="139">
        <v>44.6</v>
      </c>
      <c r="D24" s="139">
        <v>48.3</v>
      </c>
      <c r="E24" s="139">
        <v>41.9</v>
      </c>
      <c r="F24" s="139">
        <v>40</v>
      </c>
      <c r="G24" s="139">
        <v>81.8</v>
      </c>
      <c r="H24" s="139">
        <v>39.299999999999997</v>
      </c>
      <c r="I24" s="139">
        <v>34.6</v>
      </c>
      <c r="J24" s="139">
        <v>53.8</v>
      </c>
      <c r="K24" s="139">
        <v>20</v>
      </c>
      <c r="L24" s="139">
        <v>33.299999999999997</v>
      </c>
      <c r="M24" s="139">
        <v>40.5</v>
      </c>
      <c r="N24" s="141">
        <v>50</v>
      </c>
    </row>
    <row r="25" spans="1:14" ht="15.75" thickBot="1" x14ac:dyDescent="0.3">
      <c r="A25" s="142" t="s">
        <v>339</v>
      </c>
      <c r="B25" s="165"/>
      <c r="C25" s="143">
        <v>65</v>
      </c>
      <c r="D25" s="143">
        <v>29</v>
      </c>
      <c r="E25" s="143">
        <v>31</v>
      </c>
      <c r="F25" s="143">
        <v>5</v>
      </c>
      <c r="G25" s="143">
        <v>11</v>
      </c>
      <c r="H25" s="143">
        <v>28</v>
      </c>
      <c r="I25" s="143">
        <v>26</v>
      </c>
      <c r="J25" s="143">
        <v>39</v>
      </c>
      <c r="K25" s="143">
        <v>5</v>
      </c>
      <c r="L25" s="143">
        <v>21</v>
      </c>
      <c r="M25" s="143">
        <v>37</v>
      </c>
      <c r="N25" s="144">
        <v>28</v>
      </c>
    </row>
    <row r="26" spans="1:14" ht="15" customHeight="1" x14ac:dyDescent="0.25">
      <c r="A26" s="182" t="s">
        <v>136</v>
      </c>
      <c r="B26" s="166" t="s">
        <v>374</v>
      </c>
      <c r="C26" s="145">
        <v>3.1</v>
      </c>
      <c r="D26" s="145">
        <v>0</v>
      </c>
      <c r="E26" s="145">
        <v>6.5</v>
      </c>
      <c r="F26" s="145">
        <v>0</v>
      </c>
      <c r="G26" s="145">
        <v>0</v>
      </c>
      <c r="H26" s="145">
        <v>0</v>
      </c>
      <c r="I26" s="145">
        <v>7.7</v>
      </c>
      <c r="J26" s="145">
        <v>0</v>
      </c>
      <c r="K26" s="145">
        <v>0</v>
      </c>
      <c r="L26" s="145">
        <v>9.5</v>
      </c>
      <c r="M26" s="145">
        <v>0</v>
      </c>
      <c r="N26" s="147">
        <v>7.1</v>
      </c>
    </row>
    <row r="27" spans="1:14" x14ac:dyDescent="0.25">
      <c r="A27" s="183"/>
      <c r="B27" s="163" t="s">
        <v>375</v>
      </c>
      <c r="C27" s="136">
        <v>13.8</v>
      </c>
      <c r="D27" s="136">
        <v>3.4</v>
      </c>
      <c r="E27" s="136">
        <v>22.6</v>
      </c>
      <c r="F27" s="136">
        <v>20</v>
      </c>
      <c r="G27" s="136">
        <v>9.1</v>
      </c>
      <c r="H27" s="136">
        <v>21.4</v>
      </c>
      <c r="I27" s="136">
        <v>7.7</v>
      </c>
      <c r="J27" s="136">
        <v>12.8</v>
      </c>
      <c r="K27" s="136">
        <v>20</v>
      </c>
      <c r="L27" s="136">
        <v>14.3</v>
      </c>
      <c r="M27" s="136">
        <v>18.899999999999999</v>
      </c>
      <c r="N27" s="138">
        <v>7.1</v>
      </c>
    </row>
    <row r="28" spans="1:14" x14ac:dyDescent="0.25">
      <c r="A28" s="183"/>
      <c r="B28" s="163" t="s">
        <v>362</v>
      </c>
      <c r="C28" s="136">
        <v>36.9</v>
      </c>
      <c r="D28" s="136">
        <v>44.8</v>
      </c>
      <c r="E28" s="136">
        <v>25.8</v>
      </c>
      <c r="F28" s="136">
        <v>60</v>
      </c>
      <c r="G28" s="136">
        <v>18.2</v>
      </c>
      <c r="H28" s="136">
        <v>39.299999999999997</v>
      </c>
      <c r="I28" s="136">
        <v>42.3</v>
      </c>
      <c r="J28" s="136">
        <v>41</v>
      </c>
      <c r="K28" s="136">
        <v>20</v>
      </c>
      <c r="L28" s="136">
        <v>33.299999999999997</v>
      </c>
      <c r="M28" s="136">
        <v>27</v>
      </c>
      <c r="N28" s="138">
        <v>50</v>
      </c>
    </row>
    <row r="29" spans="1:14" ht="15.75" thickBot="1" x14ac:dyDescent="0.3">
      <c r="A29" s="184"/>
      <c r="B29" s="164" t="s">
        <v>359</v>
      </c>
      <c r="C29" s="139">
        <v>46.2</v>
      </c>
      <c r="D29" s="139">
        <v>51.7</v>
      </c>
      <c r="E29" s="139">
        <v>45.2</v>
      </c>
      <c r="F29" s="139">
        <v>20</v>
      </c>
      <c r="G29" s="139">
        <v>72.7</v>
      </c>
      <c r="H29" s="139">
        <v>39.299999999999997</v>
      </c>
      <c r="I29" s="139">
        <v>42.3</v>
      </c>
      <c r="J29" s="139">
        <v>46.2</v>
      </c>
      <c r="K29" s="139">
        <v>60</v>
      </c>
      <c r="L29" s="139">
        <v>42.9</v>
      </c>
      <c r="M29" s="139">
        <v>54.1</v>
      </c>
      <c r="N29" s="141">
        <v>35.700000000000003</v>
      </c>
    </row>
    <row r="30" spans="1:14" ht="15.75" thickBot="1" x14ac:dyDescent="0.3">
      <c r="A30" s="142" t="s">
        <v>339</v>
      </c>
      <c r="B30" s="165"/>
      <c r="C30" s="143">
        <v>65</v>
      </c>
      <c r="D30" s="143">
        <v>29</v>
      </c>
      <c r="E30" s="143">
        <v>31</v>
      </c>
      <c r="F30" s="143">
        <v>5</v>
      </c>
      <c r="G30" s="143">
        <v>11</v>
      </c>
      <c r="H30" s="143">
        <v>28</v>
      </c>
      <c r="I30" s="143">
        <v>26</v>
      </c>
      <c r="J30" s="143">
        <v>39</v>
      </c>
      <c r="K30" s="143">
        <v>5</v>
      </c>
      <c r="L30" s="143">
        <v>21</v>
      </c>
      <c r="M30" s="143">
        <v>37</v>
      </c>
      <c r="N30" s="144">
        <v>28</v>
      </c>
    </row>
    <row r="31" spans="1:14" ht="15" customHeight="1" x14ac:dyDescent="0.25">
      <c r="A31" s="182" t="s">
        <v>142</v>
      </c>
      <c r="B31" s="166" t="s">
        <v>361</v>
      </c>
      <c r="C31" s="145">
        <v>12.3</v>
      </c>
      <c r="D31" s="145">
        <v>6.9</v>
      </c>
      <c r="E31" s="145">
        <v>19.399999999999999</v>
      </c>
      <c r="F31" s="145">
        <v>0</v>
      </c>
      <c r="G31" s="145">
        <v>0</v>
      </c>
      <c r="H31" s="145">
        <v>21.4</v>
      </c>
      <c r="I31" s="145">
        <v>7.7</v>
      </c>
      <c r="J31" s="145">
        <v>15.4</v>
      </c>
      <c r="K31" s="145">
        <v>0</v>
      </c>
      <c r="L31" s="145">
        <v>9.5</v>
      </c>
      <c r="M31" s="145">
        <v>13.5</v>
      </c>
      <c r="N31" s="147">
        <v>10.7</v>
      </c>
    </row>
    <row r="32" spans="1:14" x14ac:dyDescent="0.25">
      <c r="A32" s="183"/>
      <c r="B32" s="166" t="s">
        <v>374</v>
      </c>
      <c r="C32" s="136">
        <v>3.1</v>
      </c>
      <c r="D32" s="136">
        <v>6.9</v>
      </c>
      <c r="E32" s="136">
        <v>0</v>
      </c>
      <c r="F32" s="136">
        <v>0</v>
      </c>
      <c r="G32" s="136">
        <v>0</v>
      </c>
      <c r="H32" s="136">
        <v>7.1</v>
      </c>
      <c r="I32" s="136">
        <v>0</v>
      </c>
      <c r="J32" s="136">
        <v>0</v>
      </c>
      <c r="K32" s="136">
        <v>20</v>
      </c>
      <c r="L32" s="136">
        <v>4.8</v>
      </c>
      <c r="M32" s="136">
        <v>5.4</v>
      </c>
      <c r="N32" s="138">
        <v>0</v>
      </c>
    </row>
    <row r="33" spans="1:14" x14ac:dyDescent="0.25">
      <c r="A33" s="183"/>
      <c r="B33" s="163" t="s">
        <v>375</v>
      </c>
      <c r="C33" s="136">
        <v>15.4</v>
      </c>
      <c r="D33" s="136">
        <v>13.8</v>
      </c>
      <c r="E33" s="136">
        <v>16.100000000000001</v>
      </c>
      <c r="F33" s="136">
        <v>20</v>
      </c>
      <c r="G33" s="136">
        <v>0</v>
      </c>
      <c r="H33" s="136">
        <v>14.3</v>
      </c>
      <c r="I33" s="136">
        <v>23.1</v>
      </c>
      <c r="J33" s="136">
        <v>12.8</v>
      </c>
      <c r="K33" s="136">
        <v>0</v>
      </c>
      <c r="L33" s="136">
        <v>23.8</v>
      </c>
      <c r="M33" s="136">
        <v>13.5</v>
      </c>
      <c r="N33" s="138">
        <v>17.899999999999999</v>
      </c>
    </row>
    <row r="34" spans="1:14" x14ac:dyDescent="0.25">
      <c r="A34" s="183"/>
      <c r="B34" s="163" t="s">
        <v>362</v>
      </c>
      <c r="C34" s="136">
        <v>36.9</v>
      </c>
      <c r="D34" s="136">
        <v>37.9</v>
      </c>
      <c r="E34" s="136">
        <v>35.5</v>
      </c>
      <c r="F34" s="136">
        <v>40</v>
      </c>
      <c r="G34" s="136">
        <v>45.5</v>
      </c>
      <c r="H34" s="136">
        <v>32.1</v>
      </c>
      <c r="I34" s="136">
        <v>38.5</v>
      </c>
      <c r="J34" s="136">
        <v>35.9</v>
      </c>
      <c r="K34" s="136">
        <v>60</v>
      </c>
      <c r="L34" s="136">
        <v>33.299999999999997</v>
      </c>
      <c r="M34" s="136">
        <v>35.1</v>
      </c>
      <c r="N34" s="138">
        <v>39.299999999999997</v>
      </c>
    </row>
    <row r="35" spans="1:14" x14ac:dyDescent="0.25">
      <c r="A35" s="183"/>
      <c r="B35" s="164" t="s">
        <v>359</v>
      </c>
      <c r="C35" s="136">
        <v>26.2</v>
      </c>
      <c r="D35" s="136">
        <v>24.1</v>
      </c>
      <c r="E35" s="136">
        <v>25.8</v>
      </c>
      <c r="F35" s="136">
        <v>40</v>
      </c>
      <c r="G35" s="136">
        <v>54.5</v>
      </c>
      <c r="H35" s="136">
        <v>21.4</v>
      </c>
      <c r="I35" s="136">
        <v>19.2</v>
      </c>
      <c r="J35" s="136">
        <v>30.8</v>
      </c>
      <c r="K35" s="136">
        <v>0</v>
      </c>
      <c r="L35" s="136">
        <v>23.8</v>
      </c>
      <c r="M35" s="136">
        <v>24.3</v>
      </c>
      <c r="N35" s="138">
        <v>28.6</v>
      </c>
    </row>
    <row r="36" spans="1:14" ht="15.75" thickBot="1" x14ac:dyDescent="0.3">
      <c r="A36" s="184"/>
      <c r="B36" s="164" t="s">
        <v>360</v>
      </c>
      <c r="C36" s="139">
        <v>6.2</v>
      </c>
      <c r="D36" s="139">
        <v>10.3</v>
      </c>
      <c r="E36" s="139">
        <v>3.2</v>
      </c>
      <c r="F36" s="139">
        <v>0</v>
      </c>
      <c r="G36" s="139">
        <v>0</v>
      </c>
      <c r="H36" s="139">
        <v>3.6</v>
      </c>
      <c r="I36" s="139">
        <v>11.5</v>
      </c>
      <c r="J36" s="139">
        <v>5.0999999999999996</v>
      </c>
      <c r="K36" s="139">
        <v>20</v>
      </c>
      <c r="L36" s="139">
        <v>4.8</v>
      </c>
      <c r="M36" s="139">
        <v>8.1</v>
      </c>
      <c r="N36" s="141">
        <v>3.6</v>
      </c>
    </row>
    <row r="37" spans="1:14" ht="15.75" thickBot="1" x14ac:dyDescent="0.3">
      <c r="A37" s="142" t="s">
        <v>339</v>
      </c>
      <c r="B37" s="165"/>
      <c r="C37" s="143">
        <v>65</v>
      </c>
      <c r="D37" s="143">
        <v>29</v>
      </c>
      <c r="E37" s="143">
        <v>31</v>
      </c>
      <c r="F37" s="143">
        <v>5</v>
      </c>
      <c r="G37" s="143">
        <v>11</v>
      </c>
      <c r="H37" s="143">
        <v>28</v>
      </c>
      <c r="I37" s="143">
        <v>26</v>
      </c>
      <c r="J37" s="143">
        <v>39</v>
      </c>
      <c r="K37" s="143">
        <v>5</v>
      </c>
      <c r="L37" s="143">
        <v>21</v>
      </c>
      <c r="M37" s="143">
        <v>37</v>
      </c>
      <c r="N37" s="144">
        <v>28</v>
      </c>
    </row>
    <row r="38" spans="1:14" ht="15" customHeight="1" x14ac:dyDescent="0.25">
      <c r="A38" s="182" t="s">
        <v>143</v>
      </c>
      <c r="B38" s="166" t="s">
        <v>361</v>
      </c>
      <c r="C38" s="145">
        <v>13.8</v>
      </c>
      <c r="D38" s="145">
        <v>6.9</v>
      </c>
      <c r="E38" s="145">
        <v>22.6</v>
      </c>
      <c r="F38" s="145">
        <v>0</v>
      </c>
      <c r="G38" s="145">
        <v>0</v>
      </c>
      <c r="H38" s="145">
        <v>25</v>
      </c>
      <c r="I38" s="145">
        <v>7.7</v>
      </c>
      <c r="J38" s="145">
        <v>17.899999999999999</v>
      </c>
      <c r="K38" s="145">
        <v>0</v>
      </c>
      <c r="L38" s="145">
        <v>9.5</v>
      </c>
      <c r="M38" s="145">
        <v>16.2</v>
      </c>
      <c r="N38" s="147">
        <v>10.7</v>
      </c>
    </row>
    <row r="39" spans="1:14" x14ac:dyDescent="0.25">
      <c r="A39" s="183"/>
      <c r="B39" s="166" t="s">
        <v>374</v>
      </c>
      <c r="C39" s="136">
        <v>1.5</v>
      </c>
      <c r="D39" s="136">
        <v>3.4</v>
      </c>
      <c r="E39" s="136">
        <v>0</v>
      </c>
      <c r="F39" s="136">
        <v>0</v>
      </c>
      <c r="G39" s="136">
        <v>0</v>
      </c>
      <c r="H39" s="136">
        <v>3.6</v>
      </c>
      <c r="I39" s="136">
        <v>0</v>
      </c>
      <c r="J39" s="136">
        <v>0</v>
      </c>
      <c r="K39" s="136">
        <v>20</v>
      </c>
      <c r="L39" s="136">
        <v>0</v>
      </c>
      <c r="M39" s="136">
        <v>2.7</v>
      </c>
      <c r="N39" s="138">
        <v>0</v>
      </c>
    </row>
    <row r="40" spans="1:14" x14ac:dyDescent="0.25">
      <c r="A40" s="183"/>
      <c r="B40" s="163" t="s">
        <v>375</v>
      </c>
      <c r="C40" s="136">
        <v>10.8</v>
      </c>
      <c r="D40" s="136">
        <v>13.8</v>
      </c>
      <c r="E40" s="136">
        <v>9.6999999999999993</v>
      </c>
      <c r="F40" s="136">
        <v>0</v>
      </c>
      <c r="G40" s="136">
        <v>9.1</v>
      </c>
      <c r="H40" s="136">
        <v>7.1</v>
      </c>
      <c r="I40" s="136">
        <v>15.4</v>
      </c>
      <c r="J40" s="136">
        <v>7.7</v>
      </c>
      <c r="K40" s="136">
        <v>0</v>
      </c>
      <c r="L40" s="136">
        <v>19</v>
      </c>
      <c r="M40" s="136">
        <v>13.5</v>
      </c>
      <c r="N40" s="138">
        <v>7.1</v>
      </c>
    </row>
    <row r="41" spans="1:14" x14ac:dyDescent="0.25">
      <c r="A41" s="183"/>
      <c r="B41" s="163" t="s">
        <v>362</v>
      </c>
      <c r="C41" s="136">
        <v>38.5</v>
      </c>
      <c r="D41" s="136">
        <v>41.4</v>
      </c>
      <c r="E41" s="136">
        <v>32.299999999999997</v>
      </c>
      <c r="F41" s="136">
        <v>60</v>
      </c>
      <c r="G41" s="136">
        <v>45.5</v>
      </c>
      <c r="H41" s="136">
        <v>32.1</v>
      </c>
      <c r="I41" s="136">
        <v>42.3</v>
      </c>
      <c r="J41" s="136">
        <v>30.8</v>
      </c>
      <c r="K41" s="136">
        <v>80</v>
      </c>
      <c r="L41" s="136">
        <v>42.9</v>
      </c>
      <c r="M41" s="136">
        <v>32.4</v>
      </c>
      <c r="N41" s="138">
        <v>46.4</v>
      </c>
    </row>
    <row r="42" spans="1:14" x14ac:dyDescent="0.25">
      <c r="A42" s="183"/>
      <c r="B42" s="164" t="s">
        <v>359</v>
      </c>
      <c r="C42" s="136">
        <v>24.6</v>
      </c>
      <c r="D42" s="136">
        <v>24.1</v>
      </c>
      <c r="E42" s="136">
        <v>22.6</v>
      </c>
      <c r="F42" s="136">
        <v>40</v>
      </c>
      <c r="G42" s="136">
        <v>36.4</v>
      </c>
      <c r="H42" s="136">
        <v>25</v>
      </c>
      <c r="I42" s="136">
        <v>19.2</v>
      </c>
      <c r="J42" s="136">
        <v>30.8</v>
      </c>
      <c r="K42" s="136">
        <v>0</v>
      </c>
      <c r="L42" s="136">
        <v>19</v>
      </c>
      <c r="M42" s="136">
        <v>21.6</v>
      </c>
      <c r="N42" s="138">
        <v>28.6</v>
      </c>
    </row>
    <row r="43" spans="1:14" ht="15.75" thickBot="1" x14ac:dyDescent="0.3">
      <c r="A43" s="184"/>
      <c r="B43" s="164" t="s">
        <v>360</v>
      </c>
      <c r="C43" s="139">
        <v>10.8</v>
      </c>
      <c r="D43" s="139">
        <v>10.3</v>
      </c>
      <c r="E43" s="139">
        <v>12.9</v>
      </c>
      <c r="F43" s="139">
        <v>0</v>
      </c>
      <c r="G43" s="139">
        <v>9.1</v>
      </c>
      <c r="H43" s="139">
        <v>7.1</v>
      </c>
      <c r="I43" s="139">
        <v>15.4</v>
      </c>
      <c r="J43" s="139">
        <v>12.8</v>
      </c>
      <c r="K43" s="139">
        <v>0</v>
      </c>
      <c r="L43" s="139">
        <v>9.5</v>
      </c>
      <c r="M43" s="139">
        <v>13.5</v>
      </c>
      <c r="N43" s="141">
        <v>7.1</v>
      </c>
    </row>
    <row r="44" spans="1:14" ht="15.75" thickBot="1" x14ac:dyDescent="0.3">
      <c r="A44" s="142" t="s">
        <v>339</v>
      </c>
      <c r="B44" s="165"/>
      <c r="C44" s="143">
        <v>65</v>
      </c>
      <c r="D44" s="143">
        <v>29</v>
      </c>
      <c r="E44" s="143">
        <v>31</v>
      </c>
      <c r="F44" s="143">
        <v>5</v>
      </c>
      <c r="G44" s="143">
        <v>11</v>
      </c>
      <c r="H44" s="143">
        <v>28</v>
      </c>
      <c r="I44" s="143">
        <v>26</v>
      </c>
      <c r="J44" s="143">
        <v>39</v>
      </c>
      <c r="K44" s="143">
        <v>5</v>
      </c>
      <c r="L44" s="143">
        <v>21</v>
      </c>
      <c r="M44" s="143">
        <v>37</v>
      </c>
      <c r="N44" s="144">
        <v>28</v>
      </c>
    </row>
    <row r="45" spans="1:14" ht="15" customHeight="1" x14ac:dyDescent="0.25">
      <c r="A45" s="182" t="s">
        <v>144</v>
      </c>
      <c r="B45" s="166" t="s">
        <v>361</v>
      </c>
      <c r="C45" s="145">
        <v>12.3</v>
      </c>
      <c r="D45" s="145">
        <v>6.9</v>
      </c>
      <c r="E45" s="145">
        <v>19.399999999999999</v>
      </c>
      <c r="F45" s="145">
        <v>0</v>
      </c>
      <c r="G45" s="145">
        <v>0</v>
      </c>
      <c r="H45" s="145">
        <v>21.4</v>
      </c>
      <c r="I45" s="145">
        <v>7.7</v>
      </c>
      <c r="J45" s="145">
        <v>15.4</v>
      </c>
      <c r="K45" s="145">
        <v>0</v>
      </c>
      <c r="L45" s="145">
        <v>9.5</v>
      </c>
      <c r="M45" s="145">
        <v>13.5</v>
      </c>
      <c r="N45" s="147">
        <v>10.7</v>
      </c>
    </row>
    <row r="46" spans="1:14" x14ac:dyDescent="0.25">
      <c r="A46" s="183"/>
      <c r="B46" s="166" t="s">
        <v>374</v>
      </c>
      <c r="C46" s="136">
        <v>1.5</v>
      </c>
      <c r="D46" s="136">
        <v>3.4</v>
      </c>
      <c r="E46" s="136">
        <v>0</v>
      </c>
      <c r="F46" s="136">
        <v>0</v>
      </c>
      <c r="G46" s="136">
        <v>0</v>
      </c>
      <c r="H46" s="136">
        <v>3.6</v>
      </c>
      <c r="I46" s="136">
        <v>0</v>
      </c>
      <c r="J46" s="136">
        <v>2.6</v>
      </c>
      <c r="K46" s="136">
        <v>0</v>
      </c>
      <c r="L46" s="136">
        <v>0</v>
      </c>
      <c r="M46" s="136">
        <v>0</v>
      </c>
      <c r="N46" s="138">
        <v>3.6</v>
      </c>
    </row>
    <row r="47" spans="1:14" x14ac:dyDescent="0.25">
      <c r="A47" s="183"/>
      <c r="B47" s="163" t="s">
        <v>375</v>
      </c>
      <c r="C47" s="136">
        <v>9.1999999999999993</v>
      </c>
      <c r="D47" s="136">
        <v>6.9</v>
      </c>
      <c r="E47" s="136">
        <v>12.9</v>
      </c>
      <c r="F47" s="136">
        <v>0</v>
      </c>
      <c r="G47" s="136">
        <v>0</v>
      </c>
      <c r="H47" s="136">
        <v>10.7</v>
      </c>
      <c r="I47" s="136">
        <v>11.5</v>
      </c>
      <c r="J47" s="137">
        <v>0</v>
      </c>
      <c r="K47" s="136">
        <v>20</v>
      </c>
      <c r="L47" s="136">
        <v>23.8</v>
      </c>
      <c r="M47" s="136">
        <v>13.5</v>
      </c>
      <c r="N47" s="138">
        <v>3.6</v>
      </c>
    </row>
    <row r="48" spans="1:14" x14ac:dyDescent="0.25">
      <c r="A48" s="183"/>
      <c r="B48" s="163" t="s">
        <v>362</v>
      </c>
      <c r="C48" s="136">
        <v>27.7</v>
      </c>
      <c r="D48" s="136">
        <v>37.9</v>
      </c>
      <c r="E48" s="136">
        <v>22.6</v>
      </c>
      <c r="F48" s="136">
        <v>0</v>
      </c>
      <c r="G48" s="136">
        <v>18.2</v>
      </c>
      <c r="H48" s="136">
        <v>25</v>
      </c>
      <c r="I48" s="136">
        <v>34.6</v>
      </c>
      <c r="J48" s="136">
        <v>25.6</v>
      </c>
      <c r="K48" s="136">
        <v>60</v>
      </c>
      <c r="L48" s="136">
        <v>23.8</v>
      </c>
      <c r="M48" s="136">
        <v>29.7</v>
      </c>
      <c r="N48" s="138">
        <v>25</v>
      </c>
    </row>
    <row r="49" spans="1:14" x14ac:dyDescent="0.25">
      <c r="A49" s="183"/>
      <c r="B49" s="164" t="s">
        <v>359</v>
      </c>
      <c r="C49" s="136">
        <v>44.6</v>
      </c>
      <c r="D49" s="136">
        <v>37.9</v>
      </c>
      <c r="E49" s="136">
        <v>41.9</v>
      </c>
      <c r="F49" s="136">
        <v>100</v>
      </c>
      <c r="G49" s="136">
        <v>81.8</v>
      </c>
      <c r="H49" s="136">
        <v>35.700000000000003</v>
      </c>
      <c r="I49" s="136">
        <v>38.5</v>
      </c>
      <c r="J49" s="136">
        <v>51.3</v>
      </c>
      <c r="K49" s="136">
        <v>20</v>
      </c>
      <c r="L49" s="136">
        <v>38.1</v>
      </c>
      <c r="M49" s="136">
        <v>37.799999999999997</v>
      </c>
      <c r="N49" s="138">
        <v>53.6</v>
      </c>
    </row>
    <row r="50" spans="1:14" ht="15.75" customHeight="1" thickBot="1" x14ac:dyDescent="0.3">
      <c r="A50" s="184"/>
      <c r="B50" s="164" t="s">
        <v>360</v>
      </c>
      <c r="C50" s="139">
        <v>4.5999999999999996</v>
      </c>
      <c r="D50" s="139">
        <v>6.9</v>
      </c>
      <c r="E50" s="139">
        <v>3.2</v>
      </c>
      <c r="F50" s="139">
        <v>0</v>
      </c>
      <c r="G50" s="139">
        <v>0</v>
      </c>
      <c r="H50" s="139">
        <v>3.6</v>
      </c>
      <c r="I50" s="139">
        <v>7.7</v>
      </c>
      <c r="J50" s="139">
        <v>5.0999999999999996</v>
      </c>
      <c r="K50" s="139">
        <v>0</v>
      </c>
      <c r="L50" s="139">
        <v>4.8</v>
      </c>
      <c r="M50" s="139">
        <v>5.4</v>
      </c>
      <c r="N50" s="141">
        <v>3.6</v>
      </c>
    </row>
    <row r="51" spans="1:14" ht="15.75" thickBot="1" x14ac:dyDescent="0.3">
      <c r="A51" s="142" t="s">
        <v>339</v>
      </c>
      <c r="B51" s="165"/>
      <c r="C51" s="143">
        <v>65</v>
      </c>
      <c r="D51" s="143">
        <v>29</v>
      </c>
      <c r="E51" s="143">
        <v>31</v>
      </c>
      <c r="F51" s="143">
        <v>5</v>
      </c>
      <c r="G51" s="143">
        <v>11</v>
      </c>
      <c r="H51" s="143">
        <v>28</v>
      </c>
      <c r="I51" s="143">
        <v>26</v>
      </c>
      <c r="J51" s="143">
        <v>39</v>
      </c>
      <c r="K51" s="143">
        <v>5</v>
      </c>
      <c r="L51" s="143">
        <v>21</v>
      </c>
      <c r="M51" s="143">
        <v>37</v>
      </c>
      <c r="N51" s="144">
        <v>28</v>
      </c>
    </row>
    <row r="52" spans="1:14" ht="15" customHeight="1" x14ac:dyDescent="0.25">
      <c r="A52" s="182" t="s">
        <v>145</v>
      </c>
      <c r="B52" s="166" t="s">
        <v>361</v>
      </c>
      <c r="C52" s="145">
        <v>12.3</v>
      </c>
      <c r="D52" s="145">
        <v>10.3</v>
      </c>
      <c r="E52" s="145">
        <v>16.100000000000001</v>
      </c>
      <c r="F52" s="145">
        <v>0</v>
      </c>
      <c r="G52" s="145">
        <v>0</v>
      </c>
      <c r="H52" s="145">
        <v>21.4</v>
      </c>
      <c r="I52" s="145">
        <v>7.7</v>
      </c>
      <c r="J52" s="145">
        <v>15.4</v>
      </c>
      <c r="K52" s="145">
        <v>0</v>
      </c>
      <c r="L52" s="145">
        <v>9.5</v>
      </c>
      <c r="M52" s="145">
        <v>16.2</v>
      </c>
      <c r="N52" s="147">
        <v>7.1</v>
      </c>
    </row>
    <row r="53" spans="1:14" x14ac:dyDescent="0.25">
      <c r="A53" s="183"/>
      <c r="B53" s="166" t="s">
        <v>374</v>
      </c>
      <c r="C53" s="136">
        <v>3.1</v>
      </c>
      <c r="D53" s="136">
        <v>0</v>
      </c>
      <c r="E53" s="136">
        <v>6.5</v>
      </c>
      <c r="F53" s="136">
        <v>0</v>
      </c>
      <c r="G53" s="136">
        <v>0</v>
      </c>
      <c r="H53" s="136">
        <v>0</v>
      </c>
      <c r="I53" s="136">
        <v>7.7</v>
      </c>
      <c r="J53" s="136">
        <v>0</v>
      </c>
      <c r="K53" s="136">
        <v>0</v>
      </c>
      <c r="L53" s="136">
        <v>9.5</v>
      </c>
      <c r="M53" s="136">
        <v>2.7</v>
      </c>
      <c r="N53" s="138">
        <v>3.6</v>
      </c>
    </row>
    <row r="54" spans="1:14" x14ac:dyDescent="0.25">
      <c r="A54" s="183"/>
      <c r="B54" s="163" t="s">
        <v>375</v>
      </c>
      <c r="C54" s="136">
        <v>12.3</v>
      </c>
      <c r="D54" s="136">
        <v>13.8</v>
      </c>
      <c r="E54" s="136">
        <v>12.9</v>
      </c>
      <c r="F54" s="136">
        <v>0</v>
      </c>
      <c r="G54" s="136">
        <v>9.1</v>
      </c>
      <c r="H54" s="136">
        <v>17.899999999999999</v>
      </c>
      <c r="I54" s="136">
        <v>7.7</v>
      </c>
      <c r="J54" s="136">
        <v>7.7</v>
      </c>
      <c r="K54" s="136">
        <v>40</v>
      </c>
      <c r="L54" s="136">
        <v>14.3</v>
      </c>
      <c r="M54" s="136">
        <v>16.2</v>
      </c>
      <c r="N54" s="138">
        <v>7.1</v>
      </c>
    </row>
    <row r="55" spans="1:14" x14ac:dyDescent="0.25">
      <c r="A55" s="183"/>
      <c r="B55" s="163" t="s">
        <v>362</v>
      </c>
      <c r="C55" s="136">
        <v>40</v>
      </c>
      <c r="D55" s="136">
        <v>34.5</v>
      </c>
      <c r="E55" s="136">
        <v>38.700000000000003</v>
      </c>
      <c r="F55" s="136">
        <v>80</v>
      </c>
      <c r="G55" s="136">
        <v>36.4</v>
      </c>
      <c r="H55" s="136">
        <v>35.700000000000003</v>
      </c>
      <c r="I55" s="136">
        <v>46.2</v>
      </c>
      <c r="J55" s="136">
        <v>35.9</v>
      </c>
      <c r="K55" s="136">
        <v>60</v>
      </c>
      <c r="L55" s="136">
        <v>42.9</v>
      </c>
      <c r="M55" s="136">
        <v>29.7</v>
      </c>
      <c r="N55" s="138">
        <v>53.6</v>
      </c>
    </row>
    <row r="56" spans="1:14" x14ac:dyDescent="0.25">
      <c r="A56" s="183"/>
      <c r="B56" s="164" t="s">
        <v>359</v>
      </c>
      <c r="C56" s="136">
        <v>29.2</v>
      </c>
      <c r="D56" s="136">
        <v>34.5</v>
      </c>
      <c r="E56" s="136">
        <v>25.8</v>
      </c>
      <c r="F56" s="136">
        <v>20</v>
      </c>
      <c r="G56" s="136">
        <v>54.5</v>
      </c>
      <c r="H56" s="136">
        <v>25</v>
      </c>
      <c r="I56" s="136">
        <v>23.1</v>
      </c>
      <c r="J56" s="136">
        <v>38.5</v>
      </c>
      <c r="K56" s="136">
        <v>0</v>
      </c>
      <c r="L56" s="136">
        <v>19</v>
      </c>
      <c r="M56" s="136">
        <v>29.7</v>
      </c>
      <c r="N56" s="138">
        <v>28.6</v>
      </c>
    </row>
    <row r="57" spans="1:14" ht="15.75" customHeight="1" thickBot="1" x14ac:dyDescent="0.3">
      <c r="A57" s="184"/>
      <c r="B57" s="164" t="s">
        <v>360</v>
      </c>
      <c r="C57" s="139">
        <v>3.1</v>
      </c>
      <c r="D57" s="139">
        <v>6.9</v>
      </c>
      <c r="E57" s="139">
        <v>0</v>
      </c>
      <c r="F57" s="139">
        <v>0</v>
      </c>
      <c r="G57" s="139">
        <v>0</v>
      </c>
      <c r="H57" s="139">
        <v>0</v>
      </c>
      <c r="I57" s="139">
        <v>7.7</v>
      </c>
      <c r="J57" s="139">
        <v>2.6</v>
      </c>
      <c r="K57" s="139">
        <v>0</v>
      </c>
      <c r="L57" s="139">
        <v>4.8</v>
      </c>
      <c r="M57" s="139">
        <v>5.4</v>
      </c>
      <c r="N57" s="141">
        <v>0</v>
      </c>
    </row>
    <row r="58" spans="1:14" ht="15.75" thickBot="1" x14ac:dyDescent="0.3">
      <c r="A58" s="142" t="s">
        <v>339</v>
      </c>
      <c r="B58" s="165"/>
      <c r="C58" s="143">
        <v>65</v>
      </c>
      <c r="D58" s="143">
        <v>29</v>
      </c>
      <c r="E58" s="143">
        <v>31</v>
      </c>
      <c r="F58" s="143">
        <v>5</v>
      </c>
      <c r="G58" s="143">
        <v>11</v>
      </c>
      <c r="H58" s="143">
        <v>28</v>
      </c>
      <c r="I58" s="143">
        <v>26</v>
      </c>
      <c r="J58" s="143">
        <v>39</v>
      </c>
      <c r="K58" s="143">
        <v>5</v>
      </c>
      <c r="L58" s="143">
        <v>21</v>
      </c>
      <c r="M58" s="143">
        <v>37</v>
      </c>
      <c r="N58" s="144">
        <v>28</v>
      </c>
    </row>
    <row r="59" spans="1:14" ht="15" customHeight="1" x14ac:dyDescent="0.25">
      <c r="A59" s="182" t="s">
        <v>384</v>
      </c>
      <c r="B59" s="166" t="s">
        <v>374</v>
      </c>
      <c r="C59" s="145">
        <v>1.5</v>
      </c>
      <c r="D59" s="145">
        <v>0</v>
      </c>
      <c r="E59" s="145">
        <v>3.2</v>
      </c>
      <c r="F59" s="145">
        <v>0</v>
      </c>
      <c r="G59" s="145">
        <v>0</v>
      </c>
      <c r="H59" s="145">
        <v>0</v>
      </c>
      <c r="I59" s="145">
        <v>3.8</v>
      </c>
      <c r="J59" s="145">
        <v>0</v>
      </c>
      <c r="K59" s="145">
        <v>0</v>
      </c>
      <c r="L59" s="145">
        <v>4.8</v>
      </c>
      <c r="M59" s="145">
        <v>2.7</v>
      </c>
      <c r="N59" s="147">
        <v>0</v>
      </c>
    </row>
    <row r="60" spans="1:14" x14ac:dyDescent="0.25">
      <c r="A60" s="183"/>
      <c r="B60" s="163" t="s">
        <v>375</v>
      </c>
      <c r="C60" s="136">
        <v>10.8</v>
      </c>
      <c r="D60" s="136">
        <v>3.4</v>
      </c>
      <c r="E60" s="136">
        <v>16.100000000000001</v>
      </c>
      <c r="F60" s="136">
        <v>20</v>
      </c>
      <c r="G60" s="136">
        <v>18.2</v>
      </c>
      <c r="H60" s="136">
        <v>14.3</v>
      </c>
      <c r="I60" s="136">
        <v>3.8</v>
      </c>
      <c r="J60" s="136">
        <v>7.7</v>
      </c>
      <c r="K60" s="136">
        <v>0</v>
      </c>
      <c r="L60" s="136">
        <v>19</v>
      </c>
      <c r="M60" s="136">
        <v>13.5</v>
      </c>
      <c r="N60" s="138">
        <v>7.1</v>
      </c>
    </row>
    <row r="61" spans="1:14" ht="15" customHeight="1" x14ac:dyDescent="0.25">
      <c r="A61" s="183"/>
      <c r="B61" s="163" t="s">
        <v>362</v>
      </c>
      <c r="C61" s="136">
        <v>30.8</v>
      </c>
      <c r="D61" s="136">
        <v>34.5</v>
      </c>
      <c r="E61" s="136">
        <v>29</v>
      </c>
      <c r="F61" s="136">
        <v>20</v>
      </c>
      <c r="G61" s="136">
        <v>9.1</v>
      </c>
      <c r="H61" s="136">
        <v>28.6</v>
      </c>
      <c r="I61" s="136">
        <v>42.3</v>
      </c>
      <c r="J61" s="136">
        <v>35.9</v>
      </c>
      <c r="K61" s="136">
        <v>20</v>
      </c>
      <c r="L61" s="136">
        <v>23.8</v>
      </c>
      <c r="M61" s="136">
        <v>24.3</v>
      </c>
      <c r="N61" s="138">
        <v>39.299999999999997</v>
      </c>
    </row>
    <row r="62" spans="1:14" ht="15.75" thickBot="1" x14ac:dyDescent="0.3">
      <c r="A62" s="184"/>
      <c r="B62" s="164" t="s">
        <v>359</v>
      </c>
      <c r="C62" s="139">
        <v>56.9</v>
      </c>
      <c r="D62" s="139">
        <v>62.1</v>
      </c>
      <c r="E62" s="139">
        <v>51.6</v>
      </c>
      <c r="F62" s="139">
        <v>60</v>
      </c>
      <c r="G62" s="139">
        <v>72.7</v>
      </c>
      <c r="H62" s="139">
        <v>57.1</v>
      </c>
      <c r="I62" s="139">
        <v>50</v>
      </c>
      <c r="J62" s="139">
        <v>56.4</v>
      </c>
      <c r="K62" s="139">
        <v>80</v>
      </c>
      <c r="L62" s="139">
        <v>52.4</v>
      </c>
      <c r="M62" s="139">
        <v>59.5</v>
      </c>
      <c r="N62" s="141">
        <v>53.6</v>
      </c>
    </row>
    <row r="63" spans="1:14" ht="15.75" thickBot="1" x14ac:dyDescent="0.3">
      <c r="A63" s="142" t="s">
        <v>339</v>
      </c>
      <c r="B63" s="165"/>
      <c r="C63" s="143">
        <v>65</v>
      </c>
      <c r="D63" s="143">
        <v>29</v>
      </c>
      <c r="E63" s="143">
        <v>31</v>
      </c>
      <c r="F63" s="143">
        <v>5</v>
      </c>
      <c r="G63" s="143">
        <v>11</v>
      </c>
      <c r="H63" s="143">
        <v>28</v>
      </c>
      <c r="I63" s="143">
        <v>26</v>
      </c>
      <c r="J63" s="143">
        <v>39</v>
      </c>
      <c r="K63" s="143">
        <v>5</v>
      </c>
      <c r="L63" s="143">
        <v>21</v>
      </c>
      <c r="M63" s="143">
        <v>37</v>
      </c>
      <c r="N63" s="144">
        <v>28</v>
      </c>
    </row>
    <row r="64" spans="1:14" ht="15" customHeight="1" x14ac:dyDescent="0.25">
      <c r="A64" s="182" t="s">
        <v>154</v>
      </c>
      <c r="B64" s="166" t="s">
        <v>374</v>
      </c>
      <c r="C64" s="145">
        <v>3.1</v>
      </c>
      <c r="D64" s="145">
        <v>0</v>
      </c>
      <c r="E64" s="145">
        <v>6.5</v>
      </c>
      <c r="F64" s="145">
        <v>0</v>
      </c>
      <c r="G64" s="145">
        <v>0</v>
      </c>
      <c r="H64" s="145">
        <v>3.6</v>
      </c>
      <c r="I64" s="145">
        <v>3.8</v>
      </c>
      <c r="J64" s="145">
        <v>2.6</v>
      </c>
      <c r="K64" s="145">
        <v>0</v>
      </c>
      <c r="L64" s="145">
        <v>4.8</v>
      </c>
      <c r="M64" s="145">
        <v>0</v>
      </c>
      <c r="N64" s="147">
        <v>7.1</v>
      </c>
    </row>
    <row r="65" spans="1:14" x14ac:dyDescent="0.25">
      <c r="A65" s="183"/>
      <c r="B65" s="163" t="s">
        <v>375</v>
      </c>
      <c r="C65" s="136">
        <v>21.5</v>
      </c>
      <c r="D65" s="136">
        <v>13.8</v>
      </c>
      <c r="E65" s="136">
        <v>29</v>
      </c>
      <c r="F65" s="136">
        <v>20</v>
      </c>
      <c r="G65" s="136">
        <v>18.2</v>
      </c>
      <c r="H65" s="136">
        <v>25</v>
      </c>
      <c r="I65" s="136">
        <v>19.2</v>
      </c>
      <c r="J65" s="136">
        <v>17.899999999999999</v>
      </c>
      <c r="K65" s="136">
        <v>40</v>
      </c>
      <c r="L65" s="136">
        <v>23.8</v>
      </c>
      <c r="M65" s="136">
        <v>32.4</v>
      </c>
      <c r="N65" s="138">
        <v>7.1</v>
      </c>
    </row>
    <row r="66" spans="1:14" x14ac:dyDescent="0.25">
      <c r="A66" s="183"/>
      <c r="B66" s="163" t="s">
        <v>362</v>
      </c>
      <c r="C66" s="136">
        <v>26.2</v>
      </c>
      <c r="D66" s="136">
        <v>41.4</v>
      </c>
      <c r="E66" s="136">
        <v>12.9</v>
      </c>
      <c r="F66" s="136">
        <v>20</v>
      </c>
      <c r="G66" s="136">
        <v>18.2</v>
      </c>
      <c r="H66" s="136">
        <v>17.899999999999999</v>
      </c>
      <c r="I66" s="136">
        <v>38.5</v>
      </c>
      <c r="J66" s="136">
        <v>28.2</v>
      </c>
      <c r="K66" s="136">
        <v>40</v>
      </c>
      <c r="L66" s="136">
        <v>19</v>
      </c>
      <c r="M66" s="136">
        <v>13.5</v>
      </c>
      <c r="N66" s="138">
        <v>42.9</v>
      </c>
    </row>
    <row r="67" spans="1:14" x14ac:dyDescent="0.25">
      <c r="A67" s="183"/>
      <c r="B67" s="164" t="s">
        <v>359</v>
      </c>
      <c r="C67" s="136">
        <v>47.7</v>
      </c>
      <c r="D67" s="136">
        <v>44.8</v>
      </c>
      <c r="E67" s="136">
        <v>48.4</v>
      </c>
      <c r="F67" s="136">
        <v>60</v>
      </c>
      <c r="G67" s="136">
        <v>63.6</v>
      </c>
      <c r="H67" s="136">
        <v>50</v>
      </c>
      <c r="I67" s="136">
        <v>38.5</v>
      </c>
      <c r="J67" s="136">
        <v>48.7</v>
      </c>
      <c r="K67" s="136">
        <v>20</v>
      </c>
      <c r="L67" s="136">
        <v>52.4</v>
      </c>
      <c r="M67" s="136">
        <v>51.4</v>
      </c>
      <c r="N67" s="138">
        <v>42.9</v>
      </c>
    </row>
    <row r="68" spans="1:14" ht="15.75" thickBot="1" x14ac:dyDescent="0.3">
      <c r="A68" s="184"/>
      <c r="B68" s="164" t="s">
        <v>360</v>
      </c>
      <c r="C68" s="139">
        <v>1.5</v>
      </c>
      <c r="D68" s="139">
        <v>0</v>
      </c>
      <c r="E68" s="139">
        <v>3.2</v>
      </c>
      <c r="F68" s="139">
        <v>0</v>
      </c>
      <c r="G68" s="139">
        <v>0</v>
      </c>
      <c r="H68" s="139">
        <v>3.6</v>
      </c>
      <c r="I68" s="139">
        <v>0</v>
      </c>
      <c r="J68" s="139">
        <v>2.6</v>
      </c>
      <c r="K68" s="139">
        <v>0</v>
      </c>
      <c r="L68" s="139">
        <v>0</v>
      </c>
      <c r="M68" s="139">
        <v>2.7</v>
      </c>
      <c r="N68" s="141">
        <v>0</v>
      </c>
    </row>
    <row r="69" spans="1:14" ht="15.75" thickBot="1" x14ac:dyDescent="0.3">
      <c r="A69" s="142" t="s">
        <v>339</v>
      </c>
      <c r="B69" s="165"/>
      <c r="C69" s="143">
        <v>65</v>
      </c>
      <c r="D69" s="143">
        <v>29</v>
      </c>
      <c r="E69" s="143">
        <v>31</v>
      </c>
      <c r="F69" s="143">
        <v>5</v>
      </c>
      <c r="G69" s="143">
        <v>11</v>
      </c>
      <c r="H69" s="143">
        <v>28</v>
      </c>
      <c r="I69" s="143">
        <v>26</v>
      </c>
      <c r="J69" s="143">
        <v>39</v>
      </c>
      <c r="K69" s="143">
        <v>5</v>
      </c>
      <c r="L69" s="143">
        <v>21</v>
      </c>
      <c r="M69" s="143">
        <v>37</v>
      </c>
      <c r="N69" s="144">
        <v>28</v>
      </c>
    </row>
    <row r="70" spans="1:14" ht="15" customHeight="1" x14ac:dyDescent="0.25">
      <c r="A70" s="182" t="s">
        <v>155</v>
      </c>
      <c r="B70" s="166" t="s">
        <v>374</v>
      </c>
      <c r="C70" s="145">
        <v>9.1999999999999993</v>
      </c>
      <c r="D70" s="145">
        <v>6.9</v>
      </c>
      <c r="E70" s="145">
        <v>12.9</v>
      </c>
      <c r="F70" s="145">
        <v>0</v>
      </c>
      <c r="G70" s="145">
        <v>0</v>
      </c>
      <c r="H70" s="145">
        <v>21.4</v>
      </c>
      <c r="I70" s="146">
        <v>0</v>
      </c>
      <c r="J70" s="145">
        <v>5.0999999999999996</v>
      </c>
      <c r="K70" s="145">
        <v>20</v>
      </c>
      <c r="L70" s="145">
        <v>14.3</v>
      </c>
      <c r="M70" s="145">
        <v>10.8</v>
      </c>
      <c r="N70" s="147">
        <v>7.1</v>
      </c>
    </row>
    <row r="71" spans="1:14" x14ac:dyDescent="0.25">
      <c r="A71" s="183"/>
      <c r="B71" s="163" t="s">
        <v>375</v>
      </c>
      <c r="C71" s="136">
        <v>9.1999999999999993</v>
      </c>
      <c r="D71" s="136">
        <v>3.4</v>
      </c>
      <c r="E71" s="136">
        <v>16.100000000000001</v>
      </c>
      <c r="F71" s="136">
        <v>0</v>
      </c>
      <c r="G71" s="136">
        <v>0</v>
      </c>
      <c r="H71" s="136">
        <v>7.1</v>
      </c>
      <c r="I71" s="136">
        <v>15.4</v>
      </c>
      <c r="J71" s="136">
        <v>2.6</v>
      </c>
      <c r="K71" s="136">
        <v>20</v>
      </c>
      <c r="L71" s="136">
        <v>19</v>
      </c>
      <c r="M71" s="136">
        <v>8.1</v>
      </c>
      <c r="N71" s="138">
        <v>10.7</v>
      </c>
    </row>
    <row r="72" spans="1:14" ht="15" customHeight="1" x14ac:dyDescent="0.25">
      <c r="A72" s="183"/>
      <c r="B72" s="163" t="s">
        <v>362</v>
      </c>
      <c r="C72" s="136">
        <v>46.2</v>
      </c>
      <c r="D72" s="136">
        <v>51.7</v>
      </c>
      <c r="E72" s="136">
        <v>38.700000000000003</v>
      </c>
      <c r="F72" s="136">
        <v>60</v>
      </c>
      <c r="G72" s="136">
        <v>36.4</v>
      </c>
      <c r="H72" s="136">
        <v>39.299999999999997</v>
      </c>
      <c r="I72" s="136">
        <v>57.7</v>
      </c>
      <c r="J72" s="136">
        <v>56.4</v>
      </c>
      <c r="K72" s="136">
        <v>20</v>
      </c>
      <c r="L72" s="136">
        <v>33.299999999999997</v>
      </c>
      <c r="M72" s="136">
        <v>43.2</v>
      </c>
      <c r="N72" s="138">
        <v>50</v>
      </c>
    </row>
    <row r="73" spans="1:14" ht="15.75" thickBot="1" x14ac:dyDescent="0.3">
      <c r="A73" s="184"/>
      <c r="B73" s="164" t="s">
        <v>359</v>
      </c>
      <c r="C73" s="139">
        <v>35.4</v>
      </c>
      <c r="D73" s="139">
        <v>37.9</v>
      </c>
      <c r="E73" s="139">
        <v>32.299999999999997</v>
      </c>
      <c r="F73" s="139">
        <v>40</v>
      </c>
      <c r="G73" s="139">
        <v>63.6</v>
      </c>
      <c r="H73" s="139">
        <v>32.1</v>
      </c>
      <c r="I73" s="139">
        <v>26.9</v>
      </c>
      <c r="J73" s="139">
        <v>35.9</v>
      </c>
      <c r="K73" s="139">
        <v>40</v>
      </c>
      <c r="L73" s="139">
        <v>33.299999999999997</v>
      </c>
      <c r="M73" s="139">
        <v>37.799999999999997</v>
      </c>
      <c r="N73" s="141">
        <v>32.1</v>
      </c>
    </row>
    <row r="74" spans="1:14" ht="15.75" thickBot="1" x14ac:dyDescent="0.3">
      <c r="A74" s="142" t="s">
        <v>339</v>
      </c>
      <c r="B74" s="165"/>
      <c r="C74" s="143">
        <v>65</v>
      </c>
      <c r="D74" s="143">
        <v>29</v>
      </c>
      <c r="E74" s="143">
        <v>31</v>
      </c>
      <c r="F74" s="143">
        <v>5</v>
      </c>
      <c r="G74" s="143">
        <v>11</v>
      </c>
      <c r="H74" s="143">
        <v>28</v>
      </c>
      <c r="I74" s="143">
        <v>26</v>
      </c>
      <c r="J74" s="143">
        <v>39</v>
      </c>
      <c r="K74" s="143">
        <v>5</v>
      </c>
      <c r="L74" s="143">
        <v>21</v>
      </c>
      <c r="M74" s="143">
        <v>37</v>
      </c>
      <c r="N74" s="144">
        <v>28</v>
      </c>
    </row>
    <row r="75" spans="1:14" ht="15" customHeight="1" x14ac:dyDescent="0.25">
      <c r="A75" s="182" t="s">
        <v>156</v>
      </c>
      <c r="B75" s="166" t="s">
        <v>374</v>
      </c>
      <c r="C75" s="145">
        <v>1.5</v>
      </c>
      <c r="D75" s="145">
        <v>0</v>
      </c>
      <c r="E75" s="145">
        <v>3.2</v>
      </c>
      <c r="F75" s="145">
        <v>0</v>
      </c>
      <c r="G75" s="145">
        <v>0</v>
      </c>
      <c r="H75" s="145">
        <v>3.6</v>
      </c>
      <c r="I75" s="145">
        <v>0</v>
      </c>
      <c r="J75" s="145">
        <v>2.6</v>
      </c>
      <c r="K75" s="145">
        <v>0</v>
      </c>
      <c r="L75" s="145">
        <v>0</v>
      </c>
      <c r="M75" s="145">
        <v>0</v>
      </c>
      <c r="N75" s="147">
        <v>3.6</v>
      </c>
    </row>
    <row r="76" spans="1:14" x14ac:dyDescent="0.25">
      <c r="A76" s="183"/>
      <c r="B76" s="163" t="s">
        <v>375</v>
      </c>
      <c r="C76" s="136">
        <v>16.899999999999999</v>
      </c>
      <c r="D76" s="136">
        <v>17.2</v>
      </c>
      <c r="E76" s="136">
        <v>16.100000000000001</v>
      </c>
      <c r="F76" s="136">
        <v>20</v>
      </c>
      <c r="G76" s="136">
        <v>9.1</v>
      </c>
      <c r="H76" s="136">
        <v>17.899999999999999</v>
      </c>
      <c r="I76" s="136">
        <v>19.2</v>
      </c>
      <c r="J76" s="136">
        <v>7.7</v>
      </c>
      <c r="K76" s="136">
        <v>20</v>
      </c>
      <c r="L76" s="136">
        <v>33.299999999999997</v>
      </c>
      <c r="M76" s="136">
        <v>24.3</v>
      </c>
      <c r="N76" s="138">
        <v>7.1</v>
      </c>
    </row>
    <row r="77" spans="1:14" x14ac:dyDescent="0.25">
      <c r="A77" s="183"/>
      <c r="B77" s="163" t="s">
        <v>362</v>
      </c>
      <c r="C77" s="136">
        <v>40</v>
      </c>
      <c r="D77" s="136">
        <v>41.4</v>
      </c>
      <c r="E77" s="136">
        <v>41.9</v>
      </c>
      <c r="F77" s="136">
        <v>20</v>
      </c>
      <c r="G77" s="136">
        <v>27.3</v>
      </c>
      <c r="H77" s="136">
        <v>39.299999999999997</v>
      </c>
      <c r="I77" s="136">
        <v>46.2</v>
      </c>
      <c r="J77" s="136">
        <v>46.2</v>
      </c>
      <c r="K77" s="136">
        <v>60</v>
      </c>
      <c r="L77" s="136">
        <v>23.8</v>
      </c>
      <c r="M77" s="136">
        <v>21.6</v>
      </c>
      <c r="N77" s="138">
        <v>64.3</v>
      </c>
    </row>
    <row r="78" spans="1:14" ht="15.75" customHeight="1" thickBot="1" x14ac:dyDescent="0.3">
      <c r="A78" s="184"/>
      <c r="B78" s="164" t="s">
        <v>359</v>
      </c>
      <c r="C78" s="139">
        <v>41.5</v>
      </c>
      <c r="D78" s="139">
        <v>41.4</v>
      </c>
      <c r="E78" s="139">
        <v>38.700000000000003</v>
      </c>
      <c r="F78" s="139">
        <v>60</v>
      </c>
      <c r="G78" s="139">
        <v>63.6</v>
      </c>
      <c r="H78" s="139">
        <v>39.299999999999997</v>
      </c>
      <c r="I78" s="139">
        <v>34.6</v>
      </c>
      <c r="J78" s="139">
        <v>43.6</v>
      </c>
      <c r="K78" s="139">
        <v>20</v>
      </c>
      <c r="L78" s="139">
        <v>42.9</v>
      </c>
      <c r="M78" s="139">
        <v>54.1</v>
      </c>
      <c r="N78" s="141">
        <v>25</v>
      </c>
    </row>
    <row r="79" spans="1:14" ht="15.75" thickBot="1" x14ac:dyDescent="0.3">
      <c r="A79" s="142" t="s">
        <v>339</v>
      </c>
      <c r="B79" s="165"/>
      <c r="C79" s="143">
        <v>65</v>
      </c>
      <c r="D79" s="143">
        <v>29</v>
      </c>
      <c r="E79" s="143">
        <v>31</v>
      </c>
      <c r="F79" s="143">
        <v>5</v>
      </c>
      <c r="G79" s="143">
        <v>11</v>
      </c>
      <c r="H79" s="143">
        <v>28</v>
      </c>
      <c r="I79" s="143">
        <v>26</v>
      </c>
      <c r="J79" s="143">
        <v>39</v>
      </c>
      <c r="K79" s="143">
        <v>5</v>
      </c>
      <c r="L79" s="143">
        <v>21</v>
      </c>
      <c r="M79" s="143">
        <v>37</v>
      </c>
      <c r="N79" s="144">
        <v>28</v>
      </c>
    </row>
    <row r="80" spans="1:14" ht="15" customHeight="1" x14ac:dyDescent="0.25">
      <c r="A80" s="182" t="s">
        <v>363</v>
      </c>
      <c r="B80" s="166" t="s">
        <v>364</v>
      </c>
      <c r="C80" s="145">
        <v>49.2</v>
      </c>
      <c r="D80" s="145">
        <v>41.4</v>
      </c>
      <c r="E80" s="145">
        <v>58.1</v>
      </c>
      <c r="F80" s="145">
        <v>40</v>
      </c>
      <c r="G80" s="145">
        <v>18.2</v>
      </c>
      <c r="H80" s="145">
        <v>53.6</v>
      </c>
      <c r="I80" s="145">
        <v>57.7</v>
      </c>
      <c r="J80" s="145">
        <v>46.2</v>
      </c>
      <c r="K80" s="145">
        <v>60</v>
      </c>
      <c r="L80" s="145">
        <v>52.4</v>
      </c>
      <c r="M80" s="145">
        <v>45.9</v>
      </c>
      <c r="N80" s="147">
        <v>53.6</v>
      </c>
    </row>
    <row r="81" spans="1:14" ht="15" customHeight="1" x14ac:dyDescent="0.25">
      <c r="A81" s="183"/>
      <c r="B81" s="163" t="s">
        <v>365</v>
      </c>
      <c r="C81" s="136">
        <v>41.5</v>
      </c>
      <c r="D81" s="136">
        <v>48.3</v>
      </c>
      <c r="E81" s="136">
        <v>35.5</v>
      </c>
      <c r="F81" s="136">
        <v>40</v>
      </c>
      <c r="G81" s="136">
        <v>72.7</v>
      </c>
      <c r="H81" s="136">
        <v>32.1</v>
      </c>
      <c r="I81" s="136">
        <v>38.5</v>
      </c>
      <c r="J81" s="136">
        <v>41</v>
      </c>
      <c r="K81" s="136">
        <v>40</v>
      </c>
      <c r="L81" s="136">
        <v>42.9</v>
      </c>
      <c r="M81" s="136">
        <v>45.9</v>
      </c>
      <c r="N81" s="138">
        <v>35.700000000000003</v>
      </c>
    </row>
    <row r="82" spans="1:14" ht="15.75" thickBot="1" x14ac:dyDescent="0.3">
      <c r="A82" s="184"/>
      <c r="B82" s="164" t="s">
        <v>366</v>
      </c>
      <c r="C82" s="139">
        <v>9.1999999999999993</v>
      </c>
      <c r="D82" s="139">
        <v>10.3</v>
      </c>
      <c r="E82" s="139">
        <v>6.5</v>
      </c>
      <c r="F82" s="139">
        <v>20</v>
      </c>
      <c r="G82" s="139">
        <v>9.1</v>
      </c>
      <c r="H82" s="139">
        <v>14.3</v>
      </c>
      <c r="I82" s="139">
        <v>3.8</v>
      </c>
      <c r="J82" s="139">
        <v>12.8</v>
      </c>
      <c r="K82" s="139">
        <v>0</v>
      </c>
      <c r="L82" s="139">
        <v>4.8</v>
      </c>
      <c r="M82" s="139">
        <v>8.1</v>
      </c>
      <c r="N82" s="141">
        <v>10.7</v>
      </c>
    </row>
    <row r="83" spans="1:14" ht="15.75" thickBot="1" x14ac:dyDescent="0.3">
      <c r="A83" s="142" t="s">
        <v>339</v>
      </c>
      <c r="B83" s="165"/>
      <c r="C83" s="143">
        <v>65</v>
      </c>
      <c r="D83" s="143">
        <v>29</v>
      </c>
      <c r="E83" s="143">
        <v>31</v>
      </c>
      <c r="F83" s="143">
        <v>5</v>
      </c>
      <c r="G83" s="143">
        <v>11</v>
      </c>
      <c r="H83" s="143">
        <v>28</v>
      </c>
      <c r="I83" s="143">
        <v>26</v>
      </c>
      <c r="J83" s="143">
        <v>39</v>
      </c>
      <c r="K83" s="143">
        <v>5</v>
      </c>
      <c r="L83" s="143">
        <v>21</v>
      </c>
      <c r="M83" s="143">
        <v>37</v>
      </c>
      <c r="N83" s="144">
        <v>28</v>
      </c>
    </row>
    <row r="84" spans="1:14" ht="15" customHeight="1" x14ac:dyDescent="0.25">
      <c r="A84" s="182" t="s">
        <v>385</v>
      </c>
      <c r="B84" s="166" t="s">
        <v>382</v>
      </c>
      <c r="C84" s="145">
        <v>16.899999999999999</v>
      </c>
      <c r="D84" s="145">
        <v>20.7</v>
      </c>
      <c r="E84" s="145">
        <v>16.100000000000001</v>
      </c>
      <c r="F84" s="145">
        <v>0</v>
      </c>
      <c r="G84" s="145">
        <v>0</v>
      </c>
      <c r="H84" s="145">
        <v>17.899999999999999</v>
      </c>
      <c r="I84" s="145">
        <v>23.1</v>
      </c>
      <c r="J84" s="145">
        <v>12.8</v>
      </c>
      <c r="K84" s="145">
        <v>20</v>
      </c>
      <c r="L84" s="145">
        <v>23.8</v>
      </c>
      <c r="M84" s="145">
        <v>18.899999999999999</v>
      </c>
      <c r="N84" s="147">
        <v>14.3</v>
      </c>
    </row>
    <row r="85" spans="1:14" x14ac:dyDescent="0.25">
      <c r="A85" s="183"/>
      <c r="B85" s="163" t="s">
        <v>367</v>
      </c>
      <c r="C85" s="136">
        <v>29.2</v>
      </c>
      <c r="D85" s="136">
        <v>27.6</v>
      </c>
      <c r="E85" s="136">
        <v>29</v>
      </c>
      <c r="F85" s="136">
        <v>40</v>
      </c>
      <c r="G85" s="136">
        <v>18.2</v>
      </c>
      <c r="H85" s="136">
        <v>32.1</v>
      </c>
      <c r="I85" s="136">
        <v>30.8</v>
      </c>
      <c r="J85" s="136">
        <v>28.2</v>
      </c>
      <c r="K85" s="136">
        <v>60</v>
      </c>
      <c r="L85" s="136">
        <v>23.8</v>
      </c>
      <c r="M85" s="136">
        <v>27</v>
      </c>
      <c r="N85" s="138">
        <v>32.1</v>
      </c>
    </row>
    <row r="86" spans="1:14" ht="15.75" thickBot="1" x14ac:dyDescent="0.3">
      <c r="A86" s="184"/>
      <c r="B86" s="164" t="s">
        <v>368</v>
      </c>
      <c r="C86" s="139">
        <v>53.8</v>
      </c>
      <c r="D86" s="139">
        <v>51.7</v>
      </c>
      <c r="E86" s="139">
        <v>54.8</v>
      </c>
      <c r="F86" s="139">
        <v>60</v>
      </c>
      <c r="G86" s="139">
        <v>81.8</v>
      </c>
      <c r="H86" s="139">
        <v>50</v>
      </c>
      <c r="I86" s="139">
        <v>46.2</v>
      </c>
      <c r="J86" s="139">
        <v>59</v>
      </c>
      <c r="K86" s="139">
        <v>20</v>
      </c>
      <c r="L86" s="139">
        <v>52.4</v>
      </c>
      <c r="M86" s="139">
        <v>54.1</v>
      </c>
      <c r="N86" s="141">
        <v>53.6</v>
      </c>
    </row>
    <row r="87" spans="1:14" ht="15.75" customHeight="1" thickBot="1" x14ac:dyDescent="0.3">
      <c r="A87" s="142" t="s">
        <v>339</v>
      </c>
      <c r="B87" s="165"/>
      <c r="C87" s="143">
        <v>65</v>
      </c>
      <c r="D87" s="143">
        <v>29</v>
      </c>
      <c r="E87" s="143">
        <v>31</v>
      </c>
      <c r="F87" s="143">
        <v>5</v>
      </c>
      <c r="G87" s="143">
        <v>11</v>
      </c>
      <c r="H87" s="143">
        <v>28</v>
      </c>
      <c r="I87" s="143">
        <v>26</v>
      </c>
      <c r="J87" s="143">
        <v>39</v>
      </c>
      <c r="K87" s="143">
        <v>5</v>
      </c>
      <c r="L87" s="143">
        <v>21</v>
      </c>
      <c r="M87" s="143">
        <v>37</v>
      </c>
      <c r="N87" s="144">
        <v>28</v>
      </c>
    </row>
    <row r="88" spans="1:14" ht="15" customHeight="1" x14ac:dyDescent="0.25">
      <c r="A88" s="182" t="s">
        <v>386</v>
      </c>
      <c r="B88" s="166" t="s">
        <v>382</v>
      </c>
      <c r="C88" s="145">
        <v>9.1999999999999993</v>
      </c>
      <c r="D88" s="145">
        <v>6.9</v>
      </c>
      <c r="E88" s="145">
        <v>12.9</v>
      </c>
      <c r="F88" s="145">
        <v>0</v>
      </c>
      <c r="G88" s="145">
        <v>9.1</v>
      </c>
      <c r="H88" s="145">
        <v>7.1</v>
      </c>
      <c r="I88" s="145">
        <v>11.5</v>
      </c>
      <c r="J88" s="145">
        <v>2.6</v>
      </c>
      <c r="K88" s="145">
        <v>0</v>
      </c>
      <c r="L88" s="145">
        <v>23.8</v>
      </c>
      <c r="M88" s="145">
        <v>10.8</v>
      </c>
      <c r="N88" s="147">
        <v>7.1</v>
      </c>
    </row>
    <row r="89" spans="1:14" x14ac:dyDescent="0.25">
      <c r="A89" s="183"/>
      <c r="B89" s="163" t="s">
        <v>367</v>
      </c>
      <c r="C89" s="136">
        <v>41.5</v>
      </c>
      <c r="D89" s="136">
        <v>37.9</v>
      </c>
      <c r="E89" s="136">
        <v>41.9</v>
      </c>
      <c r="F89" s="136">
        <v>60</v>
      </c>
      <c r="G89" s="136">
        <v>27.3</v>
      </c>
      <c r="H89" s="136">
        <v>42.9</v>
      </c>
      <c r="I89" s="136">
        <v>46.2</v>
      </c>
      <c r="J89" s="136">
        <v>48.7</v>
      </c>
      <c r="K89" s="136">
        <v>60</v>
      </c>
      <c r="L89" s="136">
        <v>23.8</v>
      </c>
      <c r="M89" s="136">
        <v>40.5</v>
      </c>
      <c r="N89" s="138">
        <v>42.9</v>
      </c>
    </row>
    <row r="90" spans="1:14" ht="15.75" thickBot="1" x14ac:dyDescent="0.3">
      <c r="A90" s="184"/>
      <c r="B90" s="164" t="s">
        <v>368</v>
      </c>
      <c r="C90" s="139">
        <v>49.2</v>
      </c>
      <c r="D90" s="139">
        <v>55.2</v>
      </c>
      <c r="E90" s="139">
        <v>45.2</v>
      </c>
      <c r="F90" s="139">
        <v>40</v>
      </c>
      <c r="G90" s="139">
        <v>63.6</v>
      </c>
      <c r="H90" s="139">
        <v>50</v>
      </c>
      <c r="I90" s="139">
        <v>42.3</v>
      </c>
      <c r="J90" s="139">
        <v>48.7</v>
      </c>
      <c r="K90" s="139">
        <v>40</v>
      </c>
      <c r="L90" s="139">
        <v>52.4</v>
      </c>
      <c r="M90" s="139">
        <v>48.6</v>
      </c>
      <c r="N90" s="141">
        <v>50</v>
      </c>
    </row>
    <row r="91" spans="1:14" ht="15.75" customHeight="1" thickBot="1" x14ac:dyDescent="0.3">
      <c r="A91" s="142" t="s">
        <v>339</v>
      </c>
      <c r="B91" s="165"/>
      <c r="C91" s="143">
        <v>65</v>
      </c>
      <c r="D91" s="143">
        <v>29</v>
      </c>
      <c r="E91" s="143">
        <v>31</v>
      </c>
      <c r="F91" s="143">
        <v>5</v>
      </c>
      <c r="G91" s="143">
        <v>11</v>
      </c>
      <c r="H91" s="143">
        <v>28</v>
      </c>
      <c r="I91" s="143">
        <v>26</v>
      </c>
      <c r="J91" s="143">
        <v>39</v>
      </c>
      <c r="K91" s="143">
        <v>5</v>
      </c>
      <c r="L91" s="143">
        <v>21</v>
      </c>
      <c r="M91" s="143">
        <v>37</v>
      </c>
      <c r="N91" s="144">
        <v>28</v>
      </c>
    </row>
    <row r="92" spans="1:14" ht="15" customHeight="1" x14ac:dyDescent="0.25">
      <c r="A92" s="182" t="s">
        <v>387</v>
      </c>
      <c r="B92" s="166" t="s">
        <v>361</v>
      </c>
      <c r="C92" s="145">
        <v>18.5</v>
      </c>
      <c r="D92" s="145">
        <v>17.2</v>
      </c>
      <c r="E92" s="145">
        <v>22.6</v>
      </c>
      <c r="F92" s="145">
        <v>0</v>
      </c>
      <c r="G92" s="145">
        <v>9.1</v>
      </c>
      <c r="H92" s="145">
        <v>32.1</v>
      </c>
      <c r="I92" s="145">
        <v>7.7</v>
      </c>
      <c r="J92" s="145">
        <v>17.899999999999999</v>
      </c>
      <c r="K92" s="145">
        <v>0</v>
      </c>
      <c r="L92" s="145">
        <v>23.8</v>
      </c>
      <c r="M92" s="145">
        <v>24.3</v>
      </c>
      <c r="N92" s="147">
        <v>10.7</v>
      </c>
    </row>
    <row r="93" spans="1:14" x14ac:dyDescent="0.25">
      <c r="A93" s="183"/>
      <c r="B93" s="163" t="s">
        <v>383</v>
      </c>
      <c r="C93" s="136">
        <v>3.1</v>
      </c>
      <c r="D93" s="136">
        <v>0</v>
      </c>
      <c r="E93" s="136">
        <v>6.5</v>
      </c>
      <c r="F93" s="136">
        <v>0</v>
      </c>
      <c r="G93" s="136">
        <v>0</v>
      </c>
      <c r="H93" s="136">
        <v>3.6</v>
      </c>
      <c r="I93" s="136">
        <v>3.8</v>
      </c>
      <c r="J93" s="136">
        <v>0</v>
      </c>
      <c r="K93" s="136">
        <v>0</v>
      </c>
      <c r="L93" s="136">
        <v>9.5</v>
      </c>
      <c r="M93" s="136">
        <v>2.7</v>
      </c>
      <c r="N93" s="138">
        <v>3.6</v>
      </c>
    </row>
    <row r="94" spans="1:14" ht="15" customHeight="1" x14ac:dyDescent="0.25">
      <c r="A94" s="183"/>
      <c r="B94" s="163" t="s">
        <v>382</v>
      </c>
      <c r="C94" s="136">
        <v>6.2</v>
      </c>
      <c r="D94" s="136">
        <v>6.9</v>
      </c>
      <c r="E94" s="136">
        <v>6.5</v>
      </c>
      <c r="F94" s="136">
        <v>0</v>
      </c>
      <c r="G94" s="136">
        <v>0</v>
      </c>
      <c r="H94" s="136">
        <v>3.6</v>
      </c>
      <c r="I94" s="136">
        <v>11.5</v>
      </c>
      <c r="J94" s="137">
        <v>0</v>
      </c>
      <c r="K94" s="136">
        <v>20</v>
      </c>
      <c r="L94" s="136">
        <v>14.3</v>
      </c>
      <c r="M94" s="136">
        <v>5.4</v>
      </c>
      <c r="N94" s="138">
        <v>7.1</v>
      </c>
    </row>
    <row r="95" spans="1:14" x14ac:dyDescent="0.25">
      <c r="A95" s="183"/>
      <c r="B95" s="163" t="s">
        <v>367</v>
      </c>
      <c r="C95" s="136">
        <v>30.8</v>
      </c>
      <c r="D95" s="136">
        <v>34.5</v>
      </c>
      <c r="E95" s="136">
        <v>19.399999999999999</v>
      </c>
      <c r="F95" s="136">
        <v>80</v>
      </c>
      <c r="G95" s="136">
        <v>27.3</v>
      </c>
      <c r="H95" s="136">
        <v>32.1</v>
      </c>
      <c r="I95" s="136">
        <v>30.8</v>
      </c>
      <c r="J95" s="137">
        <v>38.5</v>
      </c>
      <c r="K95" s="136">
        <v>40</v>
      </c>
      <c r="L95" s="136">
        <v>14.3</v>
      </c>
      <c r="M95" s="136">
        <v>18.899999999999999</v>
      </c>
      <c r="N95" s="138">
        <v>46.4</v>
      </c>
    </row>
    <row r="96" spans="1:14" x14ac:dyDescent="0.25">
      <c r="A96" s="183"/>
      <c r="B96" s="163" t="s">
        <v>368</v>
      </c>
      <c r="C96" s="136">
        <v>40</v>
      </c>
      <c r="D96" s="136">
        <v>37.9</v>
      </c>
      <c r="E96" s="136">
        <v>45.2</v>
      </c>
      <c r="F96" s="136">
        <v>20</v>
      </c>
      <c r="G96" s="136">
        <v>54.5</v>
      </c>
      <c r="H96" s="136">
        <v>28.6</v>
      </c>
      <c r="I96" s="136">
        <v>46.2</v>
      </c>
      <c r="J96" s="136">
        <v>41</v>
      </c>
      <c r="K96" s="136">
        <v>40</v>
      </c>
      <c r="L96" s="136">
        <v>38.1</v>
      </c>
      <c r="M96" s="136">
        <v>45.9</v>
      </c>
      <c r="N96" s="138">
        <v>32.1</v>
      </c>
    </row>
    <row r="97" spans="1:14" ht="15.75" customHeight="1" thickBot="1" x14ac:dyDescent="0.3">
      <c r="A97" s="184"/>
      <c r="B97" s="164" t="s">
        <v>360</v>
      </c>
      <c r="C97" s="139">
        <v>1.5</v>
      </c>
      <c r="D97" s="139">
        <v>3.4</v>
      </c>
      <c r="E97" s="139">
        <v>0</v>
      </c>
      <c r="F97" s="139">
        <v>0</v>
      </c>
      <c r="G97" s="139">
        <v>9.1</v>
      </c>
      <c r="H97" s="139">
        <v>0</v>
      </c>
      <c r="I97" s="139">
        <v>0</v>
      </c>
      <c r="J97" s="139">
        <v>2.6</v>
      </c>
      <c r="K97" s="139">
        <v>0</v>
      </c>
      <c r="L97" s="139">
        <v>0</v>
      </c>
      <c r="M97" s="139">
        <v>2.7</v>
      </c>
      <c r="N97" s="141">
        <v>0</v>
      </c>
    </row>
    <row r="98" spans="1:14" ht="15.75" thickBot="1" x14ac:dyDescent="0.3">
      <c r="A98" s="142" t="s">
        <v>339</v>
      </c>
      <c r="B98" s="165"/>
      <c r="C98" s="143">
        <v>65</v>
      </c>
      <c r="D98" s="143">
        <v>29</v>
      </c>
      <c r="E98" s="143">
        <v>31</v>
      </c>
      <c r="F98" s="143">
        <v>5</v>
      </c>
      <c r="G98" s="143">
        <v>11</v>
      </c>
      <c r="H98" s="143">
        <v>28</v>
      </c>
      <c r="I98" s="143">
        <v>26</v>
      </c>
      <c r="J98" s="143">
        <v>39</v>
      </c>
      <c r="K98" s="143">
        <v>5</v>
      </c>
      <c r="L98" s="143">
        <v>21</v>
      </c>
      <c r="M98" s="143">
        <v>37</v>
      </c>
      <c r="N98" s="144">
        <v>28</v>
      </c>
    </row>
    <row r="99" spans="1:14" ht="15" customHeight="1" x14ac:dyDescent="0.25">
      <c r="A99" s="182" t="s">
        <v>388</v>
      </c>
      <c r="B99" s="166" t="s">
        <v>361</v>
      </c>
      <c r="C99" s="145">
        <v>18.5</v>
      </c>
      <c r="D99" s="145">
        <v>13.8</v>
      </c>
      <c r="E99" s="145">
        <v>25.8</v>
      </c>
      <c r="F99" s="145">
        <v>0</v>
      </c>
      <c r="G99" s="145">
        <v>0</v>
      </c>
      <c r="H99" s="145">
        <v>35.700000000000003</v>
      </c>
      <c r="I99" s="145">
        <v>7.7</v>
      </c>
      <c r="J99" s="145">
        <v>15.4</v>
      </c>
      <c r="K99" s="145">
        <v>20</v>
      </c>
      <c r="L99" s="145">
        <v>23.8</v>
      </c>
      <c r="M99" s="145">
        <v>27</v>
      </c>
      <c r="N99" s="147">
        <v>7.1</v>
      </c>
    </row>
    <row r="100" spans="1:14" x14ac:dyDescent="0.25">
      <c r="A100" s="183"/>
      <c r="B100" s="163" t="s">
        <v>383</v>
      </c>
      <c r="C100" s="136">
        <v>1.5</v>
      </c>
      <c r="D100" s="136">
        <v>0</v>
      </c>
      <c r="E100" s="136">
        <v>3.2</v>
      </c>
      <c r="F100" s="136">
        <v>0</v>
      </c>
      <c r="G100" s="136">
        <v>0</v>
      </c>
      <c r="H100" s="137">
        <v>3.6</v>
      </c>
      <c r="I100" s="136">
        <v>0</v>
      </c>
      <c r="J100" s="136">
        <v>2.6</v>
      </c>
      <c r="K100" s="136">
        <v>0</v>
      </c>
      <c r="L100" s="136">
        <v>0</v>
      </c>
      <c r="M100" s="136">
        <v>0</v>
      </c>
      <c r="N100" s="138">
        <v>3.6</v>
      </c>
    </row>
    <row r="101" spans="1:14" x14ac:dyDescent="0.25">
      <c r="A101" s="183"/>
      <c r="B101" s="163" t="s">
        <v>382</v>
      </c>
      <c r="C101" s="136">
        <v>6.2</v>
      </c>
      <c r="D101" s="136">
        <v>6.9</v>
      </c>
      <c r="E101" s="136">
        <v>3.2</v>
      </c>
      <c r="F101" s="136">
        <v>20</v>
      </c>
      <c r="G101" s="136">
        <v>9.1</v>
      </c>
      <c r="H101" s="137">
        <v>0</v>
      </c>
      <c r="I101" s="136">
        <v>11.5</v>
      </c>
      <c r="J101" s="136">
        <v>2.6</v>
      </c>
      <c r="K101" s="136">
        <v>0</v>
      </c>
      <c r="L101" s="136">
        <v>14.3</v>
      </c>
      <c r="M101" s="136">
        <v>8.1</v>
      </c>
      <c r="N101" s="138">
        <v>3.6</v>
      </c>
    </row>
    <row r="102" spans="1:14" ht="15" customHeight="1" x14ac:dyDescent="0.25">
      <c r="A102" s="183"/>
      <c r="B102" s="163" t="s">
        <v>367</v>
      </c>
      <c r="C102" s="136">
        <v>43.1</v>
      </c>
      <c r="D102" s="136">
        <v>55.2</v>
      </c>
      <c r="E102" s="136">
        <v>35.5</v>
      </c>
      <c r="F102" s="136">
        <v>20</v>
      </c>
      <c r="G102" s="136">
        <v>18.2</v>
      </c>
      <c r="H102" s="136">
        <v>42.9</v>
      </c>
      <c r="I102" s="136">
        <v>53.8</v>
      </c>
      <c r="J102" s="136">
        <v>48.7</v>
      </c>
      <c r="K102" s="136">
        <v>60</v>
      </c>
      <c r="L102" s="136">
        <v>28.6</v>
      </c>
      <c r="M102" s="136">
        <v>29.7</v>
      </c>
      <c r="N102" s="138">
        <v>60.7</v>
      </c>
    </row>
    <row r="103" spans="1:14" x14ac:dyDescent="0.25">
      <c r="A103" s="183"/>
      <c r="B103" s="163" t="s">
        <v>368</v>
      </c>
      <c r="C103" s="136">
        <v>26.2</v>
      </c>
      <c r="D103" s="136">
        <v>17.2</v>
      </c>
      <c r="E103" s="136">
        <v>29</v>
      </c>
      <c r="F103" s="136">
        <v>60</v>
      </c>
      <c r="G103" s="136">
        <v>72.7</v>
      </c>
      <c r="H103" s="136">
        <v>17.899999999999999</v>
      </c>
      <c r="I103" s="136">
        <v>15.4</v>
      </c>
      <c r="J103" s="136">
        <v>25.6</v>
      </c>
      <c r="K103" s="136">
        <v>0</v>
      </c>
      <c r="L103" s="136">
        <v>33.299999999999997</v>
      </c>
      <c r="M103" s="136">
        <v>29.7</v>
      </c>
      <c r="N103" s="138">
        <v>21.4</v>
      </c>
    </row>
    <row r="104" spans="1:14" ht="15.75" thickBot="1" x14ac:dyDescent="0.3">
      <c r="A104" s="184"/>
      <c r="B104" s="164" t="s">
        <v>360</v>
      </c>
      <c r="C104" s="139">
        <v>4.5999999999999996</v>
      </c>
      <c r="D104" s="139">
        <v>6.9</v>
      </c>
      <c r="E104" s="139">
        <v>3.2</v>
      </c>
      <c r="F104" s="139">
        <v>0</v>
      </c>
      <c r="G104" s="139">
        <v>0</v>
      </c>
      <c r="H104" s="139">
        <v>0</v>
      </c>
      <c r="I104" s="139">
        <v>11.5</v>
      </c>
      <c r="J104" s="139">
        <v>5.0999999999999996</v>
      </c>
      <c r="K104" s="139">
        <v>20</v>
      </c>
      <c r="L104" s="139">
        <v>0</v>
      </c>
      <c r="M104" s="139">
        <v>5.4</v>
      </c>
      <c r="N104" s="141">
        <v>3.6</v>
      </c>
    </row>
    <row r="105" spans="1:14" ht="15.75" thickBot="1" x14ac:dyDescent="0.3">
      <c r="A105" s="142" t="s">
        <v>339</v>
      </c>
      <c r="B105" s="165"/>
      <c r="C105" s="143">
        <v>65</v>
      </c>
      <c r="D105" s="143">
        <v>29</v>
      </c>
      <c r="E105" s="143">
        <v>31</v>
      </c>
      <c r="F105" s="143">
        <v>5</v>
      </c>
      <c r="G105" s="143">
        <v>11</v>
      </c>
      <c r="H105" s="143">
        <v>28</v>
      </c>
      <c r="I105" s="143">
        <v>26</v>
      </c>
      <c r="J105" s="143">
        <v>39</v>
      </c>
      <c r="K105" s="143">
        <v>5</v>
      </c>
      <c r="L105" s="143">
        <v>21</v>
      </c>
      <c r="M105" s="143">
        <v>37</v>
      </c>
      <c r="N105" s="144">
        <v>28</v>
      </c>
    </row>
    <row r="106" spans="1:14" ht="15" customHeight="1" x14ac:dyDescent="0.25">
      <c r="A106" s="182" t="s">
        <v>389</v>
      </c>
      <c r="B106" s="166" t="s">
        <v>361</v>
      </c>
      <c r="C106" s="145">
        <v>24.6</v>
      </c>
      <c r="D106" s="145">
        <v>27.6</v>
      </c>
      <c r="E106" s="145">
        <v>25.8</v>
      </c>
      <c r="F106" s="145">
        <v>0</v>
      </c>
      <c r="G106" s="145">
        <v>0</v>
      </c>
      <c r="H106" s="145">
        <v>39.299999999999997</v>
      </c>
      <c r="I106" s="145">
        <v>19.2</v>
      </c>
      <c r="J106" s="145">
        <v>25.6</v>
      </c>
      <c r="K106" s="145">
        <v>0</v>
      </c>
      <c r="L106" s="145">
        <v>28.6</v>
      </c>
      <c r="M106" s="145">
        <v>35.1</v>
      </c>
      <c r="N106" s="147">
        <v>10.7</v>
      </c>
    </row>
    <row r="107" spans="1:14" x14ac:dyDescent="0.25">
      <c r="A107" s="183"/>
      <c r="B107" s="163" t="s">
        <v>382</v>
      </c>
      <c r="C107" s="136">
        <v>9.1999999999999993</v>
      </c>
      <c r="D107" s="136">
        <v>6.9</v>
      </c>
      <c r="E107" s="136">
        <v>9.6999999999999993</v>
      </c>
      <c r="F107" s="136">
        <v>20</v>
      </c>
      <c r="G107" s="136">
        <v>18.2</v>
      </c>
      <c r="H107" s="136">
        <v>3.6</v>
      </c>
      <c r="I107" s="136">
        <v>11.5</v>
      </c>
      <c r="J107" s="136">
        <v>2.6</v>
      </c>
      <c r="K107" s="136">
        <v>20</v>
      </c>
      <c r="L107" s="136">
        <v>19</v>
      </c>
      <c r="M107" s="136">
        <v>8.1</v>
      </c>
      <c r="N107" s="138">
        <v>10.7</v>
      </c>
    </row>
    <row r="108" spans="1:14" x14ac:dyDescent="0.25">
      <c r="A108" s="183"/>
      <c r="B108" s="163" t="s">
        <v>367</v>
      </c>
      <c r="C108" s="136">
        <v>40</v>
      </c>
      <c r="D108" s="136">
        <v>44.8</v>
      </c>
      <c r="E108" s="136">
        <v>35.5</v>
      </c>
      <c r="F108" s="136">
        <v>40</v>
      </c>
      <c r="G108" s="136">
        <v>27.3</v>
      </c>
      <c r="H108" s="136">
        <v>42.9</v>
      </c>
      <c r="I108" s="136">
        <v>42.3</v>
      </c>
      <c r="J108" s="136">
        <v>46.2</v>
      </c>
      <c r="K108" s="136">
        <v>60</v>
      </c>
      <c r="L108" s="136">
        <v>23.8</v>
      </c>
      <c r="M108" s="136">
        <v>29.7</v>
      </c>
      <c r="N108" s="138">
        <v>53.6</v>
      </c>
    </row>
    <row r="109" spans="1:14" x14ac:dyDescent="0.25">
      <c r="A109" s="183"/>
      <c r="B109" s="163" t="s">
        <v>368</v>
      </c>
      <c r="C109" s="136">
        <v>16.899999999999999</v>
      </c>
      <c r="D109" s="136">
        <v>10.3</v>
      </c>
      <c r="E109" s="136">
        <v>19.399999999999999</v>
      </c>
      <c r="F109" s="136">
        <v>40</v>
      </c>
      <c r="G109" s="136">
        <v>45.5</v>
      </c>
      <c r="H109" s="136">
        <v>10.7</v>
      </c>
      <c r="I109" s="136">
        <v>11.5</v>
      </c>
      <c r="J109" s="136">
        <v>17.899999999999999</v>
      </c>
      <c r="K109" s="136">
        <v>0</v>
      </c>
      <c r="L109" s="136">
        <v>19</v>
      </c>
      <c r="M109" s="136">
        <v>18.899999999999999</v>
      </c>
      <c r="N109" s="138">
        <v>14.3</v>
      </c>
    </row>
    <row r="110" spans="1:14" ht="15.75" thickBot="1" x14ac:dyDescent="0.3">
      <c r="A110" s="184"/>
      <c r="B110" s="164" t="s">
        <v>360</v>
      </c>
      <c r="C110" s="139">
        <v>9.1999999999999993</v>
      </c>
      <c r="D110" s="139">
        <v>10.3</v>
      </c>
      <c r="E110" s="139">
        <v>9.6999999999999993</v>
      </c>
      <c r="F110" s="139">
        <v>0</v>
      </c>
      <c r="G110" s="139">
        <v>9.1</v>
      </c>
      <c r="H110" s="139">
        <v>3.6</v>
      </c>
      <c r="I110" s="139">
        <v>15.4</v>
      </c>
      <c r="J110" s="139">
        <v>7.7</v>
      </c>
      <c r="K110" s="139">
        <v>20</v>
      </c>
      <c r="L110" s="139">
        <v>9.5</v>
      </c>
      <c r="M110" s="139">
        <v>8.1</v>
      </c>
      <c r="N110" s="141">
        <v>10.7</v>
      </c>
    </row>
    <row r="111" spans="1:14" ht="15.75" thickBot="1" x14ac:dyDescent="0.3">
      <c r="A111" s="142" t="s">
        <v>339</v>
      </c>
      <c r="B111" s="165"/>
      <c r="C111" s="143">
        <v>65</v>
      </c>
      <c r="D111" s="143">
        <v>29</v>
      </c>
      <c r="E111" s="143">
        <v>31</v>
      </c>
      <c r="F111" s="143">
        <v>5</v>
      </c>
      <c r="G111" s="143">
        <v>11</v>
      </c>
      <c r="H111" s="143">
        <v>28</v>
      </c>
      <c r="I111" s="143">
        <v>26</v>
      </c>
      <c r="J111" s="143">
        <v>39</v>
      </c>
      <c r="K111" s="143">
        <v>5</v>
      </c>
      <c r="L111" s="143">
        <v>21</v>
      </c>
      <c r="M111" s="143">
        <v>37</v>
      </c>
      <c r="N111" s="144">
        <v>28</v>
      </c>
    </row>
    <row r="112" spans="1:14" ht="15" customHeight="1" x14ac:dyDescent="0.25">
      <c r="A112" s="182" t="s">
        <v>390</v>
      </c>
      <c r="B112" s="166" t="s">
        <v>361</v>
      </c>
      <c r="C112" s="145">
        <v>29.2</v>
      </c>
      <c r="D112" s="145">
        <v>34.5</v>
      </c>
      <c r="E112" s="145">
        <v>29</v>
      </c>
      <c r="F112" s="145">
        <v>0</v>
      </c>
      <c r="G112" s="145">
        <v>0</v>
      </c>
      <c r="H112" s="145">
        <v>50</v>
      </c>
      <c r="I112" s="145">
        <v>19.2</v>
      </c>
      <c r="J112" s="145">
        <v>30.8</v>
      </c>
      <c r="K112" s="145">
        <v>20</v>
      </c>
      <c r="L112" s="145">
        <v>28.6</v>
      </c>
      <c r="M112" s="145">
        <v>37.799999999999997</v>
      </c>
      <c r="N112" s="147">
        <v>17.899999999999999</v>
      </c>
    </row>
    <row r="113" spans="1:14" x14ac:dyDescent="0.25">
      <c r="A113" s="183"/>
      <c r="B113" s="163" t="s">
        <v>382</v>
      </c>
      <c r="C113" s="136">
        <v>6.2</v>
      </c>
      <c r="D113" s="136">
        <v>3.4</v>
      </c>
      <c r="E113" s="136">
        <v>9.6999999999999993</v>
      </c>
      <c r="F113" s="136">
        <v>0</v>
      </c>
      <c r="G113" s="137">
        <v>9.1</v>
      </c>
      <c r="H113" s="137">
        <v>0</v>
      </c>
      <c r="I113" s="137">
        <v>11.5</v>
      </c>
      <c r="J113" s="137">
        <v>0</v>
      </c>
      <c r="K113" s="137">
        <v>0</v>
      </c>
      <c r="L113" s="136">
        <v>19</v>
      </c>
      <c r="M113" s="136">
        <v>5.4</v>
      </c>
      <c r="N113" s="138">
        <v>7.1</v>
      </c>
    </row>
    <row r="114" spans="1:14" x14ac:dyDescent="0.25">
      <c r="A114" s="183"/>
      <c r="B114" s="163" t="s">
        <v>367</v>
      </c>
      <c r="C114" s="136">
        <v>33.799999999999997</v>
      </c>
      <c r="D114" s="136">
        <v>41.4</v>
      </c>
      <c r="E114" s="136">
        <v>22.6</v>
      </c>
      <c r="F114" s="136">
        <v>60</v>
      </c>
      <c r="G114" s="137">
        <v>27.3</v>
      </c>
      <c r="H114" s="137">
        <v>32.1</v>
      </c>
      <c r="I114" s="137">
        <v>38.5</v>
      </c>
      <c r="J114" s="137">
        <v>41</v>
      </c>
      <c r="K114" s="137">
        <v>60</v>
      </c>
      <c r="L114" s="136">
        <v>14.3</v>
      </c>
      <c r="M114" s="136">
        <v>24.3</v>
      </c>
      <c r="N114" s="138">
        <v>46.4</v>
      </c>
    </row>
    <row r="115" spans="1:14" x14ac:dyDescent="0.25">
      <c r="A115" s="183"/>
      <c r="B115" s="163" t="s">
        <v>368</v>
      </c>
      <c r="C115" s="136">
        <v>24.6</v>
      </c>
      <c r="D115" s="136">
        <v>17.2</v>
      </c>
      <c r="E115" s="136">
        <v>29</v>
      </c>
      <c r="F115" s="136">
        <v>40</v>
      </c>
      <c r="G115" s="137">
        <v>63.6</v>
      </c>
      <c r="H115" s="137">
        <v>17.899999999999999</v>
      </c>
      <c r="I115" s="137">
        <v>15.4</v>
      </c>
      <c r="J115" s="137">
        <v>25.6</v>
      </c>
      <c r="K115" s="137">
        <v>0</v>
      </c>
      <c r="L115" s="136">
        <v>28.6</v>
      </c>
      <c r="M115" s="136">
        <v>27</v>
      </c>
      <c r="N115" s="138">
        <v>21.4</v>
      </c>
    </row>
    <row r="116" spans="1:14" ht="15.75" thickBot="1" x14ac:dyDescent="0.3">
      <c r="A116" s="184"/>
      <c r="B116" s="164" t="s">
        <v>360</v>
      </c>
      <c r="C116" s="139">
        <v>6.2</v>
      </c>
      <c r="D116" s="139">
        <v>3.4</v>
      </c>
      <c r="E116" s="139">
        <v>9.6999999999999993</v>
      </c>
      <c r="F116" s="139">
        <v>0</v>
      </c>
      <c r="G116" s="140">
        <v>0</v>
      </c>
      <c r="H116" s="140">
        <v>0</v>
      </c>
      <c r="I116" s="140">
        <v>15.4</v>
      </c>
      <c r="J116" s="140">
        <v>2.6</v>
      </c>
      <c r="K116" s="140">
        <v>20</v>
      </c>
      <c r="L116" s="139">
        <v>9.5</v>
      </c>
      <c r="M116" s="139">
        <v>5.4</v>
      </c>
      <c r="N116" s="141">
        <v>7.1</v>
      </c>
    </row>
    <row r="117" spans="1:14" ht="15.75" thickBot="1" x14ac:dyDescent="0.3">
      <c r="A117" s="142" t="s">
        <v>339</v>
      </c>
      <c r="B117" s="165"/>
      <c r="C117" s="143">
        <v>65</v>
      </c>
      <c r="D117" s="143">
        <v>29</v>
      </c>
      <c r="E117" s="143">
        <v>31</v>
      </c>
      <c r="F117" s="143">
        <v>5</v>
      </c>
      <c r="G117" s="143">
        <v>11</v>
      </c>
      <c r="H117" s="143">
        <v>28</v>
      </c>
      <c r="I117" s="143">
        <v>26</v>
      </c>
      <c r="J117" s="143">
        <v>39</v>
      </c>
      <c r="K117" s="143">
        <v>5</v>
      </c>
      <c r="L117" s="143">
        <v>21</v>
      </c>
      <c r="M117" s="143">
        <v>37</v>
      </c>
      <c r="N117" s="144">
        <v>28</v>
      </c>
    </row>
    <row r="118" spans="1:14" ht="15" customHeight="1" x14ac:dyDescent="0.25">
      <c r="A118" s="182" t="s">
        <v>391</v>
      </c>
      <c r="B118" s="166" t="s">
        <v>361</v>
      </c>
      <c r="C118" s="145">
        <v>4.5999999999999996</v>
      </c>
      <c r="D118" s="145">
        <v>6.9</v>
      </c>
      <c r="E118" s="145">
        <v>3.2</v>
      </c>
      <c r="F118" s="145">
        <v>0</v>
      </c>
      <c r="G118" s="145">
        <v>0</v>
      </c>
      <c r="H118" s="145">
        <v>7.1</v>
      </c>
      <c r="I118" s="145">
        <v>3.8</v>
      </c>
      <c r="J118" s="145">
        <v>7.7</v>
      </c>
      <c r="K118" s="145">
        <v>0</v>
      </c>
      <c r="L118" s="145">
        <v>0</v>
      </c>
      <c r="M118" s="145">
        <v>5.4</v>
      </c>
      <c r="N118" s="147">
        <v>3.6</v>
      </c>
    </row>
    <row r="119" spans="1:14" x14ac:dyDescent="0.25">
      <c r="A119" s="183"/>
      <c r="B119" s="163" t="s">
        <v>382</v>
      </c>
      <c r="C119" s="136">
        <v>15.4</v>
      </c>
      <c r="D119" s="136">
        <v>10.3</v>
      </c>
      <c r="E119" s="136">
        <v>22.6</v>
      </c>
      <c r="F119" s="136">
        <v>0</v>
      </c>
      <c r="G119" s="136">
        <v>0</v>
      </c>
      <c r="H119" s="136">
        <v>21.4</v>
      </c>
      <c r="I119" s="136">
        <v>15.4</v>
      </c>
      <c r="J119" s="136">
        <v>10.3</v>
      </c>
      <c r="K119" s="136">
        <v>0</v>
      </c>
      <c r="L119" s="136">
        <v>28.6</v>
      </c>
      <c r="M119" s="136">
        <v>16.2</v>
      </c>
      <c r="N119" s="138">
        <v>14.3</v>
      </c>
    </row>
    <row r="120" spans="1:14" x14ac:dyDescent="0.25">
      <c r="A120" s="183"/>
      <c r="B120" s="163" t="s">
        <v>367</v>
      </c>
      <c r="C120" s="136">
        <v>40</v>
      </c>
      <c r="D120" s="136">
        <v>48.3</v>
      </c>
      <c r="E120" s="136">
        <v>32.299999999999997</v>
      </c>
      <c r="F120" s="136">
        <v>40</v>
      </c>
      <c r="G120" s="136">
        <v>27.3</v>
      </c>
      <c r="H120" s="136">
        <v>35.700000000000003</v>
      </c>
      <c r="I120" s="136">
        <v>50</v>
      </c>
      <c r="J120" s="136">
        <v>46.2</v>
      </c>
      <c r="K120" s="136">
        <v>60</v>
      </c>
      <c r="L120" s="136">
        <v>23.8</v>
      </c>
      <c r="M120" s="136">
        <v>29.7</v>
      </c>
      <c r="N120" s="138">
        <v>53.6</v>
      </c>
    </row>
    <row r="121" spans="1:14" x14ac:dyDescent="0.25">
      <c r="A121" s="183"/>
      <c r="B121" s="163" t="s">
        <v>368</v>
      </c>
      <c r="C121" s="136">
        <v>38.5</v>
      </c>
      <c r="D121" s="136">
        <v>34.5</v>
      </c>
      <c r="E121" s="136">
        <v>38.700000000000003</v>
      </c>
      <c r="F121" s="136">
        <v>60</v>
      </c>
      <c r="G121" s="136">
        <v>63.6</v>
      </c>
      <c r="H121" s="136">
        <v>35.700000000000003</v>
      </c>
      <c r="I121" s="136">
        <v>30.8</v>
      </c>
      <c r="J121" s="136">
        <v>33.299999999999997</v>
      </c>
      <c r="K121" s="136">
        <v>40</v>
      </c>
      <c r="L121" s="136">
        <v>47.6</v>
      </c>
      <c r="M121" s="136">
        <v>45.9</v>
      </c>
      <c r="N121" s="138">
        <v>28.6</v>
      </c>
    </row>
    <row r="122" spans="1:14" ht="15.75" thickBot="1" x14ac:dyDescent="0.3">
      <c r="A122" s="184"/>
      <c r="B122" s="164" t="s">
        <v>360</v>
      </c>
      <c r="C122" s="139">
        <v>1.5</v>
      </c>
      <c r="D122" s="139">
        <v>0</v>
      </c>
      <c r="E122" s="139">
        <v>3.2</v>
      </c>
      <c r="F122" s="139">
        <v>0</v>
      </c>
      <c r="G122" s="139">
        <v>9.1</v>
      </c>
      <c r="H122" s="139">
        <v>0</v>
      </c>
      <c r="I122" s="139">
        <v>0</v>
      </c>
      <c r="J122" s="139">
        <v>2.6</v>
      </c>
      <c r="K122" s="139">
        <v>0</v>
      </c>
      <c r="L122" s="139">
        <v>0</v>
      </c>
      <c r="M122" s="139">
        <v>2.7</v>
      </c>
      <c r="N122" s="141">
        <v>0</v>
      </c>
    </row>
    <row r="123" spans="1:14" ht="15.75" thickBot="1" x14ac:dyDescent="0.3">
      <c r="A123" s="142" t="s">
        <v>339</v>
      </c>
      <c r="B123" s="165"/>
      <c r="C123" s="143">
        <v>65</v>
      </c>
      <c r="D123" s="143">
        <v>29</v>
      </c>
      <c r="E123" s="143">
        <v>31</v>
      </c>
      <c r="F123" s="143">
        <v>5</v>
      </c>
      <c r="G123" s="143">
        <v>11</v>
      </c>
      <c r="H123" s="143">
        <v>28</v>
      </c>
      <c r="I123" s="143">
        <v>26</v>
      </c>
      <c r="J123" s="143">
        <v>39</v>
      </c>
      <c r="K123" s="143">
        <v>5</v>
      </c>
      <c r="L123" s="143">
        <v>21</v>
      </c>
      <c r="M123" s="143">
        <v>37</v>
      </c>
      <c r="N123" s="144">
        <v>28</v>
      </c>
    </row>
    <row r="124" spans="1:14" ht="15" customHeight="1" x14ac:dyDescent="0.25">
      <c r="A124" s="182" t="s">
        <v>392</v>
      </c>
      <c r="B124" s="166" t="s">
        <v>361</v>
      </c>
      <c r="C124" s="145">
        <v>3.1</v>
      </c>
      <c r="D124" s="145">
        <v>3.4</v>
      </c>
      <c r="E124" s="145">
        <v>3.2</v>
      </c>
      <c r="F124" s="145">
        <v>0</v>
      </c>
      <c r="G124" s="145">
        <v>0</v>
      </c>
      <c r="H124" s="145">
        <v>3.6</v>
      </c>
      <c r="I124" s="145">
        <v>3.8</v>
      </c>
      <c r="J124" s="145">
        <v>2.6</v>
      </c>
      <c r="K124" s="145">
        <v>0</v>
      </c>
      <c r="L124" s="145">
        <v>4.8</v>
      </c>
      <c r="M124" s="145">
        <v>2.7</v>
      </c>
      <c r="N124" s="147">
        <v>3.6</v>
      </c>
    </row>
    <row r="125" spans="1:14" x14ac:dyDescent="0.25">
      <c r="A125" s="183"/>
      <c r="B125" s="163" t="s">
        <v>382</v>
      </c>
      <c r="C125" s="136">
        <v>10.8</v>
      </c>
      <c r="D125" s="136">
        <v>6.9</v>
      </c>
      <c r="E125" s="136">
        <v>16.100000000000001</v>
      </c>
      <c r="F125" s="136">
        <v>0</v>
      </c>
      <c r="G125" s="136">
        <v>9.1</v>
      </c>
      <c r="H125" s="136">
        <v>14.3</v>
      </c>
      <c r="I125" s="136">
        <v>7.7</v>
      </c>
      <c r="J125" s="136">
        <v>5.0999999999999996</v>
      </c>
      <c r="K125" s="136">
        <v>20</v>
      </c>
      <c r="L125" s="136">
        <v>19</v>
      </c>
      <c r="M125" s="136">
        <v>13.5</v>
      </c>
      <c r="N125" s="138">
        <v>7.1</v>
      </c>
    </row>
    <row r="126" spans="1:14" x14ac:dyDescent="0.25">
      <c r="A126" s="183"/>
      <c r="B126" s="163" t="s">
        <v>367</v>
      </c>
      <c r="C126" s="136">
        <v>40</v>
      </c>
      <c r="D126" s="136">
        <v>48.3</v>
      </c>
      <c r="E126" s="136">
        <v>35.5</v>
      </c>
      <c r="F126" s="136">
        <v>20</v>
      </c>
      <c r="G126" s="136">
        <v>0</v>
      </c>
      <c r="H126" s="136">
        <v>50</v>
      </c>
      <c r="I126" s="136">
        <v>46.2</v>
      </c>
      <c r="J126" s="136">
        <v>48.7</v>
      </c>
      <c r="K126" s="136">
        <v>40</v>
      </c>
      <c r="L126" s="136">
        <v>23.8</v>
      </c>
      <c r="M126" s="136">
        <v>27</v>
      </c>
      <c r="N126" s="138">
        <v>57.1</v>
      </c>
    </row>
    <row r="127" spans="1:14" ht="15" customHeight="1" x14ac:dyDescent="0.25">
      <c r="A127" s="183"/>
      <c r="B127" s="163" t="s">
        <v>368</v>
      </c>
      <c r="C127" s="136">
        <v>44.6</v>
      </c>
      <c r="D127" s="136">
        <v>37.9</v>
      </c>
      <c r="E127" s="136">
        <v>45.2</v>
      </c>
      <c r="F127" s="136">
        <v>80</v>
      </c>
      <c r="G127" s="136">
        <v>90.9</v>
      </c>
      <c r="H127" s="136">
        <v>32.1</v>
      </c>
      <c r="I127" s="136">
        <v>38.5</v>
      </c>
      <c r="J127" s="136">
        <v>41</v>
      </c>
      <c r="K127" s="136">
        <v>40</v>
      </c>
      <c r="L127" s="136">
        <v>52.4</v>
      </c>
      <c r="M127" s="136">
        <v>54.1</v>
      </c>
      <c r="N127" s="138">
        <v>32.1</v>
      </c>
    </row>
    <row r="128" spans="1:14" ht="15.75" thickBot="1" x14ac:dyDescent="0.3">
      <c r="A128" s="184"/>
      <c r="B128" s="164" t="s">
        <v>360</v>
      </c>
      <c r="C128" s="139">
        <v>1.5</v>
      </c>
      <c r="D128" s="139">
        <v>3.4</v>
      </c>
      <c r="E128" s="139">
        <v>0</v>
      </c>
      <c r="F128" s="139">
        <v>0</v>
      </c>
      <c r="G128" s="139">
        <v>0</v>
      </c>
      <c r="H128" s="139">
        <v>0</v>
      </c>
      <c r="I128" s="139">
        <v>3.8</v>
      </c>
      <c r="J128" s="139">
        <v>2.6</v>
      </c>
      <c r="K128" s="139">
        <v>0</v>
      </c>
      <c r="L128" s="139">
        <v>0</v>
      </c>
      <c r="M128" s="139">
        <v>2.7</v>
      </c>
      <c r="N128" s="141">
        <v>0</v>
      </c>
    </row>
    <row r="129" spans="1:14" ht="15.75" thickBot="1" x14ac:dyDescent="0.3">
      <c r="A129" s="142" t="s">
        <v>339</v>
      </c>
      <c r="B129" s="165"/>
      <c r="C129" s="143">
        <v>65</v>
      </c>
      <c r="D129" s="143">
        <v>29</v>
      </c>
      <c r="E129" s="143">
        <v>31</v>
      </c>
      <c r="F129" s="143">
        <v>5</v>
      </c>
      <c r="G129" s="143">
        <v>11</v>
      </c>
      <c r="H129" s="143">
        <v>28</v>
      </c>
      <c r="I129" s="143">
        <v>26</v>
      </c>
      <c r="J129" s="143">
        <v>39</v>
      </c>
      <c r="K129" s="143">
        <v>5</v>
      </c>
      <c r="L129" s="143">
        <v>21</v>
      </c>
      <c r="M129" s="143">
        <v>37</v>
      </c>
      <c r="N129" s="144">
        <v>28</v>
      </c>
    </row>
    <row r="130" spans="1:14" ht="15" customHeight="1" x14ac:dyDescent="0.25">
      <c r="A130" s="182" t="s">
        <v>393</v>
      </c>
      <c r="B130" s="163" t="s">
        <v>382</v>
      </c>
      <c r="C130" s="145">
        <v>12.3</v>
      </c>
      <c r="D130" s="145">
        <v>17.2</v>
      </c>
      <c r="E130" s="145">
        <v>9.6999999999999993</v>
      </c>
      <c r="F130" s="145">
        <v>0</v>
      </c>
      <c r="G130" s="145">
        <v>0</v>
      </c>
      <c r="H130" s="145">
        <v>14.3</v>
      </c>
      <c r="I130" s="145">
        <v>15.4</v>
      </c>
      <c r="J130" s="145">
        <v>7.7</v>
      </c>
      <c r="K130" s="145">
        <v>20</v>
      </c>
      <c r="L130" s="145">
        <v>19</v>
      </c>
      <c r="M130" s="145">
        <v>16.2</v>
      </c>
      <c r="N130" s="147">
        <v>7.1</v>
      </c>
    </row>
    <row r="131" spans="1:14" x14ac:dyDescent="0.25">
      <c r="A131" s="183"/>
      <c r="B131" s="163" t="s">
        <v>367</v>
      </c>
      <c r="C131" s="136">
        <v>29.2</v>
      </c>
      <c r="D131" s="136">
        <v>31</v>
      </c>
      <c r="E131" s="136">
        <v>29</v>
      </c>
      <c r="F131" s="136">
        <v>20</v>
      </c>
      <c r="G131" s="136">
        <v>9.1</v>
      </c>
      <c r="H131" s="136">
        <v>39.299999999999997</v>
      </c>
      <c r="I131" s="136">
        <v>26.9</v>
      </c>
      <c r="J131" s="136">
        <v>41</v>
      </c>
      <c r="K131" s="136">
        <v>20</v>
      </c>
      <c r="L131" s="136">
        <v>9.5</v>
      </c>
      <c r="M131" s="136">
        <v>18.899999999999999</v>
      </c>
      <c r="N131" s="138">
        <v>42.9</v>
      </c>
    </row>
    <row r="132" spans="1:14" ht="15.75" thickBot="1" x14ac:dyDescent="0.3">
      <c r="A132" s="184"/>
      <c r="B132" s="163" t="s">
        <v>368</v>
      </c>
      <c r="C132" s="139">
        <v>58.5</v>
      </c>
      <c r="D132" s="139">
        <v>51.7</v>
      </c>
      <c r="E132" s="139">
        <v>61.3</v>
      </c>
      <c r="F132" s="139">
        <v>80</v>
      </c>
      <c r="G132" s="139">
        <v>90.9</v>
      </c>
      <c r="H132" s="139">
        <v>46.4</v>
      </c>
      <c r="I132" s="139">
        <v>57.7</v>
      </c>
      <c r="J132" s="139">
        <v>51.3</v>
      </c>
      <c r="K132" s="139">
        <v>60</v>
      </c>
      <c r="L132" s="139">
        <v>71.400000000000006</v>
      </c>
      <c r="M132" s="139">
        <v>64.900000000000006</v>
      </c>
      <c r="N132" s="141">
        <v>50</v>
      </c>
    </row>
    <row r="133" spans="1:14" ht="15.75" thickBot="1" x14ac:dyDescent="0.3">
      <c r="A133" s="142" t="s">
        <v>339</v>
      </c>
      <c r="B133" s="165"/>
      <c r="C133" s="143">
        <v>65</v>
      </c>
      <c r="D133" s="143">
        <v>29</v>
      </c>
      <c r="E133" s="143">
        <v>31</v>
      </c>
      <c r="F133" s="143">
        <v>5</v>
      </c>
      <c r="G133" s="143">
        <v>11</v>
      </c>
      <c r="H133" s="143">
        <v>28</v>
      </c>
      <c r="I133" s="143">
        <v>26</v>
      </c>
      <c r="J133" s="143">
        <v>39</v>
      </c>
      <c r="K133" s="143">
        <v>5</v>
      </c>
      <c r="L133" s="143">
        <v>21</v>
      </c>
      <c r="M133" s="143">
        <v>37</v>
      </c>
      <c r="N133" s="144">
        <v>28</v>
      </c>
    </row>
    <row r="134" spans="1:14" ht="15" customHeight="1" x14ac:dyDescent="0.25">
      <c r="A134" s="182" t="s">
        <v>411</v>
      </c>
      <c r="B134" s="166" t="s">
        <v>361</v>
      </c>
      <c r="C134" s="145">
        <v>15.4</v>
      </c>
      <c r="D134" s="145">
        <v>13.8</v>
      </c>
      <c r="E134" s="145">
        <v>19.399999999999999</v>
      </c>
      <c r="F134" s="145">
        <v>0</v>
      </c>
      <c r="G134" s="145">
        <v>0</v>
      </c>
      <c r="H134" s="145">
        <v>28.6</v>
      </c>
      <c r="I134" s="145">
        <v>7.7</v>
      </c>
      <c r="J134" s="145">
        <v>12.8</v>
      </c>
      <c r="K134" s="145">
        <v>20</v>
      </c>
      <c r="L134" s="145">
        <v>19</v>
      </c>
      <c r="M134" s="145">
        <v>21.6</v>
      </c>
      <c r="N134" s="147">
        <v>7.1</v>
      </c>
    </row>
    <row r="135" spans="1:14" ht="15" customHeight="1" x14ac:dyDescent="0.25">
      <c r="A135" s="183"/>
      <c r="B135" s="163" t="s">
        <v>383</v>
      </c>
      <c r="C135" s="136">
        <v>1.5</v>
      </c>
      <c r="D135" s="136">
        <v>3.4</v>
      </c>
      <c r="E135" s="136">
        <v>0</v>
      </c>
      <c r="F135" s="136">
        <v>0</v>
      </c>
      <c r="G135" s="136">
        <v>0</v>
      </c>
      <c r="H135" s="136">
        <v>3.6</v>
      </c>
      <c r="I135" s="136">
        <v>0</v>
      </c>
      <c r="J135" s="136">
        <v>0</v>
      </c>
      <c r="K135" s="136">
        <v>0</v>
      </c>
      <c r="L135" s="136">
        <v>4.8</v>
      </c>
      <c r="M135" s="136">
        <v>2.7</v>
      </c>
      <c r="N135" s="138">
        <v>0</v>
      </c>
    </row>
    <row r="136" spans="1:14" x14ac:dyDescent="0.25">
      <c r="A136" s="183"/>
      <c r="B136" s="163" t="s">
        <v>382</v>
      </c>
      <c r="C136" s="136">
        <v>9.1999999999999993</v>
      </c>
      <c r="D136" s="136">
        <v>6.9</v>
      </c>
      <c r="E136" s="136">
        <v>12.9</v>
      </c>
      <c r="F136" s="136">
        <v>0</v>
      </c>
      <c r="G136" s="136">
        <v>9.1</v>
      </c>
      <c r="H136" s="136">
        <v>14.3</v>
      </c>
      <c r="I136" s="136">
        <v>3.8</v>
      </c>
      <c r="J136" s="136">
        <v>10.3</v>
      </c>
      <c r="K136" s="136">
        <v>0</v>
      </c>
      <c r="L136" s="136">
        <v>9.5</v>
      </c>
      <c r="M136" s="136">
        <v>8.1</v>
      </c>
      <c r="N136" s="138">
        <v>10.7</v>
      </c>
    </row>
    <row r="137" spans="1:14" x14ac:dyDescent="0.25">
      <c r="A137" s="183"/>
      <c r="B137" s="163" t="s">
        <v>367</v>
      </c>
      <c r="C137" s="136">
        <v>40</v>
      </c>
      <c r="D137" s="136">
        <v>44.8</v>
      </c>
      <c r="E137" s="136">
        <v>35.5</v>
      </c>
      <c r="F137" s="136">
        <v>40</v>
      </c>
      <c r="G137" s="136">
        <v>45.5</v>
      </c>
      <c r="H137" s="136">
        <v>17.899999999999999</v>
      </c>
      <c r="I137" s="136">
        <v>61.5</v>
      </c>
      <c r="J137" s="136">
        <v>43.6</v>
      </c>
      <c r="K137" s="136">
        <v>60</v>
      </c>
      <c r="L137" s="136">
        <v>28.6</v>
      </c>
      <c r="M137" s="136">
        <v>32.4</v>
      </c>
      <c r="N137" s="138">
        <v>50</v>
      </c>
    </row>
    <row r="138" spans="1:14" x14ac:dyDescent="0.25">
      <c r="A138" s="183"/>
      <c r="B138" s="163" t="s">
        <v>368</v>
      </c>
      <c r="C138" s="136">
        <v>32.299999999999997</v>
      </c>
      <c r="D138" s="136">
        <v>27.6</v>
      </c>
      <c r="E138" s="136">
        <v>32.299999999999997</v>
      </c>
      <c r="F138" s="136">
        <v>60</v>
      </c>
      <c r="G138" s="136">
        <v>45.5</v>
      </c>
      <c r="H138" s="136">
        <v>35.700000000000003</v>
      </c>
      <c r="I138" s="136">
        <v>23.1</v>
      </c>
      <c r="J138" s="136">
        <v>30.8</v>
      </c>
      <c r="K138" s="136">
        <v>20</v>
      </c>
      <c r="L138" s="136">
        <v>38.1</v>
      </c>
      <c r="M138" s="136">
        <v>32.4</v>
      </c>
      <c r="N138" s="138">
        <v>32.1</v>
      </c>
    </row>
    <row r="139" spans="1:14" ht="15.75" thickBot="1" x14ac:dyDescent="0.3">
      <c r="A139" s="184"/>
      <c r="B139" s="164" t="s">
        <v>360</v>
      </c>
      <c r="C139" s="139">
        <v>1.5</v>
      </c>
      <c r="D139" s="139">
        <v>3.4</v>
      </c>
      <c r="E139" s="139">
        <v>0</v>
      </c>
      <c r="F139" s="139">
        <v>0</v>
      </c>
      <c r="G139" s="139">
        <v>0</v>
      </c>
      <c r="H139" s="139">
        <v>0</v>
      </c>
      <c r="I139" s="139">
        <v>3.8</v>
      </c>
      <c r="J139" s="139">
        <v>2.6</v>
      </c>
      <c r="K139" s="139">
        <v>0</v>
      </c>
      <c r="L139" s="139">
        <v>0</v>
      </c>
      <c r="M139" s="139">
        <v>2.7</v>
      </c>
      <c r="N139" s="141">
        <v>0</v>
      </c>
    </row>
    <row r="140" spans="1:14" ht="15.75" customHeight="1" thickBot="1" x14ac:dyDescent="0.3">
      <c r="A140" s="142" t="s">
        <v>339</v>
      </c>
      <c r="B140" s="165"/>
      <c r="C140" s="143">
        <v>65</v>
      </c>
      <c r="D140" s="143">
        <v>29</v>
      </c>
      <c r="E140" s="143">
        <v>31</v>
      </c>
      <c r="F140" s="143">
        <v>5</v>
      </c>
      <c r="G140" s="143">
        <v>11</v>
      </c>
      <c r="H140" s="143">
        <v>28</v>
      </c>
      <c r="I140" s="143">
        <v>26</v>
      </c>
      <c r="J140" s="143">
        <v>39</v>
      </c>
      <c r="K140" s="143">
        <v>5</v>
      </c>
      <c r="L140" s="143">
        <v>21</v>
      </c>
      <c r="M140" s="143">
        <v>37</v>
      </c>
      <c r="N140" s="144">
        <v>28</v>
      </c>
    </row>
    <row r="141" spans="1:14" ht="42.75" customHeight="1" x14ac:dyDescent="0.25">
      <c r="A141" s="182" t="s">
        <v>394</v>
      </c>
      <c r="B141" s="166" t="s">
        <v>365</v>
      </c>
      <c r="C141" s="145">
        <v>18.5</v>
      </c>
      <c r="D141" s="145">
        <v>6.9</v>
      </c>
      <c r="E141" s="145">
        <v>32.299999999999997</v>
      </c>
      <c r="F141" s="145">
        <v>0</v>
      </c>
      <c r="G141" s="145">
        <v>0</v>
      </c>
      <c r="H141" s="145">
        <v>17.899999999999999</v>
      </c>
      <c r="I141" s="145">
        <v>26.9</v>
      </c>
      <c r="J141" s="145">
        <v>17.899999999999999</v>
      </c>
      <c r="K141" s="145">
        <v>0</v>
      </c>
      <c r="L141" s="145">
        <v>23.8</v>
      </c>
      <c r="M141" s="145">
        <v>10.8</v>
      </c>
      <c r="N141" s="147">
        <v>28.6</v>
      </c>
    </row>
    <row r="142" spans="1:14" ht="36.75" customHeight="1" thickBot="1" x14ac:dyDescent="0.3">
      <c r="A142" s="184"/>
      <c r="B142" s="164" t="s">
        <v>364</v>
      </c>
      <c r="C142" s="139">
        <v>81.5</v>
      </c>
      <c r="D142" s="139">
        <v>93.1</v>
      </c>
      <c r="E142" s="139">
        <v>67.7</v>
      </c>
      <c r="F142" s="139">
        <v>100</v>
      </c>
      <c r="G142" s="139">
        <v>100</v>
      </c>
      <c r="H142" s="139">
        <v>82.1</v>
      </c>
      <c r="I142" s="139">
        <v>73.099999999999994</v>
      </c>
      <c r="J142" s="139">
        <v>82.1</v>
      </c>
      <c r="K142" s="139">
        <v>100</v>
      </c>
      <c r="L142" s="139">
        <v>76.2</v>
      </c>
      <c r="M142" s="139">
        <v>89.2</v>
      </c>
      <c r="N142" s="141">
        <v>71.400000000000006</v>
      </c>
    </row>
    <row r="143" spans="1:14" ht="15.75" thickBot="1" x14ac:dyDescent="0.3">
      <c r="A143" s="142" t="s">
        <v>339</v>
      </c>
      <c r="B143" s="165"/>
      <c r="C143" s="143">
        <v>65</v>
      </c>
      <c r="D143" s="143">
        <v>29</v>
      </c>
      <c r="E143" s="143">
        <v>31</v>
      </c>
      <c r="F143" s="143">
        <v>5</v>
      </c>
      <c r="G143" s="143">
        <v>11</v>
      </c>
      <c r="H143" s="143">
        <v>28</v>
      </c>
      <c r="I143" s="143">
        <v>26</v>
      </c>
      <c r="J143" s="143">
        <v>39</v>
      </c>
      <c r="K143" s="143">
        <v>5</v>
      </c>
      <c r="L143" s="143">
        <v>21</v>
      </c>
      <c r="M143" s="143">
        <v>37</v>
      </c>
      <c r="N143" s="144">
        <v>28</v>
      </c>
    </row>
    <row r="144" spans="1:14" ht="36.75" customHeight="1" x14ac:dyDescent="0.25">
      <c r="A144" s="182" t="s">
        <v>395</v>
      </c>
      <c r="B144" s="166" t="s">
        <v>365</v>
      </c>
      <c r="C144" s="145">
        <v>1.5</v>
      </c>
      <c r="D144" s="145">
        <v>0</v>
      </c>
      <c r="E144" s="145">
        <v>3.2</v>
      </c>
      <c r="F144" s="145">
        <v>0</v>
      </c>
      <c r="G144" s="145">
        <v>0</v>
      </c>
      <c r="H144" s="145">
        <v>3.6</v>
      </c>
      <c r="I144" s="145">
        <v>0</v>
      </c>
      <c r="J144" s="145">
        <v>2.6</v>
      </c>
      <c r="K144" s="145">
        <v>0</v>
      </c>
      <c r="L144" s="145">
        <v>0</v>
      </c>
      <c r="M144" s="145">
        <v>0</v>
      </c>
      <c r="N144" s="147">
        <v>3.6</v>
      </c>
    </row>
    <row r="145" spans="1:14" ht="42.75" customHeight="1" thickBot="1" x14ac:dyDescent="0.3">
      <c r="A145" s="184"/>
      <c r="B145" s="164" t="s">
        <v>364</v>
      </c>
      <c r="C145" s="139">
        <v>98.5</v>
      </c>
      <c r="D145" s="139">
        <v>100</v>
      </c>
      <c r="E145" s="139">
        <v>96.8</v>
      </c>
      <c r="F145" s="139">
        <v>100</v>
      </c>
      <c r="G145" s="139">
        <v>100</v>
      </c>
      <c r="H145" s="139">
        <v>96.4</v>
      </c>
      <c r="I145" s="139">
        <v>100</v>
      </c>
      <c r="J145" s="139">
        <v>97.4</v>
      </c>
      <c r="K145" s="139">
        <v>100</v>
      </c>
      <c r="L145" s="139">
        <v>100</v>
      </c>
      <c r="M145" s="139">
        <v>100</v>
      </c>
      <c r="N145" s="141">
        <v>96.4</v>
      </c>
    </row>
    <row r="146" spans="1:14" ht="15.75" thickBot="1" x14ac:dyDescent="0.3">
      <c r="A146" s="142" t="s">
        <v>339</v>
      </c>
      <c r="B146" s="165"/>
      <c r="C146" s="143">
        <v>65</v>
      </c>
      <c r="D146" s="143">
        <v>29</v>
      </c>
      <c r="E146" s="143">
        <v>31</v>
      </c>
      <c r="F146" s="143">
        <v>5</v>
      </c>
      <c r="G146" s="143">
        <v>11</v>
      </c>
      <c r="H146" s="143">
        <v>28</v>
      </c>
      <c r="I146" s="143">
        <v>26</v>
      </c>
      <c r="J146" s="143">
        <v>39</v>
      </c>
      <c r="K146" s="143">
        <v>5</v>
      </c>
      <c r="L146" s="143">
        <v>21</v>
      </c>
      <c r="M146" s="143">
        <v>37</v>
      </c>
      <c r="N146" s="144">
        <v>28</v>
      </c>
    </row>
    <row r="147" spans="1:14" ht="15" customHeight="1" x14ac:dyDescent="0.25">
      <c r="A147" s="182" t="s">
        <v>369</v>
      </c>
      <c r="B147" s="166" t="s">
        <v>370</v>
      </c>
      <c r="C147" s="145">
        <v>15.4</v>
      </c>
      <c r="D147" s="145">
        <v>10.3</v>
      </c>
      <c r="E147" s="145">
        <v>22.6</v>
      </c>
      <c r="F147" s="145">
        <v>0</v>
      </c>
      <c r="G147" s="145">
        <v>18.2</v>
      </c>
      <c r="H147" s="145">
        <v>14.3</v>
      </c>
      <c r="I147" s="145">
        <v>15.4</v>
      </c>
      <c r="J147" s="145">
        <v>12.8</v>
      </c>
      <c r="K147" s="145">
        <v>0</v>
      </c>
      <c r="L147" s="145">
        <v>23.8</v>
      </c>
      <c r="M147" s="145">
        <v>13.5</v>
      </c>
      <c r="N147" s="147">
        <v>17.899999999999999</v>
      </c>
    </row>
    <row r="148" spans="1:14" x14ac:dyDescent="0.25">
      <c r="A148" s="183"/>
      <c r="B148" s="163" t="s">
        <v>371</v>
      </c>
      <c r="C148" s="136">
        <v>30.8</v>
      </c>
      <c r="D148" s="136">
        <v>44.8</v>
      </c>
      <c r="E148" s="136">
        <v>19.399999999999999</v>
      </c>
      <c r="F148" s="136">
        <v>20</v>
      </c>
      <c r="G148" s="136">
        <v>18.2</v>
      </c>
      <c r="H148" s="136">
        <v>35.700000000000003</v>
      </c>
      <c r="I148" s="136">
        <v>30.8</v>
      </c>
      <c r="J148" s="136">
        <v>30.8</v>
      </c>
      <c r="K148" s="136">
        <v>60</v>
      </c>
      <c r="L148" s="136">
        <v>23.8</v>
      </c>
      <c r="M148" s="136">
        <v>29.7</v>
      </c>
      <c r="N148" s="138">
        <v>32.1</v>
      </c>
    </row>
    <row r="149" spans="1:14" ht="15.75" thickBot="1" x14ac:dyDescent="0.3">
      <c r="A149" s="184"/>
      <c r="B149" s="164" t="s">
        <v>372</v>
      </c>
      <c r="C149" s="139">
        <v>53.8</v>
      </c>
      <c r="D149" s="139">
        <v>44.8</v>
      </c>
      <c r="E149" s="139">
        <v>58.1</v>
      </c>
      <c r="F149" s="139">
        <v>80</v>
      </c>
      <c r="G149" s="139">
        <v>63.6</v>
      </c>
      <c r="H149" s="139">
        <v>50</v>
      </c>
      <c r="I149" s="139">
        <v>53.8</v>
      </c>
      <c r="J149" s="139">
        <v>56.4</v>
      </c>
      <c r="K149" s="139">
        <v>40</v>
      </c>
      <c r="L149" s="139">
        <v>52.4</v>
      </c>
      <c r="M149" s="139">
        <v>56.8</v>
      </c>
      <c r="N149" s="141">
        <v>50</v>
      </c>
    </row>
    <row r="150" spans="1:14" ht="15.75" thickBot="1" x14ac:dyDescent="0.3">
      <c r="A150" s="142" t="s">
        <v>339</v>
      </c>
      <c r="B150" s="165"/>
      <c r="C150" s="143">
        <v>65</v>
      </c>
      <c r="D150" s="143">
        <v>29</v>
      </c>
      <c r="E150" s="143">
        <v>31</v>
      </c>
      <c r="F150" s="143">
        <v>5</v>
      </c>
      <c r="G150" s="143">
        <v>11</v>
      </c>
      <c r="H150" s="143">
        <v>28</v>
      </c>
      <c r="I150" s="143">
        <v>26</v>
      </c>
      <c r="J150" s="143">
        <v>39</v>
      </c>
      <c r="K150" s="143">
        <v>5</v>
      </c>
      <c r="L150" s="143">
        <v>21</v>
      </c>
      <c r="M150" s="143">
        <v>37</v>
      </c>
      <c r="N150" s="144">
        <v>28</v>
      </c>
    </row>
    <row r="151" spans="1:14" ht="15" customHeight="1" x14ac:dyDescent="0.25">
      <c r="A151" s="182" t="s">
        <v>396</v>
      </c>
      <c r="B151" s="166" t="s">
        <v>374</v>
      </c>
      <c r="C151" s="145">
        <v>3.1</v>
      </c>
      <c r="D151" s="145">
        <v>3.4</v>
      </c>
      <c r="E151" s="145">
        <v>3.2</v>
      </c>
      <c r="F151" s="145">
        <v>0</v>
      </c>
      <c r="G151" s="145">
        <v>0</v>
      </c>
      <c r="H151" s="145">
        <v>7.1</v>
      </c>
      <c r="I151" s="145">
        <v>0</v>
      </c>
      <c r="J151" s="145">
        <v>2.6</v>
      </c>
      <c r="K151" s="145">
        <v>0</v>
      </c>
      <c r="L151" s="145">
        <v>4.8</v>
      </c>
      <c r="M151" s="145">
        <v>2.7</v>
      </c>
      <c r="N151" s="147">
        <v>3.6</v>
      </c>
    </row>
    <row r="152" spans="1:14" x14ac:dyDescent="0.25">
      <c r="A152" s="183"/>
      <c r="B152" s="163" t="s">
        <v>375</v>
      </c>
      <c r="C152" s="136">
        <v>21.5</v>
      </c>
      <c r="D152" s="136">
        <v>17.2</v>
      </c>
      <c r="E152" s="136">
        <v>25.8</v>
      </c>
      <c r="F152" s="136">
        <v>20</v>
      </c>
      <c r="G152" s="136">
        <v>18.2</v>
      </c>
      <c r="H152" s="136">
        <v>28.6</v>
      </c>
      <c r="I152" s="136">
        <v>15.4</v>
      </c>
      <c r="J152" s="136">
        <v>17.899999999999999</v>
      </c>
      <c r="K152" s="136">
        <v>40</v>
      </c>
      <c r="L152" s="136">
        <v>23.8</v>
      </c>
      <c r="M152" s="136">
        <v>24.3</v>
      </c>
      <c r="N152" s="138">
        <v>17.899999999999999</v>
      </c>
    </row>
    <row r="153" spans="1:14" x14ac:dyDescent="0.25">
      <c r="A153" s="183"/>
      <c r="B153" s="163" t="s">
        <v>362</v>
      </c>
      <c r="C153" s="136">
        <v>35.4</v>
      </c>
      <c r="D153" s="136">
        <v>37.9</v>
      </c>
      <c r="E153" s="136">
        <v>38.700000000000003</v>
      </c>
      <c r="F153" s="136">
        <v>0</v>
      </c>
      <c r="G153" s="136">
        <v>18.2</v>
      </c>
      <c r="H153" s="136">
        <v>32.1</v>
      </c>
      <c r="I153" s="136">
        <v>46.2</v>
      </c>
      <c r="J153" s="136">
        <v>41</v>
      </c>
      <c r="K153" s="136">
        <v>40</v>
      </c>
      <c r="L153" s="136">
        <v>23.8</v>
      </c>
      <c r="M153" s="136">
        <v>27</v>
      </c>
      <c r="N153" s="138">
        <v>46.4</v>
      </c>
    </row>
    <row r="154" spans="1:14" ht="15.75" thickBot="1" x14ac:dyDescent="0.3">
      <c r="A154" s="184"/>
      <c r="B154" s="164" t="s">
        <v>359</v>
      </c>
      <c r="C154" s="139">
        <v>40</v>
      </c>
      <c r="D154" s="139">
        <v>41.4</v>
      </c>
      <c r="E154" s="139">
        <v>32.299999999999997</v>
      </c>
      <c r="F154" s="139">
        <v>80</v>
      </c>
      <c r="G154" s="139">
        <v>63.6</v>
      </c>
      <c r="H154" s="139">
        <v>32.1</v>
      </c>
      <c r="I154" s="139">
        <v>38.5</v>
      </c>
      <c r="J154" s="139">
        <v>38.5</v>
      </c>
      <c r="K154" s="139">
        <v>20</v>
      </c>
      <c r="L154" s="139">
        <v>47.6</v>
      </c>
      <c r="M154" s="139">
        <v>45.9</v>
      </c>
      <c r="N154" s="141">
        <v>32.1</v>
      </c>
    </row>
    <row r="155" spans="1:14" ht="15.75" customHeight="1" thickBot="1" x14ac:dyDescent="0.3">
      <c r="A155" s="142" t="s">
        <v>339</v>
      </c>
      <c r="B155" s="165"/>
      <c r="C155" s="143">
        <v>65</v>
      </c>
      <c r="D155" s="143">
        <v>29</v>
      </c>
      <c r="E155" s="143">
        <v>31</v>
      </c>
      <c r="F155" s="143">
        <v>5</v>
      </c>
      <c r="G155" s="143">
        <v>11</v>
      </c>
      <c r="H155" s="143">
        <v>28</v>
      </c>
      <c r="I155" s="143">
        <v>26</v>
      </c>
      <c r="J155" s="143">
        <v>39</v>
      </c>
      <c r="K155" s="143">
        <v>5</v>
      </c>
      <c r="L155" s="143">
        <v>21</v>
      </c>
      <c r="M155" s="143">
        <v>37</v>
      </c>
      <c r="N155" s="144">
        <v>28</v>
      </c>
    </row>
    <row r="156" spans="1:14" ht="15" customHeight="1" x14ac:dyDescent="0.25">
      <c r="A156" s="182" t="s">
        <v>397</v>
      </c>
      <c r="B156" s="166" t="s">
        <v>361</v>
      </c>
      <c r="C156" s="145">
        <v>1.5</v>
      </c>
      <c r="D156" s="145">
        <v>0</v>
      </c>
      <c r="E156" s="145">
        <v>3.2</v>
      </c>
      <c r="F156" s="145">
        <v>0</v>
      </c>
      <c r="G156" s="145">
        <v>0</v>
      </c>
      <c r="H156" s="145">
        <v>3.6</v>
      </c>
      <c r="I156" s="145">
        <v>0</v>
      </c>
      <c r="J156" s="145">
        <v>0</v>
      </c>
      <c r="K156" s="145">
        <v>0</v>
      </c>
      <c r="L156" s="145">
        <v>4.8</v>
      </c>
      <c r="M156" s="145">
        <v>2.7</v>
      </c>
      <c r="N156" s="147">
        <v>0</v>
      </c>
    </row>
    <row r="157" spans="1:14" x14ac:dyDescent="0.25">
      <c r="A157" s="183"/>
      <c r="B157" s="166" t="s">
        <v>374</v>
      </c>
      <c r="C157" s="136">
        <v>7.7</v>
      </c>
      <c r="D157" s="137">
        <v>0</v>
      </c>
      <c r="E157" s="136">
        <v>12.9</v>
      </c>
      <c r="F157" s="136">
        <v>20</v>
      </c>
      <c r="G157" s="136">
        <v>0</v>
      </c>
      <c r="H157" s="136">
        <v>10.7</v>
      </c>
      <c r="I157" s="136">
        <v>7.7</v>
      </c>
      <c r="J157" s="136">
        <v>7.7</v>
      </c>
      <c r="K157" s="136">
        <v>0</v>
      </c>
      <c r="L157" s="136">
        <v>9.5</v>
      </c>
      <c r="M157" s="136">
        <v>8.1</v>
      </c>
      <c r="N157" s="138">
        <v>7.1</v>
      </c>
    </row>
    <row r="158" spans="1:14" x14ac:dyDescent="0.25">
      <c r="A158" s="183"/>
      <c r="B158" s="163" t="s">
        <v>375</v>
      </c>
      <c r="C158" s="136">
        <v>20</v>
      </c>
      <c r="D158" s="136">
        <v>20.7</v>
      </c>
      <c r="E158" s="136">
        <v>22.6</v>
      </c>
      <c r="F158" s="136">
        <v>0</v>
      </c>
      <c r="G158" s="136">
        <v>9.1</v>
      </c>
      <c r="H158" s="136">
        <v>25</v>
      </c>
      <c r="I158" s="136">
        <v>19.2</v>
      </c>
      <c r="J158" s="136">
        <v>17.899999999999999</v>
      </c>
      <c r="K158" s="136">
        <v>40</v>
      </c>
      <c r="L158" s="136">
        <v>19</v>
      </c>
      <c r="M158" s="136">
        <v>16.2</v>
      </c>
      <c r="N158" s="138">
        <v>25</v>
      </c>
    </row>
    <row r="159" spans="1:14" x14ac:dyDescent="0.25">
      <c r="A159" s="183"/>
      <c r="B159" s="163" t="s">
        <v>362</v>
      </c>
      <c r="C159" s="136">
        <v>40</v>
      </c>
      <c r="D159" s="136">
        <v>44.8</v>
      </c>
      <c r="E159" s="136">
        <v>35.5</v>
      </c>
      <c r="F159" s="136">
        <v>40</v>
      </c>
      <c r="G159" s="136">
        <v>36.4</v>
      </c>
      <c r="H159" s="136">
        <v>32.1</v>
      </c>
      <c r="I159" s="136">
        <v>50</v>
      </c>
      <c r="J159" s="136">
        <v>43.6</v>
      </c>
      <c r="K159" s="136">
        <v>60</v>
      </c>
      <c r="L159" s="136">
        <v>28.6</v>
      </c>
      <c r="M159" s="136">
        <v>35.1</v>
      </c>
      <c r="N159" s="138">
        <v>46.4</v>
      </c>
    </row>
    <row r="160" spans="1:14" ht="15.75" thickBot="1" x14ac:dyDescent="0.3">
      <c r="A160" s="184"/>
      <c r="B160" s="164" t="s">
        <v>359</v>
      </c>
      <c r="C160" s="139">
        <v>30.8</v>
      </c>
      <c r="D160" s="139">
        <v>34.5</v>
      </c>
      <c r="E160" s="139">
        <v>25.8</v>
      </c>
      <c r="F160" s="139">
        <v>40</v>
      </c>
      <c r="G160" s="139">
        <v>54.5</v>
      </c>
      <c r="H160" s="139">
        <v>28.6</v>
      </c>
      <c r="I160" s="139">
        <v>23.1</v>
      </c>
      <c r="J160" s="139">
        <v>30.8</v>
      </c>
      <c r="K160" s="139">
        <v>0</v>
      </c>
      <c r="L160" s="139">
        <v>38.1</v>
      </c>
      <c r="M160" s="139">
        <v>37.799999999999997</v>
      </c>
      <c r="N160" s="141">
        <v>21.4</v>
      </c>
    </row>
    <row r="161" spans="1:14" ht="15.75" thickBot="1" x14ac:dyDescent="0.3">
      <c r="A161" s="142" t="s">
        <v>339</v>
      </c>
      <c r="B161" s="165"/>
      <c r="C161" s="143">
        <v>65</v>
      </c>
      <c r="D161" s="143">
        <v>29</v>
      </c>
      <c r="E161" s="143">
        <v>31</v>
      </c>
      <c r="F161" s="143">
        <v>5</v>
      </c>
      <c r="G161" s="143">
        <v>11</v>
      </c>
      <c r="H161" s="143">
        <v>28</v>
      </c>
      <c r="I161" s="143">
        <v>26</v>
      </c>
      <c r="J161" s="143">
        <v>39</v>
      </c>
      <c r="K161" s="143">
        <v>5</v>
      </c>
      <c r="L161" s="143">
        <v>21</v>
      </c>
      <c r="M161" s="143">
        <v>37</v>
      </c>
      <c r="N161" s="144">
        <v>28</v>
      </c>
    </row>
    <row r="162" spans="1:14" ht="15" customHeight="1" x14ac:dyDescent="0.25">
      <c r="A162" s="182" t="s">
        <v>398</v>
      </c>
      <c r="B162" s="166" t="s">
        <v>374</v>
      </c>
      <c r="C162" s="145">
        <v>7.7</v>
      </c>
      <c r="D162" s="145">
        <v>3.4</v>
      </c>
      <c r="E162" s="145">
        <v>9.6999999999999993</v>
      </c>
      <c r="F162" s="145">
        <v>20</v>
      </c>
      <c r="G162" s="145">
        <v>9.1</v>
      </c>
      <c r="H162" s="145">
        <v>7.1</v>
      </c>
      <c r="I162" s="145">
        <v>7.7</v>
      </c>
      <c r="J162" s="145">
        <v>7.7</v>
      </c>
      <c r="K162" s="145">
        <v>0</v>
      </c>
      <c r="L162" s="145">
        <v>9.5</v>
      </c>
      <c r="M162" s="145">
        <v>2.7</v>
      </c>
      <c r="N162" s="147">
        <v>14.3</v>
      </c>
    </row>
    <row r="163" spans="1:14" x14ac:dyDescent="0.25">
      <c r="A163" s="183"/>
      <c r="B163" s="163" t="s">
        <v>375</v>
      </c>
      <c r="C163" s="136">
        <v>16.899999999999999</v>
      </c>
      <c r="D163" s="136">
        <v>20.7</v>
      </c>
      <c r="E163" s="136">
        <v>16.100000000000001</v>
      </c>
      <c r="F163" s="136">
        <v>0</v>
      </c>
      <c r="G163" s="136">
        <v>18.2</v>
      </c>
      <c r="H163" s="136">
        <v>28.6</v>
      </c>
      <c r="I163" s="136">
        <v>3.8</v>
      </c>
      <c r="J163" s="136">
        <v>12.8</v>
      </c>
      <c r="K163" s="136">
        <v>60</v>
      </c>
      <c r="L163" s="136">
        <v>14.3</v>
      </c>
      <c r="M163" s="136">
        <v>18.899999999999999</v>
      </c>
      <c r="N163" s="138">
        <v>14.3</v>
      </c>
    </row>
    <row r="164" spans="1:14" x14ac:dyDescent="0.25">
      <c r="A164" s="183"/>
      <c r="B164" s="163" t="s">
        <v>362</v>
      </c>
      <c r="C164" s="136">
        <v>40</v>
      </c>
      <c r="D164" s="136">
        <v>44.8</v>
      </c>
      <c r="E164" s="136">
        <v>35.5</v>
      </c>
      <c r="F164" s="136">
        <v>40</v>
      </c>
      <c r="G164" s="136">
        <v>9.1</v>
      </c>
      <c r="H164" s="136">
        <v>39.299999999999997</v>
      </c>
      <c r="I164" s="136">
        <v>53.8</v>
      </c>
      <c r="J164" s="136">
        <v>43.6</v>
      </c>
      <c r="K164" s="136">
        <v>40</v>
      </c>
      <c r="L164" s="136">
        <v>33.299999999999997</v>
      </c>
      <c r="M164" s="136">
        <v>40.5</v>
      </c>
      <c r="N164" s="138">
        <v>39.299999999999997</v>
      </c>
    </row>
    <row r="165" spans="1:14" x14ac:dyDescent="0.25">
      <c r="A165" s="183"/>
      <c r="B165" s="164" t="s">
        <v>359</v>
      </c>
      <c r="C165" s="136">
        <v>33.799999999999997</v>
      </c>
      <c r="D165" s="136">
        <v>27.6</v>
      </c>
      <c r="E165" s="136">
        <v>38.700000000000003</v>
      </c>
      <c r="F165" s="136">
        <v>40</v>
      </c>
      <c r="G165" s="136">
        <v>63.6</v>
      </c>
      <c r="H165" s="136">
        <v>21.4</v>
      </c>
      <c r="I165" s="136">
        <v>34.6</v>
      </c>
      <c r="J165" s="136">
        <v>33.299999999999997</v>
      </c>
      <c r="K165" s="136">
        <v>0</v>
      </c>
      <c r="L165" s="136">
        <v>42.9</v>
      </c>
      <c r="M165" s="136">
        <v>35.1</v>
      </c>
      <c r="N165" s="138">
        <v>32.1</v>
      </c>
    </row>
    <row r="166" spans="1:14" ht="15.75" thickBot="1" x14ac:dyDescent="0.3">
      <c r="A166" s="184"/>
      <c r="B166" s="164" t="s">
        <v>360</v>
      </c>
      <c r="C166" s="139">
        <v>1.5</v>
      </c>
      <c r="D166" s="139">
        <v>3.4</v>
      </c>
      <c r="E166" s="139">
        <v>0</v>
      </c>
      <c r="F166" s="139">
        <v>0</v>
      </c>
      <c r="G166" s="139">
        <v>0</v>
      </c>
      <c r="H166" s="139">
        <v>3.6</v>
      </c>
      <c r="I166" s="139">
        <v>0</v>
      </c>
      <c r="J166" s="139">
        <v>2.6</v>
      </c>
      <c r="K166" s="139">
        <v>0</v>
      </c>
      <c r="L166" s="139">
        <v>0</v>
      </c>
      <c r="M166" s="139">
        <v>2.7</v>
      </c>
      <c r="N166" s="141">
        <v>0</v>
      </c>
    </row>
    <row r="167" spans="1:14" ht="15.75" thickBot="1" x14ac:dyDescent="0.3">
      <c r="A167" s="142" t="s">
        <v>339</v>
      </c>
      <c r="B167" s="165"/>
      <c r="C167" s="143">
        <v>65</v>
      </c>
      <c r="D167" s="143">
        <v>29</v>
      </c>
      <c r="E167" s="143">
        <v>31</v>
      </c>
      <c r="F167" s="143">
        <v>5</v>
      </c>
      <c r="G167" s="143">
        <v>11</v>
      </c>
      <c r="H167" s="143">
        <v>28</v>
      </c>
      <c r="I167" s="143">
        <v>26</v>
      </c>
      <c r="J167" s="143">
        <v>39</v>
      </c>
      <c r="K167" s="143">
        <v>5</v>
      </c>
      <c r="L167" s="143">
        <v>21</v>
      </c>
      <c r="M167" s="143">
        <v>37</v>
      </c>
      <c r="N167" s="144">
        <v>28</v>
      </c>
    </row>
    <row r="168" spans="1:14" ht="15" customHeight="1" x14ac:dyDescent="0.25">
      <c r="A168" s="182" t="s">
        <v>399</v>
      </c>
      <c r="B168" s="166" t="s">
        <v>361</v>
      </c>
      <c r="C168" s="145">
        <v>1.5</v>
      </c>
      <c r="D168" s="145">
        <v>3.4</v>
      </c>
      <c r="E168" s="145">
        <v>0</v>
      </c>
      <c r="F168" s="145">
        <v>0</v>
      </c>
      <c r="G168" s="145">
        <v>0</v>
      </c>
      <c r="H168" s="145">
        <v>3.6</v>
      </c>
      <c r="I168" s="145">
        <v>0</v>
      </c>
      <c r="J168" s="145">
        <v>2.6</v>
      </c>
      <c r="K168" s="145">
        <v>0</v>
      </c>
      <c r="L168" s="145">
        <v>0</v>
      </c>
      <c r="M168" s="145">
        <v>2.7</v>
      </c>
      <c r="N168" s="147">
        <v>0</v>
      </c>
    </row>
    <row r="169" spans="1:14" x14ac:dyDescent="0.25">
      <c r="A169" s="183"/>
      <c r="B169" s="166" t="s">
        <v>374</v>
      </c>
      <c r="C169" s="136">
        <v>6.2</v>
      </c>
      <c r="D169" s="137">
        <v>0</v>
      </c>
      <c r="E169" s="136">
        <v>12.9</v>
      </c>
      <c r="F169" s="136">
        <v>0</v>
      </c>
      <c r="G169" s="136">
        <v>0</v>
      </c>
      <c r="H169" s="136">
        <v>10.7</v>
      </c>
      <c r="I169" s="136">
        <v>3.8</v>
      </c>
      <c r="J169" s="136">
        <v>7.7</v>
      </c>
      <c r="K169" s="136">
        <v>0</v>
      </c>
      <c r="L169" s="136">
        <v>4.8</v>
      </c>
      <c r="M169" s="136">
        <v>2.7</v>
      </c>
      <c r="N169" s="138">
        <v>10.7</v>
      </c>
    </row>
    <row r="170" spans="1:14" x14ac:dyDescent="0.25">
      <c r="A170" s="183"/>
      <c r="B170" s="163" t="s">
        <v>375</v>
      </c>
      <c r="C170" s="136">
        <v>12.3</v>
      </c>
      <c r="D170" s="136">
        <v>6.9</v>
      </c>
      <c r="E170" s="136">
        <v>19.399999999999999</v>
      </c>
      <c r="F170" s="136">
        <v>0</v>
      </c>
      <c r="G170" s="136">
        <v>0</v>
      </c>
      <c r="H170" s="136">
        <v>17.899999999999999</v>
      </c>
      <c r="I170" s="136">
        <v>11.5</v>
      </c>
      <c r="J170" s="136">
        <v>7.7</v>
      </c>
      <c r="K170" s="136">
        <v>0</v>
      </c>
      <c r="L170" s="136">
        <v>23.8</v>
      </c>
      <c r="M170" s="136">
        <v>16.2</v>
      </c>
      <c r="N170" s="138">
        <v>7.1</v>
      </c>
    </row>
    <row r="171" spans="1:14" x14ac:dyDescent="0.25">
      <c r="A171" s="183"/>
      <c r="B171" s="163" t="s">
        <v>362</v>
      </c>
      <c r="C171" s="136">
        <v>36.9</v>
      </c>
      <c r="D171" s="136">
        <v>48.3</v>
      </c>
      <c r="E171" s="136">
        <v>29</v>
      </c>
      <c r="F171" s="136">
        <v>20</v>
      </c>
      <c r="G171" s="136">
        <v>36.4</v>
      </c>
      <c r="H171" s="136">
        <v>28.6</v>
      </c>
      <c r="I171" s="136">
        <v>46.2</v>
      </c>
      <c r="J171" s="136">
        <v>41</v>
      </c>
      <c r="K171" s="136">
        <v>100</v>
      </c>
      <c r="L171" s="136">
        <v>14.3</v>
      </c>
      <c r="M171" s="136">
        <v>32.4</v>
      </c>
      <c r="N171" s="138">
        <v>42.9</v>
      </c>
    </row>
    <row r="172" spans="1:14" ht="15.75" thickBot="1" x14ac:dyDescent="0.3">
      <c r="A172" s="184"/>
      <c r="B172" s="164" t="s">
        <v>359</v>
      </c>
      <c r="C172" s="139">
        <v>43.1</v>
      </c>
      <c r="D172" s="139">
        <v>41.4</v>
      </c>
      <c r="E172" s="139">
        <v>38.700000000000003</v>
      </c>
      <c r="F172" s="139">
        <v>80</v>
      </c>
      <c r="G172" s="139">
        <v>63.6</v>
      </c>
      <c r="H172" s="139">
        <v>39.299999999999997</v>
      </c>
      <c r="I172" s="139">
        <v>38.5</v>
      </c>
      <c r="J172" s="139">
        <v>41</v>
      </c>
      <c r="K172" s="139">
        <v>0</v>
      </c>
      <c r="L172" s="139">
        <v>57.1</v>
      </c>
      <c r="M172" s="139">
        <v>45.9</v>
      </c>
      <c r="N172" s="141">
        <v>39.299999999999997</v>
      </c>
    </row>
    <row r="173" spans="1:14" ht="15.75" thickBot="1" x14ac:dyDescent="0.3">
      <c r="A173" s="142" t="s">
        <v>339</v>
      </c>
      <c r="B173" s="165"/>
      <c r="C173" s="143">
        <v>65</v>
      </c>
      <c r="D173" s="143">
        <v>29</v>
      </c>
      <c r="E173" s="143">
        <v>31</v>
      </c>
      <c r="F173" s="143">
        <v>5</v>
      </c>
      <c r="G173" s="143">
        <v>11</v>
      </c>
      <c r="H173" s="143">
        <v>28</v>
      </c>
      <c r="I173" s="143">
        <v>26</v>
      </c>
      <c r="J173" s="143">
        <v>39</v>
      </c>
      <c r="K173" s="143">
        <v>5</v>
      </c>
      <c r="L173" s="143">
        <v>21</v>
      </c>
      <c r="M173" s="143">
        <v>37</v>
      </c>
      <c r="N173" s="144">
        <v>28</v>
      </c>
    </row>
    <row r="174" spans="1:14" ht="15" customHeight="1" x14ac:dyDescent="0.25">
      <c r="A174" s="182" t="s">
        <v>400</v>
      </c>
      <c r="B174" s="166" t="s">
        <v>361</v>
      </c>
      <c r="C174" s="145">
        <v>3.1</v>
      </c>
      <c r="D174" s="145">
        <v>6.9</v>
      </c>
      <c r="E174" s="145">
        <v>0</v>
      </c>
      <c r="F174" s="145">
        <v>0</v>
      </c>
      <c r="G174" s="145">
        <v>0</v>
      </c>
      <c r="H174" s="145">
        <v>0</v>
      </c>
      <c r="I174" s="145">
        <v>7.7</v>
      </c>
      <c r="J174" s="145">
        <v>2.6</v>
      </c>
      <c r="K174" s="145">
        <v>0</v>
      </c>
      <c r="L174" s="145">
        <v>4.8</v>
      </c>
      <c r="M174" s="145">
        <v>2.7</v>
      </c>
      <c r="N174" s="147">
        <v>3.6</v>
      </c>
    </row>
    <row r="175" spans="1:14" x14ac:dyDescent="0.25">
      <c r="A175" s="183"/>
      <c r="B175" s="163" t="s">
        <v>375</v>
      </c>
      <c r="C175" s="136">
        <v>12.3</v>
      </c>
      <c r="D175" s="136">
        <v>6.9</v>
      </c>
      <c r="E175" s="136">
        <v>19.399999999999999</v>
      </c>
      <c r="F175" s="136">
        <v>0</v>
      </c>
      <c r="G175" s="136">
        <v>0</v>
      </c>
      <c r="H175" s="136">
        <v>17.899999999999999</v>
      </c>
      <c r="I175" s="136">
        <v>11.5</v>
      </c>
      <c r="J175" s="136">
        <v>7.7</v>
      </c>
      <c r="K175" s="136">
        <v>20</v>
      </c>
      <c r="L175" s="136">
        <v>19</v>
      </c>
      <c r="M175" s="136">
        <v>13.5</v>
      </c>
      <c r="N175" s="138">
        <v>10.7</v>
      </c>
    </row>
    <row r="176" spans="1:14" x14ac:dyDescent="0.25">
      <c r="A176" s="183"/>
      <c r="B176" s="163" t="s">
        <v>362</v>
      </c>
      <c r="C176" s="136">
        <v>32.299999999999997</v>
      </c>
      <c r="D176" s="136">
        <v>34.5</v>
      </c>
      <c r="E176" s="136">
        <v>32.299999999999997</v>
      </c>
      <c r="F176" s="136">
        <v>20</v>
      </c>
      <c r="G176" s="136">
        <v>0</v>
      </c>
      <c r="H176" s="136">
        <v>39.299999999999997</v>
      </c>
      <c r="I176" s="136">
        <v>38.5</v>
      </c>
      <c r="J176" s="136">
        <v>33.299999999999997</v>
      </c>
      <c r="K176" s="136">
        <v>80</v>
      </c>
      <c r="L176" s="136">
        <v>19</v>
      </c>
      <c r="M176" s="136">
        <v>27</v>
      </c>
      <c r="N176" s="138">
        <v>39.299999999999997</v>
      </c>
    </row>
    <row r="177" spans="1:14" x14ac:dyDescent="0.25">
      <c r="A177" s="183"/>
      <c r="B177" s="163" t="s">
        <v>359</v>
      </c>
      <c r="C177" s="136">
        <v>43.1</v>
      </c>
      <c r="D177" s="136">
        <v>41.4</v>
      </c>
      <c r="E177" s="136">
        <v>41.9</v>
      </c>
      <c r="F177" s="136">
        <v>60</v>
      </c>
      <c r="G177" s="136">
        <v>81.8</v>
      </c>
      <c r="H177" s="136">
        <v>35.700000000000003</v>
      </c>
      <c r="I177" s="136">
        <v>34.6</v>
      </c>
      <c r="J177" s="136">
        <v>43.6</v>
      </c>
      <c r="K177" s="136">
        <v>0</v>
      </c>
      <c r="L177" s="136">
        <v>52.4</v>
      </c>
      <c r="M177" s="136">
        <v>45.9</v>
      </c>
      <c r="N177" s="138">
        <v>39.299999999999997</v>
      </c>
    </row>
    <row r="178" spans="1:14" ht="15.75" thickBot="1" x14ac:dyDescent="0.3">
      <c r="A178" s="184"/>
      <c r="B178" s="164" t="s">
        <v>360</v>
      </c>
      <c r="C178" s="139">
        <v>9.1999999999999993</v>
      </c>
      <c r="D178" s="139">
        <v>10.3</v>
      </c>
      <c r="E178" s="139">
        <v>6.5</v>
      </c>
      <c r="F178" s="139">
        <v>20</v>
      </c>
      <c r="G178" s="139">
        <v>18.2</v>
      </c>
      <c r="H178" s="139">
        <v>7.1</v>
      </c>
      <c r="I178" s="139">
        <v>7.7</v>
      </c>
      <c r="J178" s="139">
        <v>12.8</v>
      </c>
      <c r="K178" s="139">
        <v>0</v>
      </c>
      <c r="L178" s="139">
        <v>4.8</v>
      </c>
      <c r="M178" s="139">
        <v>10.8</v>
      </c>
      <c r="N178" s="141">
        <v>7.1</v>
      </c>
    </row>
    <row r="179" spans="1:14" ht="15.75" thickBot="1" x14ac:dyDescent="0.3">
      <c r="A179" s="142" t="s">
        <v>339</v>
      </c>
      <c r="B179" s="165"/>
      <c r="C179" s="143">
        <v>65</v>
      </c>
      <c r="D179" s="143">
        <v>29</v>
      </c>
      <c r="E179" s="143">
        <v>31</v>
      </c>
      <c r="F179" s="143">
        <v>5</v>
      </c>
      <c r="G179" s="143">
        <v>11</v>
      </c>
      <c r="H179" s="143">
        <v>28</v>
      </c>
      <c r="I179" s="143">
        <v>26</v>
      </c>
      <c r="J179" s="143">
        <v>39</v>
      </c>
      <c r="K179" s="143">
        <v>5</v>
      </c>
      <c r="L179" s="143">
        <v>21</v>
      </c>
      <c r="M179" s="143">
        <v>37</v>
      </c>
      <c r="N179" s="144">
        <v>28</v>
      </c>
    </row>
    <row r="180" spans="1:14" ht="15" customHeight="1" x14ac:dyDescent="0.25">
      <c r="A180" s="182" t="s">
        <v>401</v>
      </c>
      <c r="B180" s="166" t="s">
        <v>361</v>
      </c>
      <c r="C180" s="145">
        <v>61.5</v>
      </c>
      <c r="D180" s="145">
        <v>58.6</v>
      </c>
      <c r="E180" s="145">
        <v>67.7</v>
      </c>
      <c r="F180" s="145">
        <v>40</v>
      </c>
      <c r="G180" s="145">
        <v>45.5</v>
      </c>
      <c r="H180" s="145">
        <v>71.400000000000006</v>
      </c>
      <c r="I180" s="145">
        <v>57.7</v>
      </c>
      <c r="J180" s="145">
        <v>53.8</v>
      </c>
      <c r="K180" s="145">
        <v>60</v>
      </c>
      <c r="L180" s="145">
        <v>76.2</v>
      </c>
      <c r="M180" s="145">
        <v>67.599999999999994</v>
      </c>
      <c r="N180" s="147">
        <v>53.6</v>
      </c>
    </row>
    <row r="181" spans="1:14" x14ac:dyDescent="0.25">
      <c r="A181" s="183"/>
      <c r="B181" s="166" t="s">
        <v>374</v>
      </c>
      <c r="C181" s="136">
        <v>1.5</v>
      </c>
      <c r="D181" s="136">
        <v>0</v>
      </c>
      <c r="E181" s="136">
        <v>3.2</v>
      </c>
      <c r="F181" s="136">
        <v>0</v>
      </c>
      <c r="G181" s="136">
        <v>0</v>
      </c>
      <c r="H181" s="136">
        <v>3.6</v>
      </c>
      <c r="I181" s="136">
        <v>0</v>
      </c>
      <c r="J181" s="136">
        <v>2.6</v>
      </c>
      <c r="K181" s="136">
        <v>0</v>
      </c>
      <c r="L181" s="136">
        <v>0</v>
      </c>
      <c r="M181" s="136">
        <v>0</v>
      </c>
      <c r="N181" s="138">
        <v>3.6</v>
      </c>
    </row>
    <row r="182" spans="1:14" x14ac:dyDescent="0.25">
      <c r="A182" s="183"/>
      <c r="B182" s="163" t="s">
        <v>375</v>
      </c>
      <c r="C182" s="136">
        <v>4.5999999999999996</v>
      </c>
      <c r="D182" s="136">
        <v>6.9</v>
      </c>
      <c r="E182" s="136">
        <v>3.2</v>
      </c>
      <c r="F182" s="136">
        <v>0</v>
      </c>
      <c r="G182" s="136">
        <v>0</v>
      </c>
      <c r="H182" s="136">
        <v>3.6</v>
      </c>
      <c r="I182" s="136">
        <v>7.7</v>
      </c>
      <c r="J182" s="136">
        <v>2.6</v>
      </c>
      <c r="K182" s="136">
        <v>20</v>
      </c>
      <c r="L182" s="136">
        <v>4.8</v>
      </c>
      <c r="M182" s="136">
        <v>5.4</v>
      </c>
      <c r="N182" s="138">
        <v>3.6</v>
      </c>
    </row>
    <row r="183" spans="1:14" x14ac:dyDescent="0.25">
      <c r="A183" s="183"/>
      <c r="B183" s="163" t="s">
        <v>362</v>
      </c>
      <c r="C183" s="136">
        <v>20</v>
      </c>
      <c r="D183" s="136">
        <v>24.1</v>
      </c>
      <c r="E183" s="136">
        <v>16.100000000000001</v>
      </c>
      <c r="F183" s="136">
        <v>20</v>
      </c>
      <c r="G183" s="136">
        <v>27.3</v>
      </c>
      <c r="H183" s="136">
        <v>14.3</v>
      </c>
      <c r="I183" s="136">
        <v>23.1</v>
      </c>
      <c r="J183" s="136">
        <v>25.6</v>
      </c>
      <c r="K183" s="136">
        <v>0</v>
      </c>
      <c r="L183" s="136">
        <v>14.3</v>
      </c>
      <c r="M183" s="136">
        <v>16.2</v>
      </c>
      <c r="N183" s="138">
        <v>25</v>
      </c>
    </row>
    <row r="184" spans="1:14" x14ac:dyDescent="0.25">
      <c r="A184" s="183"/>
      <c r="B184" s="164" t="s">
        <v>359</v>
      </c>
      <c r="C184" s="136">
        <v>10.8</v>
      </c>
      <c r="D184" s="136">
        <v>6.9</v>
      </c>
      <c r="E184" s="136">
        <v>9.6999999999999993</v>
      </c>
      <c r="F184" s="136">
        <v>40</v>
      </c>
      <c r="G184" s="136">
        <v>27.3</v>
      </c>
      <c r="H184" s="136">
        <v>7.1</v>
      </c>
      <c r="I184" s="136">
        <v>7.7</v>
      </c>
      <c r="J184" s="136">
        <v>15.4</v>
      </c>
      <c r="K184" s="136">
        <v>0</v>
      </c>
      <c r="L184" s="136">
        <v>4.8</v>
      </c>
      <c r="M184" s="136">
        <v>8.1</v>
      </c>
      <c r="N184" s="138">
        <v>14.3</v>
      </c>
    </row>
    <row r="185" spans="1:14" ht="15.75" customHeight="1" thickBot="1" x14ac:dyDescent="0.3">
      <c r="A185" s="184"/>
      <c r="B185" s="164" t="s">
        <v>360</v>
      </c>
      <c r="C185" s="139">
        <v>1.5</v>
      </c>
      <c r="D185" s="139">
        <v>3.4</v>
      </c>
      <c r="E185" s="139">
        <v>0</v>
      </c>
      <c r="F185" s="139">
        <v>0</v>
      </c>
      <c r="G185" s="139">
        <v>0</v>
      </c>
      <c r="H185" s="139">
        <v>0</v>
      </c>
      <c r="I185" s="139">
        <v>3.8</v>
      </c>
      <c r="J185" s="139">
        <v>0</v>
      </c>
      <c r="K185" s="139">
        <v>20</v>
      </c>
      <c r="L185" s="139">
        <v>0</v>
      </c>
      <c r="M185" s="139">
        <v>2.7</v>
      </c>
      <c r="N185" s="141">
        <v>0</v>
      </c>
    </row>
    <row r="186" spans="1:14" ht="15.75" thickBot="1" x14ac:dyDescent="0.3">
      <c r="A186" s="142" t="s">
        <v>339</v>
      </c>
      <c r="B186" s="165"/>
      <c r="C186" s="143">
        <v>65</v>
      </c>
      <c r="D186" s="143">
        <v>29</v>
      </c>
      <c r="E186" s="143">
        <v>31</v>
      </c>
      <c r="F186" s="143">
        <v>5</v>
      </c>
      <c r="G186" s="143">
        <v>11</v>
      </c>
      <c r="H186" s="143">
        <v>28</v>
      </c>
      <c r="I186" s="143">
        <v>26</v>
      </c>
      <c r="J186" s="143">
        <v>39</v>
      </c>
      <c r="K186" s="143">
        <v>5</v>
      </c>
      <c r="L186" s="143">
        <v>21</v>
      </c>
      <c r="M186" s="143">
        <v>37</v>
      </c>
      <c r="N186" s="144">
        <v>28</v>
      </c>
    </row>
    <row r="187" spans="1:14" ht="15" customHeight="1" x14ac:dyDescent="0.25">
      <c r="A187" s="182" t="s">
        <v>402</v>
      </c>
      <c r="B187" s="166" t="s">
        <v>361</v>
      </c>
      <c r="C187" s="145">
        <v>50.8</v>
      </c>
      <c r="D187" s="145">
        <v>48.3</v>
      </c>
      <c r="E187" s="145">
        <v>54.8</v>
      </c>
      <c r="F187" s="145">
        <v>40</v>
      </c>
      <c r="G187" s="145">
        <v>27.3</v>
      </c>
      <c r="H187" s="145">
        <v>60.7</v>
      </c>
      <c r="I187" s="145">
        <v>50</v>
      </c>
      <c r="J187" s="145">
        <v>46.2</v>
      </c>
      <c r="K187" s="145">
        <v>60</v>
      </c>
      <c r="L187" s="145">
        <v>57.1</v>
      </c>
      <c r="M187" s="145">
        <v>51.4</v>
      </c>
      <c r="N187" s="147">
        <v>50</v>
      </c>
    </row>
    <row r="188" spans="1:14" ht="15" customHeight="1" x14ac:dyDescent="0.25">
      <c r="A188" s="183"/>
      <c r="B188" s="163" t="s">
        <v>375</v>
      </c>
      <c r="C188" s="136">
        <v>3.1</v>
      </c>
      <c r="D188" s="136">
        <v>6.9</v>
      </c>
      <c r="E188" s="136">
        <v>0</v>
      </c>
      <c r="F188" s="136">
        <v>0</v>
      </c>
      <c r="G188" s="136">
        <v>0</v>
      </c>
      <c r="H188" s="136">
        <v>0</v>
      </c>
      <c r="I188" s="136">
        <v>7.7</v>
      </c>
      <c r="J188" s="136">
        <v>2.6</v>
      </c>
      <c r="K188" s="136">
        <v>0</v>
      </c>
      <c r="L188" s="136">
        <v>4.8</v>
      </c>
      <c r="M188" s="136">
        <v>5.4</v>
      </c>
      <c r="N188" s="138">
        <v>0</v>
      </c>
    </row>
    <row r="189" spans="1:14" x14ac:dyDescent="0.25">
      <c r="A189" s="183"/>
      <c r="B189" s="163" t="s">
        <v>362</v>
      </c>
      <c r="C189" s="136">
        <v>13.8</v>
      </c>
      <c r="D189" s="136">
        <v>13.8</v>
      </c>
      <c r="E189" s="136">
        <v>12.9</v>
      </c>
      <c r="F189" s="136">
        <v>20</v>
      </c>
      <c r="G189" s="136">
        <v>9.1</v>
      </c>
      <c r="H189" s="136">
        <v>14.3</v>
      </c>
      <c r="I189" s="136">
        <v>15.4</v>
      </c>
      <c r="J189" s="136">
        <v>17.899999999999999</v>
      </c>
      <c r="K189" s="136">
        <v>20</v>
      </c>
      <c r="L189" s="136">
        <v>4.8</v>
      </c>
      <c r="M189" s="136">
        <v>8.1</v>
      </c>
      <c r="N189" s="138">
        <v>21.4</v>
      </c>
    </row>
    <row r="190" spans="1:14" x14ac:dyDescent="0.25">
      <c r="A190" s="183"/>
      <c r="B190" s="164" t="s">
        <v>359</v>
      </c>
      <c r="C190" s="136">
        <v>26.2</v>
      </c>
      <c r="D190" s="136">
        <v>17.2</v>
      </c>
      <c r="E190" s="136">
        <v>32.299999999999997</v>
      </c>
      <c r="F190" s="136">
        <v>40</v>
      </c>
      <c r="G190" s="136">
        <v>63.6</v>
      </c>
      <c r="H190" s="136">
        <v>21.4</v>
      </c>
      <c r="I190" s="136">
        <v>15.4</v>
      </c>
      <c r="J190" s="136">
        <v>28.2</v>
      </c>
      <c r="K190" s="136">
        <v>0</v>
      </c>
      <c r="L190" s="136">
        <v>28.6</v>
      </c>
      <c r="M190" s="136">
        <v>27</v>
      </c>
      <c r="N190" s="138">
        <v>25</v>
      </c>
    </row>
    <row r="191" spans="1:14" ht="15.75" customHeight="1" thickBot="1" x14ac:dyDescent="0.3">
      <c r="A191" s="184"/>
      <c r="B191" s="164" t="s">
        <v>360</v>
      </c>
      <c r="C191" s="139">
        <v>6.2</v>
      </c>
      <c r="D191" s="139">
        <v>13.8</v>
      </c>
      <c r="E191" s="140">
        <v>0</v>
      </c>
      <c r="F191" s="139">
        <v>0</v>
      </c>
      <c r="G191" s="139">
        <v>0</v>
      </c>
      <c r="H191" s="139">
        <v>3.6</v>
      </c>
      <c r="I191" s="139">
        <v>11.5</v>
      </c>
      <c r="J191" s="139">
        <v>5.0999999999999996</v>
      </c>
      <c r="K191" s="139">
        <v>20</v>
      </c>
      <c r="L191" s="139">
        <v>4.8</v>
      </c>
      <c r="M191" s="139">
        <v>8.1</v>
      </c>
      <c r="N191" s="141">
        <v>3.6</v>
      </c>
    </row>
    <row r="192" spans="1:14" ht="15.75" thickBot="1" x14ac:dyDescent="0.3">
      <c r="A192" s="142" t="s">
        <v>339</v>
      </c>
      <c r="B192" s="165"/>
      <c r="C192" s="143">
        <v>65</v>
      </c>
      <c r="D192" s="143">
        <v>29</v>
      </c>
      <c r="E192" s="143">
        <v>31</v>
      </c>
      <c r="F192" s="143">
        <v>5</v>
      </c>
      <c r="G192" s="143">
        <v>11</v>
      </c>
      <c r="H192" s="143">
        <v>28</v>
      </c>
      <c r="I192" s="143">
        <v>26</v>
      </c>
      <c r="J192" s="143">
        <v>39</v>
      </c>
      <c r="K192" s="143">
        <v>5</v>
      </c>
      <c r="L192" s="143">
        <v>21</v>
      </c>
      <c r="M192" s="143">
        <v>37</v>
      </c>
      <c r="N192" s="144">
        <v>28</v>
      </c>
    </row>
    <row r="193" spans="1:14" ht="15" customHeight="1" x14ac:dyDescent="0.25">
      <c r="A193" s="182" t="s">
        <v>403</v>
      </c>
      <c r="B193" s="166" t="s">
        <v>361</v>
      </c>
      <c r="C193" s="145">
        <v>47.7</v>
      </c>
      <c r="D193" s="145">
        <v>44.8</v>
      </c>
      <c r="E193" s="145">
        <v>51.6</v>
      </c>
      <c r="F193" s="145">
        <v>40</v>
      </c>
      <c r="G193" s="145">
        <v>27.3</v>
      </c>
      <c r="H193" s="145">
        <v>57.1</v>
      </c>
      <c r="I193" s="145">
        <v>46.2</v>
      </c>
      <c r="J193" s="145">
        <v>46.2</v>
      </c>
      <c r="K193" s="145">
        <v>60</v>
      </c>
      <c r="L193" s="145">
        <v>47.6</v>
      </c>
      <c r="M193" s="145">
        <v>45.9</v>
      </c>
      <c r="N193" s="147">
        <v>50</v>
      </c>
    </row>
    <row r="194" spans="1:14" x14ac:dyDescent="0.25">
      <c r="A194" s="183"/>
      <c r="B194" s="163" t="s">
        <v>375</v>
      </c>
      <c r="C194" s="136">
        <v>3.1</v>
      </c>
      <c r="D194" s="136">
        <v>6.9</v>
      </c>
      <c r="E194" s="136">
        <v>0</v>
      </c>
      <c r="F194" s="136">
        <v>0</v>
      </c>
      <c r="G194" s="136">
        <v>0</v>
      </c>
      <c r="H194" s="136">
        <v>0</v>
      </c>
      <c r="I194" s="136">
        <v>7.7</v>
      </c>
      <c r="J194" s="136">
        <v>2.6</v>
      </c>
      <c r="K194" s="136">
        <v>0</v>
      </c>
      <c r="L194" s="136">
        <v>4.8</v>
      </c>
      <c r="M194" s="136">
        <v>5.4</v>
      </c>
      <c r="N194" s="138">
        <v>0</v>
      </c>
    </row>
    <row r="195" spans="1:14" x14ac:dyDescent="0.25">
      <c r="A195" s="183"/>
      <c r="B195" s="163" t="s">
        <v>362</v>
      </c>
      <c r="C195" s="136">
        <v>21.5</v>
      </c>
      <c r="D195" s="136">
        <v>20.7</v>
      </c>
      <c r="E195" s="136">
        <v>22.6</v>
      </c>
      <c r="F195" s="136">
        <v>20</v>
      </c>
      <c r="G195" s="136">
        <v>18.2</v>
      </c>
      <c r="H195" s="136">
        <v>21.4</v>
      </c>
      <c r="I195" s="136">
        <v>23.1</v>
      </c>
      <c r="J195" s="136">
        <v>23.1</v>
      </c>
      <c r="K195" s="136">
        <v>20</v>
      </c>
      <c r="L195" s="136">
        <v>19</v>
      </c>
      <c r="M195" s="136">
        <v>18.899999999999999</v>
      </c>
      <c r="N195" s="138">
        <v>25</v>
      </c>
    </row>
    <row r="196" spans="1:14" x14ac:dyDescent="0.25">
      <c r="A196" s="183"/>
      <c r="B196" s="164" t="s">
        <v>359</v>
      </c>
      <c r="C196" s="136">
        <v>21.5</v>
      </c>
      <c r="D196" s="136">
        <v>13.8</v>
      </c>
      <c r="E196" s="136">
        <v>25.8</v>
      </c>
      <c r="F196" s="136">
        <v>40</v>
      </c>
      <c r="G196" s="136">
        <v>54.5</v>
      </c>
      <c r="H196" s="136">
        <v>17.899999999999999</v>
      </c>
      <c r="I196" s="136">
        <v>11.5</v>
      </c>
      <c r="J196" s="136">
        <v>23.1</v>
      </c>
      <c r="K196" s="136">
        <v>0</v>
      </c>
      <c r="L196" s="136">
        <v>23.8</v>
      </c>
      <c r="M196" s="136">
        <v>21.6</v>
      </c>
      <c r="N196" s="138">
        <v>21.4</v>
      </c>
    </row>
    <row r="197" spans="1:14" ht="15.75" thickBot="1" x14ac:dyDescent="0.3">
      <c r="A197" s="184"/>
      <c r="B197" s="164" t="s">
        <v>360</v>
      </c>
      <c r="C197" s="139">
        <v>6.2</v>
      </c>
      <c r="D197" s="139">
        <v>13.8</v>
      </c>
      <c r="E197" s="140">
        <v>0</v>
      </c>
      <c r="F197" s="139">
        <v>0</v>
      </c>
      <c r="G197" s="139">
        <v>0</v>
      </c>
      <c r="H197" s="139">
        <v>3.6</v>
      </c>
      <c r="I197" s="139">
        <v>11.5</v>
      </c>
      <c r="J197" s="139">
        <v>5.0999999999999996</v>
      </c>
      <c r="K197" s="139">
        <v>20</v>
      </c>
      <c r="L197" s="139">
        <v>4.8</v>
      </c>
      <c r="M197" s="139">
        <v>8.1</v>
      </c>
      <c r="N197" s="141">
        <v>3.6</v>
      </c>
    </row>
    <row r="198" spans="1:14" ht="15.75" customHeight="1" thickBot="1" x14ac:dyDescent="0.3">
      <c r="A198" s="142" t="s">
        <v>339</v>
      </c>
      <c r="B198" s="165"/>
      <c r="C198" s="143">
        <v>65</v>
      </c>
      <c r="D198" s="143">
        <v>29</v>
      </c>
      <c r="E198" s="143">
        <v>31</v>
      </c>
      <c r="F198" s="143">
        <v>5</v>
      </c>
      <c r="G198" s="143">
        <v>11</v>
      </c>
      <c r="H198" s="143">
        <v>28</v>
      </c>
      <c r="I198" s="143">
        <v>26</v>
      </c>
      <c r="J198" s="143">
        <v>39</v>
      </c>
      <c r="K198" s="143">
        <v>5</v>
      </c>
      <c r="L198" s="143">
        <v>21</v>
      </c>
      <c r="M198" s="143">
        <v>37</v>
      </c>
      <c r="N198" s="144">
        <v>28</v>
      </c>
    </row>
    <row r="199" spans="1:14" ht="15" customHeight="1" x14ac:dyDescent="0.25">
      <c r="A199" s="182" t="s">
        <v>404</v>
      </c>
      <c r="B199" s="166" t="s">
        <v>374</v>
      </c>
      <c r="C199" s="145">
        <v>13.8</v>
      </c>
      <c r="D199" s="145">
        <v>13.8</v>
      </c>
      <c r="E199" s="145">
        <v>16.100000000000001</v>
      </c>
      <c r="F199" s="145">
        <v>0</v>
      </c>
      <c r="G199" s="145">
        <v>0</v>
      </c>
      <c r="H199" s="145">
        <v>21.4</v>
      </c>
      <c r="I199" s="145">
        <v>11.5</v>
      </c>
      <c r="J199" s="145">
        <v>7.7</v>
      </c>
      <c r="K199" s="145">
        <v>20</v>
      </c>
      <c r="L199" s="145">
        <v>23.8</v>
      </c>
      <c r="M199" s="145">
        <v>13.5</v>
      </c>
      <c r="N199" s="147">
        <v>14.3</v>
      </c>
    </row>
    <row r="200" spans="1:14" x14ac:dyDescent="0.25">
      <c r="A200" s="183"/>
      <c r="B200" s="163" t="s">
        <v>375</v>
      </c>
      <c r="C200" s="136">
        <v>12.3</v>
      </c>
      <c r="D200" s="136">
        <v>17.2</v>
      </c>
      <c r="E200" s="136">
        <v>9.6999999999999993</v>
      </c>
      <c r="F200" s="136">
        <v>0</v>
      </c>
      <c r="G200" s="136">
        <v>9.1</v>
      </c>
      <c r="H200" s="136">
        <v>14.3</v>
      </c>
      <c r="I200" s="136">
        <v>11.5</v>
      </c>
      <c r="J200" s="136">
        <v>12.8</v>
      </c>
      <c r="K200" s="136">
        <v>40</v>
      </c>
      <c r="L200" s="136">
        <v>4.8</v>
      </c>
      <c r="M200" s="136">
        <v>18.899999999999999</v>
      </c>
      <c r="N200" s="138">
        <v>3.6</v>
      </c>
    </row>
    <row r="201" spans="1:14" x14ac:dyDescent="0.25">
      <c r="A201" s="183"/>
      <c r="B201" s="163" t="s">
        <v>362</v>
      </c>
      <c r="C201" s="136">
        <v>33.799999999999997</v>
      </c>
      <c r="D201" s="136">
        <v>31</v>
      </c>
      <c r="E201" s="136">
        <v>38.700000000000003</v>
      </c>
      <c r="F201" s="136">
        <v>20</v>
      </c>
      <c r="G201" s="136">
        <v>0</v>
      </c>
      <c r="H201" s="136">
        <v>32.1</v>
      </c>
      <c r="I201" s="136">
        <v>50</v>
      </c>
      <c r="J201" s="136">
        <v>30.8</v>
      </c>
      <c r="K201" s="136">
        <v>40</v>
      </c>
      <c r="L201" s="136">
        <v>38.1</v>
      </c>
      <c r="M201" s="136">
        <v>29.7</v>
      </c>
      <c r="N201" s="138">
        <v>39.299999999999997</v>
      </c>
    </row>
    <row r="202" spans="1:14" x14ac:dyDescent="0.25">
      <c r="A202" s="183"/>
      <c r="B202" s="164" t="s">
        <v>359</v>
      </c>
      <c r="C202" s="136">
        <v>38.5</v>
      </c>
      <c r="D202" s="136">
        <v>37.9</v>
      </c>
      <c r="E202" s="136">
        <v>35.5</v>
      </c>
      <c r="F202" s="136">
        <v>60</v>
      </c>
      <c r="G202" s="136">
        <v>81.8</v>
      </c>
      <c r="H202" s="136">
        <v>32.1</v>
      </c>
      <c r="I202" s="136">
        <v>26.9</v>
      </c>
      <c r="J202" s="136">
        <v>46.2</v>
      </c>
      <c r="K202" s="136">
        <v>0</v>
      </c>
      <c r="L202" s="136">
        <v>33.299999999999997</v>
      </c>
      <c r="M202" s="136">
        <v>37.799999999999997</v>
      </c>
      <c r="N202" s="138">
        <v>39.299999999999997</v>
      </c>
    </row>
    <row r="203" spans="1:14" ht="15.75" thickBot="1" x14ac:dyDescent="0.3">
      <c r="A203" s="184"/>
      <c r="B203" s="164" t="s">
        <v>360</v>
      </c>
      <c r="C203" s="139">
        <v>1.5</v>
      </c>
      <c r="D203" s="139">
        <v>0</v>
      </c>
      <c r="E203" s="139">
        <v>0</v>
      </c>
      <c r="F203" s="139">
        <v>20</v>
      </c>
      <c r="G203" s="139">
        <v>9.1</v>
      </c>
      <c r="H203" s="139">
        <v>0</v>
      </c>
      <c r="I203" s="139">
        <v>0</v>
      </c>
      <c r="J203" s="139">
        <v>2.6</v>
      </c>
      <c r="K203" s="139">
        <v>0</v>
      </c>
      <c r="L203" s="139">
        <v>0</v>
      </c>
      <c r="M203" s="139">
        <v>0</v>
      </c>
      <c r="N203" s="141">
        <v>3.6</v>
      </c>
    </row>
    <row r="204" spans="1:14" ht="15.75" thickBot="1" x14ac:dyDescent="0.3">
      <c r="A204" s="142" t="s">
        <v>339</v>
      </c>
      <c r="B204" s="165"/>
      <c r="C204" s="143">
        <v>65</v>
      </c>
      <c r="D204" s="143">
        <v>29</v>
      </c>
      <c r="E204" s="143">
        <v>31</v>
      </c>
      <c r="F204" s="143">
        <v>5</v>
      </c>
      <c r="G204" s="143">
        <v>11</v>
      </c>
      <c r="H204" s="143">
        <v>28</v>
      </c>
      <c r="I204" s="143">
        <v>26</v>
      </c>
      <c r="J204" s="143">
        <v>39</v>
      </c>
      <c r="K204" s="143">
        <v>5</v>
      </c>
      <c r="L204" s="143">
        <v>21</v>
      </c>
      <c r="M204" s="143">
        <v>37</v>
      </c>
      <c r="N204" s="144">
        <v>28</v>
      </c>
    </row>
    <row r="205" spans="1:14" ht="15" customHeight="1" x14ac:dyDescent="0.25">
      <c r="A205" s="182" t="s">
        <v>197</v>
      </c>
      <c r="B205" s="166" t="s">
        <v>374</v>
      </c>
      <c r="C205" s="145">
        <v>1.5</v>
      </c>
      <c r="D205" s="145">
        <v>0</v>
      </c>
      <c r="E205" s="145">
        <v>0</v>
      </c>
      <c r="F205" s="145">
        <v>20</v>
      </c>
      <c r="G205" s="145">
        <v>9.1</v>
      </c>
      <c r="H205" s="145">
        <v>0</v>
      </c>
      <c r="I205" s="145">
        <v>0</v>
      </c>
      <c r="J205" s="145">
        <v>2.6</v>
      </c>
      <c r="K205" s="145">
        <v>0</v>
      </c>
      <c r="L205" s="145">
        <v>0</v>
      </c>
      <c r="M205" s="145">
        <v>0</v>
      </c>
      <c r="N205" s="147">
        <v>3.6</v>
      </c>
    </row>
    <row r="206" spans="1:14" x14ac:dyDescent="0.25">
      <c r="A206" s="183"/>
      <c r="B206" s="163" t="s">
        <v>375</v>
      </c>
      <c r="C206" s="136">
        <v>18.5</v>
      </c>
      <c r="D206" s="136">
        <v>13.8</v>
      </c>
      <c r="E206" s="136">
        <v>25.8</v>
      </c>
      <c r="F206" s="136">
        <v>0</v>
      </c>
      <c r="G206" s="136">
        <v>0</v>
      </c>
      <c r="H206" s="136">
        <v>21.4</v>
      </c>
      <c r="I206" s="136">
        <v>23.1</v>
      </c>
      <c r="J206" s="136">
        <v>15.4</v>
      </c>
      <c r="K206" s="136">
        <v>20</v>
      </c>
      <c r="L206" s="136">
        <v>23.8</v>
      </c>
      <c r="M206" s="136">
        <v>21.6</v>
      </c>
      <c r="N206" s="138">
        <v>14.3</v>
      </c>
    </row>
    <row r="207" spans="1:14" ht="15" customHeight="1" x14ac:dyDescent="0.25">
      <c r="A207" s="183"/>
      <c r="B207" s="163" t="s">
        <v>362</v>
      </c>
      <c r="C207" s="136">
        <v>41.5</v>
      </c>
      <c r="D207" s="136">
        <v>34.5</v>
      </c>
      <c r="E207" s="136">
        <v>51.6</v>
      </c>
      <c r="F207" s="136">
        <v>20</v>
      </c>
      <c r="G207" s="136">
        <v>27.3</v>
      </c>
      <c r="H207" s="136">
        <v>50</v>
      </c>
      <c r="I207" s="136">
        <v>38.5</v>
      </c>
      <c r="J207" s="136">
        <v>38.5</v>
      </c>
      <c r="K207" s="136">
        <v>60</v>
      </c>
      <c r="L207" s="136">
        <v>42.9</v>
      </c>
      <c r="M207" s="136">
        <v>27</v>
      </c>
      <c r="N207" s="138">
        <v>60.7</v>
      </c>
    </row>
    <row r="208" spans="1:14" x14ac:dyDescent="0.25">
      <c r="A208" s="183"/>
      <c r="B208" s="164" t="s">
        <v>359</v>
      </c>
      <c r="C208" s="136">
        <v>36.9</v>
      </c>
      <c r="D208" s="136">
        <v>48.3</v>
      </c>
      <c r="E208" s="136">
        <v>22.6</v>
      </c>
      <c r="F208" s="136">
        <v>60</v>
      </c>
      <c r="G208" s="136">
        <v>54.5</v>
      </c>
      <c r="H208" s="136">
        <v>28.6</v>
      </c>
      <c r="I208" s="136">
        <v>38.5</v>
      </c>
      <c r="J208" s="136">
        <v>41</v>
      </c>
      <c r="K208" s="136">
        <v>20</v>
      </c>
      <c r="L208" s="136">
        <v>33.299999999999997</v>
      </c>
      <c r="M208" s="136">
        <v>48.6</v>
      </c>
      <c r="N208" s="138">
        <v>21.4</v>
      </c>
    </row>
    <row r="209" spans="1:14" ht="15.75" thickBot="1" x14ac:dyDescent="0.3">
      <c r="A209" s="184"/>
      <c r="B209" s="164" t="s">
        <v>360</v>
      </c>
      <c r="C209" s="139">
        <v>1.5</v>
      </c>
      <c r="D209" s="139">
        <v>3.4</v>
      </c>
      <c r="E209" s="139">
        <v>0</v>
      </c>
      <c r="F209" s="139">
        <v>0</v>
      </c>
      <c r="G209" s="139">
        <v>9.1</v>
      </c>
      <c r="H209" s="139">
        <v>0</v>
      </c>
      <c r="I209" s="139">
        <v>0</v>
      </c>
      <c r="J209" s="139">
        <v>2.6</v>
      </c>
      <c r="K209" s="139">
        <v>0</v>
      </c>
      <c r="L209" s="139">
        <v>0</v>
      </c>
      <c r="M209" s="139">
        <v>2.7</v>
      </c>
      <c r="N209" s="141">
        <v>0</v>
      </c>
    </row>
    <row r="210" spans="1:14" ht="15.75" thickBot="1" x14ac:dyDescent="0.3">
      <c r="A210" s="142" t="s">
        <v>339</v>
      </c>
      <c r="B210" s="165"/>
      <c r="C210" s="143">
        <v>65</v>
      </c>
      <c r="D210" s="143">
        <v>29</v>
      </c>
      <c r="E210" s="143">
        <v>31</v>
      </c>
      <c r="F210" s="143">
        <v>5</v>
      </c>
      <c r="G210" s="143">
        <v>11</v>
      </c>
      <c r="H210" s="143">
        <v>28</v>
      </c>
      <c r="I210" s="143">
        <v>26</v>
      </c>
      <c r="J210" s="143">
        <v>39</v>
      </c>
      <c r="K210" s="143">
        <v>5</v>
      </c>
      <c r="L210" s="143">
        <v>21</v>
      </c>
      <c r="M210" s="143">
        <v>37</v>
      </c>
      <c r="N210" s="144">
        <v>28</v>
      </c>
    </row>
    <row r="211" spans="1:14" ht="15" customHeight="1" x14ac:dyDescent="0.25">
      <c r="A211" s="182" t="s">
        <v>198</v>
      </c>
      <c r="B211" s="166" t="s">
        <v>374</v>
      </c>
      <c r="C211" s="145">
        <v>1.5</v>
      </c>
      <c r="D211" s="145">
        <v>0</v>
      </c>
      <c r="E211" s="145">
        <v>3.2</v>
      </c>
      <c r="F211" s="145">
        <v>0</v>
      </c>
      <c r="G211" s="145">
        <v>0</v>
      </c>
      <c r="H211" s="145">
        <v>3.6</v>
      </c>
      <c r="I211" s="145">
        <v>0</v>
      </c>
      <c r="J211" s="145">
        <v>2.6</v>
      </c>
      <c r="K211" s="145">
        <v>0</v>
      </c>
      <c r="L211" s="145">
        <v>0</v>
      </c>
      <c r="M211" s="145">
        <v>0</v>
      </c>
      <c r="N211" s="147">
        <v>3.6</v>
      </c>
    </row>
    <row r="212" spans="1:14" ht="15" customHeight="1" x14ac:dyDescent="0.25">
      <c r="A212" s="183"/>
      <c r="B212" s="163" t="s">
        <v>375</v>
      </c>
      <c r="C212" s="136">
        <v>13.8</v>
      </c>
      <c r="D212" s="136">
        <v>13.8</v>
      </c>
      <c r="E212" s="136">
        <v>16.100000000000001</v>
      </c>
      <c r="F212" s="136">
        <v>0</v>
      </c>
      <c r="G212" s="136">
        <v>9.1</v>
      </c>
      <c r="H212" s="136">
        <v>17.899999999999999</v>
      </c>
      <c r="I212" s="136">
        <v>11.5</v>
      </c>
      <c r="J212" s="136">
        <v>12.8</v>
      </c>
      <c r="K212" s="136">
        <v>20</v>
      </c>
      <c r="L212" s="136">
        <v>14.3</v>
      </c>
      <c r="M212" s="136">
        <v>18.899999999999999</v>
      </c>
      <c r="N212" s="138">
        <v>7.1</v>
      </c>
    </row>
    <row r="213" spans="1:14" x14ac:dyDescent="0.25">
      <c r="A213" s="183"/>
      <c r="B213" s="163" t="s">
        <v>362</v>
      </c>
      <c r="C213" s="136">
        <v>41.5</v>
      </c>
      <c r="D213" s="136">
        <v>51.7</v>
      </c>
      <c r="E213" s="136">
        <v>35.5</v>
      </c>
      <c r="F213" s="136">
        <v>20</v>
      </c>
      <c r="G213" s="136">
        <v>9.1</v>
      </c>
      <c r="H213" s="136">
        <v>39.299999999999997</v>
      </c>
      <c r="I213" s="136">
        <v>57.7</v>
      </c>
      <c r="J213" s="136">
        <v>41</v>
      </c>
      <c r="K213" s="136">
        <v>60</v>
      </c>
      <c r="L213" s="136">
        <v>38.1</v>
      </c>
      <c r="M213" s="136">
        <v>35.1</v>
      </c>
      <c r="N213" s="138">
        <v>50</v>
      </c>
    </row>
    <row r="214" spans="1:14" x14ac:dyDescent="0.25">
      <c r="A214" s="183"/>
      <c r="B214" s="164" t="s">
        <v>359</v>
      </c>
      <c r="C214" s="136">
        <v>35.4</v>
      </c>
      <c r="D214" s="136">
        <v>31</v>
      </c>
      <c r="E214" s="136">
        <v>35.5</v>
      </c>
      <c r="F214" s="136">
        <v>60</v>
      </c>
      <c r="G214" s="136">
        <v>63.6</v>
      </c>
      <c r="H214" s="136">
        <v>35.700000000000003</v>
      </c>
      <c r="I214" s="136">
        <v>23.1</v>
      </c>
      <c r="J214" s="136">
        <v>33.299999999999997</v>
      </c>
      <c r="K214" s="136">
        <v>20</v>
      </c>
      <c r="L214" s="136">
        <v>42.9</v>
      </c>
      <c r="M214" s="136">
        <v>40.5</v>
      </c>
      <c r="N214" s="138">
        <v>28.6</v>
      </c>
    </row>
    <row r="215" spans="1:14" ht="15.75" thickBot="1" x14ac:dyDescent="0.3">
      <c r="A215" s="184"/>
      <c r="B215" s="164" t="s">
        <v>360</v>
      </c>
      <c r="C215" s="139">
        <v>7.7</v>
      </c>
      <c r="D215" s="139">
        <v>3.4</v>
      </c>
      <c r="E215" s="139">
        <v>9.6999999999999993</v>
      </c>
      <c r="F215" s="139">
        <v>20</v>
      </c>
      <c r="G215" s="139">
        <v>18.2</v>
      </c>
      <c r="H215" s="139">
        <v>3.6</v>
      </c>
      <c r="I215" s="139">
        <v>7.7</v>
      </c>
      <c r="J215" s="139">
        <v>10.3</v>
      </c>
      <c r="K215" s="139">
        <v>0</v>
      </c>
      <c r="L215" s="139">
        <v>4.8</v>
      </c>
      <c r="M215" s="139">
        <v>5.4</v>
      </c>
      <c r="N215" s="141">
        <v>10.7</v>
      </c>
    </row>
    <row r="216" spans="1:14" ht="15.75" customHeight="1" thickBot="1" x14ac:dyDescent="0.3">
      <c r="A216" s="142" t="s">
        <v>339</v>
      </c>
      <c r="B216" s="165"/>
      <c r="C216" s="143">
        <v>65</v>
      </c>
      <c r="D216" s="143">
        <v>29</v>
      </c>
      <c r="E216" s="143">
        <v>31</v>
      </c>
      <c r="F216" s="143">
        <v>5</v>
      </c>
      <c r="G216" s="143">
        <v>11</v>
      </c>
      <c r="H216" s="143">
        <v>28</v>
      </c>
      <c r="I216" s="143">
        <v>26</v>
      </c>
      <c r="J216" s="143">
        <v>39</v>
      </c>
      <c r="K216" s="143">
        <v>5</v>
      </c>
      <c r="L216" s="143">
        <v>21</v>
      </c>
      <c r="M216" s="143">
        <v>37</v>
      </c>
      <c r="N216" s="144">
        <v>28</v>
      </c>
    </row>
    <row r="217" spans="1:14" ht="15" customHeight="1" x14ac:dyDescent="0.25">
      <c r="A217" s="182" t="s">
        <v>199</v>
      </c>
      <c r="B217" s="166" t="s">
        <v>374</v>
      </c>
      <c r="C217" s="145">
        <v>1.5</v>
      </c>
      <c r="D217" s="145">
        <v>0</v>
      </c>
      <c r="E217" s="145">
        <v>3.2</v>
      </c>
      <c r="F217" s="145">
        <v>0</v>
      </c>
      <c r="G217" s="145">
        <v>0</v>
      </c>
      <c r="H217" s="145">
        <v>3.6</v>
      </c>
      <c r="I217" s="145">
        <v>0</v>
      </c>
      <c r="J217" s="145">
        <v>2.6</v>
      </c>
      <c r="K217" s="145">
        <v>0</v>
      </c>
      <c r="L217" s="145">
        <v>0</v>
      </c>
      <c r="M217" s="145">
        <v>0</v>
      </c>
      <c r="N217" s="147">
        <v>3.6</v>
      </c>
    </row>
    <row r="218" spans="1:14" x14ac:dyDescent="0.25">
      <c r="A218" s="183"/>
      <c r="B218" s="163" t="s">
        <v>375</v>
      </c>
      <c r="C218" s="136">
        <v>16.899999999999999</v>
      </c>
      <c r="D218" s="136">
        <v>20.7</v>
      </c>
      <c r="E218" s="136">
        <v>16.100000000000001</v>
      </c>
      <c r="F218" s="136">
        <v>0</v>
      </c>
      <c r="G218" s="136">
        <v>9.1</v>
      </c>
      <c r="H218" s="136">
        <v>25</v>
      </c>
      <c r="I218" s="136">
        <v>11.5</v>
      </c>
      <c r="J218" s="136">
        <v>12.8</v>
      </c>
      <c r="K218" s="136">
        <v>40</v>
      </c>
      <c r="L218" s="136">
        <v>19</v>
      </c>
      <c r="M218" s="136">
        <v>24.3</v>
      </c>
      <c r="N218" s="138">
        <v>7.1</v>
      </c>
    </row>
    <row r="219" spans="1:14" x14ac:dyDescent="0.25">
      <c r="A219" s="183"/>
      <c r="B219" s="163" t="s">
        <v>362</v>
      </c>
      <c r="C219" s="136">
        <v>35.4</v>
      </c>
      <c r="D219" s="136">
        <v>31</v>
      </c>
      <c r="E219" s="136">
        <v>38.700000000000003</v>
      </c>
      <c r="F219" s="136">
        <v>40</v>
      </c>
      <c r="G219" s="136">
        <v>18.2</v>
      </c>
      <c r="H219" s="136">
        <v>32.1</v>
      </c>
      <c r="I219" s="136">
        <v>46.2</v>
      </c>
      <c r="J219" s="136">
        <v>38.5</v>
      </c>
      <c r="K219" s="136">
        <v>20</v>
      </c>
      <c r="L219" s="136">
        <v>33.299999999999997</v>
      </c>
      <c r="M219" s="136">
        <v>21.6</v>
      </c>
      <c r="N219" s="138">
        <v>53.6</v>
      </c>
    </row>
    <row r="220" spans="1:14" ht="15" customHeight="1" x14ac:dyDescent="0.25">
      <c r="A220" s="183"/>
      <c r="B220" s="164" t="s">
        <v>359</v>
      </c>
      <c r="C220" s="136">
        <v>43.1</v>
      </c>
      <c r="D220" s="136">
        <v>44.8</v>
      </c>
      <c r="E220" s="136">
        <v>38.700000000000003</v>
      </c>
      <c r="F220" s="136">
        <v>60</v>
      </c>
      <c r="G220" s="136">
        <v>72.7</v>
      </c>
      <c r="H220" s="136">
        <v>35.700000000000003</v>
      </c>
      <c r="I220" s="136">
        <v>38.5</v>
      </c>
      <c r="J220" s="136">
        <v>43.6</v>
      </c>
      <c r="K220" s="136">
        <v>40</v>
      </c>
      <c r="L220" s="136">
        <v>42.9</v>
      </c>
      <c r="M220" s="136">
        <v>51.4</v>
      </c>
      <c r="N220" s="138">
        <v>32.1</v>
      </c>
    </row>
    <row r="221" spans="1:14" ht="15.75" thickBot="1" x14ac:dyDescent="0.3">
      <c r="A221" s="184"/>
      <c r="B221" s="164" t="s">
        <v>360</v>
      </c>
      <c r="C221" s="139">
        <v>3.1</v>
      </c>
      <c r="D221" s="139">
        <v>3.4</v>
      </c>
      <c r="E221" s="139">
        <v>3.2</v>
      </c>
      <c r="F221" s="139">
        <v>0</v>
      </c>
      <c r="G221" s="139">
        <v>0</v>
      </c>
      <c r="H221" s="139">
        <v>3.6</v>
      </c>
      <c r="I221" s="139">
        <v>3.8</v>
      </c>
      <c r="J221" s="139">
        <v>2.6</v>
      </c>
      <c r="K221" s="139">
        <v>0</v>
      </c>
      <c r="L221" s="139">
        <v>4.8</v>
      </c>
      <c r="M221" s="139">
        <v>2.7</v>
      </c>
      <c r="N221" s="141">
        <v>3.6</v>
      </c>
    </row>
    <row r="222" spans="1:14" ht="15.75" thickBot="1" x14ac:dyDescent="0.3">
      <c r="A222" s="142" t="s">
        <v>339</v>
      </c>
      <c r="B222" s="165"/>
      <c r="C222" s="143">
        <v>65</v>
      </c>
      <c r="D222" s="143">
        <v>29</v>
      </c>
      <c r="E222" s="143">
        <v>31</v>
      </c>
      <c r="F222" s="143">
        <v>5</v>
      </c>
      <c r="G222" s="143">
        <v>11</v>
      </c>
      <c r="H222" s="143">
        <v>28</v>
      </c>
      <c r="I222" s="143">
        <v>26</v>
      </c>
      <c r="J222" s="143">
        <v>39</v>
      </c>
      <c r="K222" s="143">
        <v>5</v>
      </c>
      <c r="L222" s="143">
        <v>21</v>
      </c>
      <c r="M222" s="143">
        <v>37</v>
      </c>
      <c r="N222" s="144">
        <v>28</v>
      </c>
    </row>
    <row r="223" spans="1:14" x14ac:dyDescent="0.25">
      <c r="A223" s="182" t="s">
        <v>202</v>
      </c>
      <c r="B223" s="166" t="s">
        <v>365</v>
      </c>
      <c r="C223" s="145">
        <v>3.1</v>
      </c>
      <c r="D223" s="145">
        <v>3.4</v>
      </c>
      <c r="E223" s="145">
        <v>3.2</v>
      </c>
      <c r="F223" s="145">
        <v>0</v>
      </c>
      <c r="G223" s="145">
        <v>0</v>
      </c>
      <c r="H223" s="145">
        <v>3.6</v>
      </c>
      <c r="I223" s="145">
        <v>3.8</v>
      </c>
      <c r="J223" s="145">
        <v>5.0999999999999996</v>
      </c>
      <c r="K223" s="145">
        <v>0</v>
      </c>
      <c r="L223" s="145">
        <v>0</v>
      </c>
      <c r="M223" s="145">
        <v>0</v>
      </c>
      <c r="N223" s="147">
        <v>7.1</v>
      </c>
    </row>
    <row r="224" spans="1:14" ht="15" customHeight="1" x14ac:dyDescent="0.25">
      <c r="A224" s="183"/>
      <c r="B224" s="163" t="s">
        <v>364</v>
      </c>
      <c r="C224" s="136">
        <v>95.4</v>
      </c>
      <c r="D224" s="136">
        <v>93.1</v>
      </c>
      <c r="E224" s="136">
        <v>96.8</v>
      </c>
      <c r="F224" s="136">
        <v>100</v>
      </c>
      <c r="G224" s="136">
        <v>100</v>
      </c>
      <c r="H224" s="136">
        <v>92.9</v>
      </c>
      <c r="I224" s="136">
        <v>96.2</v>
      </c>
      <c r="J224" s="136">
        <v>92.3</v>
      </c>
      <c r="K224" s="136">
        <v>100</v>
      </c>
      <c r="L224" s="136">
        <v>100</v>
      </c>
      <c r="M224" s="136">
        <v>100</v>
      </c>
      <c r="N224" s="138">
        <v>89.3</v>
      </c>
    </row>
    <row r="225" spans="1:14" ht="15.75" thickBot="1" x14ac:dyDescent="0.3">
      <c r="A225" s="184"/>
      <c r="B225" s="164" t="s">
        <v>360</v>
      </c>
      <c r="C225" s="139">
        <v>1.5</v>
      </c>
      <c r="D225" s="139">
        <v>3.4</v>
      </c>
      <c r="E225" s="139">
        <v>0</v>
      </c>
      <c r="F225" s="139">
        <v>0</v>
      </c>
      <c r="G225" s="139">
        <v>0</v>
      </c>
      <c r="H225" s="139">
        <v>3.6</v>
      </c>
      <c r="I225" s="139">
        <v>0</v>
      </c>
      <c r="J225" s="139">
        <v>2.6</v>
      </c>
      <c r="K225" s="139">
        <v>0</v>
      </c>
      <c r="L225" s="139">
        <v>0</v>
      </c>
      <c r="M225" s="139">
        <v>0</v>
      </c>
      <c r="N225" s="141">
        <v>3.6</v>
      </c>
    </row>
    <row r="226" spans="1:14" ht="15.75" thickBot="1" x14ac:dyDescent="0.3">
      <c r="A226" s="142" t="s">
        <v>339</v>
      </c>
      <c r="B226" s="165"/>
      <c r="C226" s="143">
        <v>65</v>
      </c>
      <c r="D226" s="143">
        <v>29</v>
      </c>
      <c r="E226" s="143">
        <v>31</v>
      </c>
      <c r="F226" s="143">
        <v>5</v>
      </c>
      <c r="G226" s="143">
        <v>11</v>
      </c>
      <c r="H226" s="143">
        <v>28</v>
      </c>
      <c r="I226" s="143">
        <v>26</v>
      </c>
      <c r="J226" s="143">
        <v>39</v>
      </c>
      <c r="K226" s="143">
        <v>5</v>
      </c>
      <c r="L226" s="143">
        <v>21</v>
      </c>
      <c r="M226" s="143">
        <v>37</v>
      </c>
      <c r="N226" s="144">
        <v>28</v>
      </c>
    </row>
    <row r="227" spans="1:14" x14ac:dyDescent="0.25">
      <c r="A227" s="182" t="s">
        <v>209</v>
      </c>
      <c r="B227" s="166" t="s">
        <v>361</v>
      </c>
      <c r="C227" s="145">
        <v>16.899999999999999</v>
      </c>
      <c r="D227" s="145">
        <v>24.1</v>
      </c>
      <c r="E227" s="145">
        <v>9.6999999999999993</v>
      </c>
      <c r="F227" s="145">
        <v>20</v>
      </c>
      <c r="G227" s="145">
        <v>0</v>
      </c>
      <c r="H227" s="145">
        <v>17.899999999999999</v>
      </c>
      <c r="I227" s="145">
        <v>23.1</v>
      </c>
      <c r="J227" s="145">
        <v>20.5</v>
      </c>
      <c r="K227" s="145">
        <v>0</v>
      </c>
      <c r="L227" s="145">
        <v>14.3</v>
      </c>
      <c r="M227" s="145">
        <v>18.899999999999999</v>
      </c>
      <c r="N227" s="147">
        <v>14.3</v>
      </c>
    </row>
    <row r="228" spans="1:14" x14ac:dyDescent="0.25">
      <c r="A228" s="183"/>
      <c r="B228" s="163" t="s">
        <v>365</v>
      </c>
      <c r="C228" s="136">
        <v>4.5999999999999996</v>
      </c>
      <c r="D228" s="136">
        <v>6.9</v>
      </c>
      <c r="E228" s="136">
        <v>3.2</v>
      </c>
      <c r="F228" s="136">
        <v>0</v>
      </c>
      <c r="G228" s="136">
        <v>0</v>
      </c>
      <c r="H228" s="136">
        <v>3.6</v>
      </c>
      <c r="I228" s="136">
        <v>7.7</v>
      </c>
      <c r="J228" s="136">
        <v>2.6</v>
      </c>
      <c r="K228" s="136">
        <v>20</v>
      </c>
      <c r="L228" s="136">
        <v>4.8</v>
      </c>
      <c r="M228" s="136">
        <v>2.7</v>
      </c>
      <c r="N228" s="138">
        <v>7.1</v>
      </c>
    </row>
    <row r="229" spans="1:14" ht="15" customHeight="1" x14ac:dyDescent="0.25">
      <c r="A229" s="183"/>
      <c r="B229" s="163" t="s">
        <v>364</v>
      </c>
      <c r="C229" s="136">
        <v>73.8</v>
      </c>
      <c r="D229" s="136">
        <v>58.6</v>
      </c>
      <c r="E229" s="136">
        <v>87.1</v>
      </c>
      <c r="F229" s="136">
        <v>80</v>
      </c>
      <c r="G229" s="136">
        <v>90.9</v>
      </c>
      <c r="H229" s="136">
        <v>75</v>
      </c>
      <c r="I229" s="136">
        <v>65.400000000000006</v>
      </c>
      <c r="J229" s="136">
        <v>69.2</v>
      </c>
      <c r="K229" s="136">
        <v>80</v>
      </c>
      <c r="L229" s="136">
        <v>81</v>
      </c>
      <c r="M229" s="136">
        <v>75.7</v>
      </c>
      <c r="N229" s="138">
        <v>71.400000000000006</v>
      </c>
    </row>
    <row r="230" spans="1:14" ht="15.75" thickBot="1" x14ac:dyDescent="0.3">
      <c r="A230" s="184"/>
      <c r="B230" s="164" t="s">
        <v>360</v>
      </c>
      <c r="C230" s="139">
        <v>4.5999999999999996</v>
      </c>
      <c r="D230" s="139">
        <v>10.3</v>
      </c>
      <c r="E230" s="139">
        <v>0</v>
      </c>
      <c r="F230" s="139">
        <v>0</v>
      </c>
      <c r="G230" s="139">
        <v>9.1</v>
      </c>
      <c r="H230" s="139">
        <v>3.6</v>
      </c>
      <c r="I230" s="139">
        <v>3.8</v>
      </c>
      <c r="J230" s="139">
        <v>7.7</v>
      </c>
      <c r="K230" s="139">
        <v>0</v>
      </c>
      <c r="L230" s="139">
        <v>0</v>
      </c>
      <c r="M230" s="139">
        <v>2.7</v>
      </c>
      <c r="N230" s="141">
        <v>7.1</v>
      </c>
    </row>
    <row r="231" spans="1:14" ht="15.75" thickBot="1" x14ac:dyDescent="0.3">
      <c r="A231" s="142" t="s">
        <v>339</v>
      </c>
      <c r="B231" s="165"/>
      <c r="C231" s="143">
        <v>65</v>
      </c>
      <c r="D231" s="143">
        <v>29</v>
      </c>
      <c r="E231" s="143">
        <v>31</v>
      </c>
      <c r="F231" s="143">
        <v>5</v>
      </c>
      <c r="G231" s="143">
        <v>11</v>
      </c>
      <c r="H231" s="143">
        <v>28</v>
      </c>
      <c r="I231" s="143">
        <v>26</v>
      </c>
      <c r="J231" s="143">
        <v>39</v>
      </c>
      <c r="K231" s="143">
        <v>5</v>
      </c>
      <c r="L231" s="143">
        <v>21</v>
      </c>
      <c r="M231" s="143">
        <v>37</v>
      </c>
      <c r="N231" s="144">
        <v>28</v>
      </c>
    </row>
    <row r="232" spans="1:14" ht="15" customHeight="1" x14ac:dyDescent="0.25">
      <c r="A232" s="182" t="s">
        <v>373</v>
      </c>
      <c r="B232" s="166" t="s">
        <v>374</v>
      </c>
      <c r="C232" s="145">
        <v>3.1</v>
      </c>
      <c r="D232" s="145">
        <v>0</v>
      </c>
      <c r="E232" s="145">
        <v>6.5</v>
      </c>
      <c r="F232" s="145">
        <v>0</v>
      </c>
      <c r="G232" s="145">
        <v>0</v>
      </c>
      <c r="H232" s="145">
        <v>3.6</v>
      </c>
      <c r="I232" s="145">
        <v>3.8</v>
      </c>
      <c r="J232" s="145">
        <v>2.6</v>
      </c>
      <c r="K232" s="145">
        <v>0</v>
      </c>
      <c r="L232" s="145">
        <v>4.8</v>
      </c>
      <c r="M232" s="145">
        <v>2.7</v>
      </c>
      <c r="N232" s="147">
        <v>3.6</v>
      </c>
    </row>
    <row r="233" spans="1:14" x14ac:dyDescent="0.25">
      <c r="A233" s="183"/>
      <c r="B233" s="163" t="s">
        <v>375</v>
      </c>
      <c r="C233" s="136">
        <v>12.3</v>
      </c>
      <c r="D233" s="136">
        <v>13.8</v>
      </c>
      <c r="E233" s="136">
        <v>12.9</v>
      </c>
      <c r="F233" s="136">
        <v>0</v>
      </c>
      <c r="G233" s="136">
        <v>0</v>
      </c>
      <c r="H233" s="136">
        <v>10.7</v>
      </c>
      <c r="I233" s="136">
        <v>19.2</v>
      </c>
      <c r="J233" s="136">
        <v>12.8</v>
      </c>
      <c r="K233" s="136">
        <v>0</v>
      </c>
      <c r="L233" s="136">
        <v>14.3</v>
      </c>
      <c r="M233" s="136">
        <v>10.8</v>
      </c>
      <c r="N233" s="138">
        <v>14.3</v>
      </c>
    </row>
    <row r="234" spans="1:14" x14ac:dyDescent="0.25">
      <c r="A234" s="183"/>
      <c r="B234" s="163" t="s">
        <v>362</v>
      </c>
      <c r="C234" s="136">
        <v>50.8</v>
      </c>
      <c r="D234" s="136">
        <v>48.3</v>
      </c>
      <c r="E234" s="136">
        <v>48.4</v>
      </c>
      <c r="F234" s="136">
        <v>80</v>
      </c>
      <c r="G234" s="136">
        <v>45.5</v>
      </c>
      <c r="H234" s="136">
        <v>57.1</v>
      </c>
      <c r="I234" s="136">
        <v>46.2</v>
      </c>
      <c r="J234" s="136">
        <v>43.6</v>
      </c>
      <c r="K234" s="136">
        <v>80</v>
      </c>
      <c r="L234" s="136">
        <v>57.1</v>
      </c>
      <c r="M234" s="136">
        <v>48.6</v>
      </c>
      <c r="N234" s="138">
        <v>53.6</v>
      </c>
    </row>
    <row r="235" spans="1:14" x14ac:dyDescent="0.25">
      <c r="A235" s="183"/>
      <c r="B235" s="163" t="s">
        <v>359</v>
      </c>
      <c r="C235" s="136">
        <v>18.5</v>
      </c>
      <c r="D235" s="136">
        <v>27.6</v>
      </c>
      <c r="E235" s="136">
        <v>12.9</v>
      </c>
      <c r="F235" s="136">
        <v>0</v>
      </c>
      <c r="G235" s="136">
        <v>27.3</v>
      </c>
      <c r="H235" s="136">
        <v>10.7</v>
      </c>
      <c r="I235" s="136">
        <v>23.1</v>
      </c>
      <c r="J235" s="136">
        <v>23.1</v>
      </c>
      <c r="K235" s="136">
        <v>20</v>
      </c>
      <c r="L235" s="136">
        <v>9.5</v>
      </c>
      <c r="M235" s="136">
        <v>21.6</v>
      </c>
      <c r="N235" s="138">
        <v>14.3</v>
      </c>
    </row>
    <row r="236" spans="1:14" ht="15.75" thickBot="1" x14ac:dyDescent="0.3">
      <c r="A236" s="184"/>
      <c r="B236" s="164" t="s">
        <v>376</v>
      </c>
      <c r="C236" s="139">
        <v>15.4</v>
      </c>
      <c r="D236" s="139">
        <v>10.3</v>
      </c>
      <c r="E236" s="139">
        <v>19.399999999999999</v>
      </c>
      <c r="F236" s="139">
        <v>20</v>
      </c>
      <c r="G236" s="139">
        <v>27.3</v>
      </c>
      <c r="H236" s="139">
        <v>17.899999999999999</v>
      </c>
      <c r="I236" s="139">
        <v>7.7</v>
      </c>
      <c r="J236" s="139">
        <v>17.899999999999999</v>
      </c>
      <c r="K236" s="139">
        <v>0</v>
      </c>
      <c r="L236" s="139">
        <v>14.3</v>
      </c>
      <c r="M236" s="139">
        <v>16.2</v>
      </c>
      <c r="N236" s="141">
        <v>14.3</v>
      </c>
    </row>
    <row r="237" spans="1:14" ht="15.75" thickBot="1" x14ac:dyDescent="0.3">
      <c r="A237" s="142" t="s">
        <v>339</v>
      </c>
      <c r="B237" s="165"/>
      <c r="C237" s="143">
        <v>65</v>
      </c>
      <c r="D237" s="143">
        <v>29</v>
      </c>
      <c r="E237" s="143">
        <v>31</v>
      </c>
      <c r="F237" s="143">
        <v>5</v>
      </c>
      <c r="G237" s="143">
        <v>11</v>
      </c>
      <c r="H237" s="143">
        <v>28</v>
      </c>
      <c r="I237" s="143">
        <v>26</v>
      </c>
      <c r="J237" s="143">
        <v>39</v>
      </c>
      <c r="K237" s="143">
        <v>5</v>
      </c>
      <c r="L237" s="143">
        <v>21</v>
      </c>
      <c r="M237" s="143">
        <v>37</v>
      </c>
      <c r="N237" s="144">
        <v>28</v>
      </c>
    </row>
    <row r="238" spans="1:14" ht="15" customHeight="1" x14ac:dyDescent="0.25">
      <c r="A238" s="182" t="s">
        <v>405</v>
      </c>
      <c r="B238" s="166" t="s">
        <v>383</v>
      </c>
      <c r="C238" s="145">
        <v>1.5</v>
      </c>
      <c r="D238" s="145">
        <v>0</v>
      </c>
      <c r="E238" s="145">
        <v>3.2</v>
      </c>
      <c r="F238" s="145">
        <v>0</v>
      </c>
      <c r="G238" s="145">
        <v>0</v>
      </c>
      <c r="H238" s="145">
        <v>3.6</v>
      </c>
      <c r="I238" s="145">
        <v>0</v>
      </c>
      <c r="J238" s="145">
        <v>2.6</v>
      </c>
      <c r="K238" s="145">
        <v>0</v>
      </c>
      <c r="L238" s="145">
        <v>0</v>
      </c>
      <c r="M238" s="145">
        <v>0</v>
      </c>
      <c r="N238" s="147">
        <v>3.6</v>
      </c>
    </row>
    <row r="239" spans="1:14" x14ac:dyDescent="0.25">
      <c r="A239" s="183"/>
      <c r="B239" s="163" t="s">
        <v>382</v>
      </c>
      <c r="C239" s="136">
        <v>12.3</v>
      </c>
      <c r="D239" s="136">
        <v>6.9</v>
      </c>
      <c r="E239" s="136">
        <v>19.399999999999999</v>
      </c>
      <c r="F239" s="136">
        <v>0</v>
      </c>
      <c r="G239" s="136">
        <v>18.2</v>
      </c>
      <c r="H239" s="136">
        <v>10.7</v>
      </c>
      <c r="I239" s="136">
        <v>11.5</v>
      </c>
      <c r="J239" s="136">
        <v>5.0999999999999996</v>
      </c>
      <c r="K239" s="136">
        <v>0</v>
      </c>
      <c r="L239" s="136">
        <v>28.6</v>
      </c>
      <c r="M239" s="136">
        <v>21.6</v>
      </c>
      <c r="N239" s="150">
        <v>0</v>
      </c>
    </row>
    <row r="240" spans="1:14" x14ac:dyDescent="0.25">
      <c r="A240" s="183"/>
      <c r="B240" s="163" t="s">
        <v>367</v>
      </c>
      <c r="C240" s="136">
        <v>49.2</v>
      </c>
      <c r="D240" s="136">
        <v>48.3</v>
      </c>
      <c r="E240" s="136">
        <v>48.4</v>
      </c>
      <c r="F240" s="136">
        <v>60</v>
      </c>
      <c r="G240" s="136">
        <v>27.3</v>
      </c>
      <c r="H240" s="136">
        <v>53.6</v>
      </c>
      <c r="I240" s="136">
        <v>53.8</v>
      </c>
      <c r="J240" s="136">
        <v>48.7</v>
      </c>
      <c r="K240" s="136">
        <v>100</v>
      </c>
      <c r="L240" s="136">
        <v>38.1</v>
      </c>
      <c r="M240" s="136">
        <v>35.1</v>
      </c>
      <c r="N240" s="138">
        <v>67.900000000000006</v>
      </c>
    </row>
    <row r="241" spans="1:14" ht="15.75" thickBot="1" x14ac:dyDescent="0.3">
      <c r="A241" s="184"/>
      <c r="B241" s="164" t="s">
        <v>368</v>
      </c>
      <c r="C241" s="139">
        <v>36.9</v>
      </c>
      <c r="D241" s="139">
        <v>44.8</v>
      </c>
      <c r="E241" s="139">
        <v>29</v>
      </c>
      <c r="F241" s="139">
        <v>40</v>
      </c>
      <c r="G241" s="139">
        <v>54.5</v>
      </c>
      <c r="H241" s="139">
        <v>32.1</v>
      </c>
      <c r="I241" s="139">
        <v>34.6</v>
      </c>
      <c r="J241" s="139">
        <v>43.6</v>
      </c>
      <c r="K241" s="139">
        <v>0</v>
      </c>
      <c r="L241" s="139">
        <v>33.299999999999997</v>
      </c>
      <c r="M241" s="139">
        <v>43.2</v>
      </c>
      <c r="N241" s="141">
        <v>28.6</v>
      </c>
    </row>
    <row r="242" spans="1:14" ht="15.75" thickBot="1" x14ac:dyDescent="0.3">
      <c r="A242" s="142" t="s">
        <v>339</v>
      </c>
      <c r="B242" s="165"/>
      <c r="C242" s="143">
        <v>65</v>
      </c>
      <c r="D242" s="143">
        <v>29</v>
      </c>
      <c r="E242" s="143">
        <v>31</v>
      </c>
      <c r="F242" s="143">
        <v>5</v>
      </c>
      <c r="G242" s="143">
        <v>11</v>
      </c>
      <c r="H242" s="143">
        <v>28</v>
      </c>
      <c r="I242" s="143">
        <v>26</v>
      </c>
      <c r="J242" s="143">
        <v>39</v>
      </c>
      <c r="K242" s="143">
        <v>5</v>
      </c>
      <c r="L242" s="143">
        <v>21</v>
      </c>
      <c r="M242" s="143">
        <v>37</v>
      </c>
      <c r="N242" s="144">
        <v>28</v>
      </c>
    </row>
    <row r="243" spans="1:14" ht="15" customHeight="1" x14ac:dyDescent="0.25">
      <c r="A243" s="182" t="s">
        <v>406</v>
      </c>
      <c r="B243" s="166" t="s">
        <v>383</v>
      </c>
      <c r="C243" s="145">
        <v>1.5</v>
      </c>
      <c r="D243" s="145">
        <v>0</v>
      </c>
      <c r="E243" s="145">
        <v>3.2</v>
      </c>
      <c r="F243" s="145">
        <v>0</v>
      </c>
      <c r="G243" s="145">
        <v>0</v>
      </c>
      <c r="H243" s="145">
        <v>3.6</v>
      </c>
      <c r="I243" s="145">
        <v>0</v>
      </c>
      <c r="J243" s="145">
        <v>2.6</v>
      </c>
      <c r="K243" s="145">
        <v>0</v>
      </c>
      <c r="L243" s="145">
        <v>0</v>
      </c>
      <c r="M243" s="145">
        <v>0</v>
      </c>
      <c r="N243" s="147">
        <v>3.6</v>
      </c>
    </row>
    <row r="244" spans="1:14" x14ac:dyDescent="0.25">
      <c r="A244" s="183"/>
      <c r="B244" s="163" t="s">
        <v>382</v>
      </c>
      <c r="C244" s="136">
        <v>9.1999999999999993</v>
      </c>
      <c r="D244" s="136">
        <v>6.9</v>
      </c>
      <c r="E244" s="136">
        <v>12.9</v>
      </c>
      <c r="F244" s="136">
        <v>0</v>
      </c>
      <c r="G244" s="136">
        <v>0</v>
      </c>
      <c r="H244" s="136">
        <v>14.3</v>
      </c>
      <c r="I244" s="136">
        <v>7.7</v>
      </c>
      <c r="J244" s="136">
        <v>2.6</v>
      </c>
      <c r="K244" s="136">
        <v>20</v>
      </c>
      <c r="L244" s="136">
        <v>19</v>
      </c>
      <c r="M244" s="136">
        <v>16.2</v>
      </c>
      <c r="N244" s="150">
        <v>0</v>
      </c>
    </row>
    <row r="245" spans="1:14" x14ac:dyDescent="0.25">
      <c r="A245" s="183"/>
      <c r="B245" s="163" t="s">
        <v>367</v>
      </c>
      <c r="C245" s="136">
        <v>52.3</v>
      </c>
      <c r="D245" s="136">
        <v>51.7</v>
      </c>
      <c r="E245" s="136">
        <v>51.6</v>
      </c>
      <c r="F245" s="136">
        <v>60</v>
      </c>
      <c r="G245" s="136">
        <v>54.5</v>
      </c>
      <c r="H245" s="136">
        <v>39.299999999999997</v>
      </c>
      <c r="I245" s="136">
        <v>65.400000000000006</v>
      </c>
      <c r="J245" s="136">
        <v>56.4</v>
      </c>
      <c r="K245" s="136">
        <v>60</v>
      </c>
      <c r="L245" s="136">
        <v>42.9</v>
      </c>
      <c r="M245" s="136">
        <v>45.9</v>
      </c>
      <c r="N245" s="138">
        <v>60.7</v>
      </c>
    </row>
    <row r="246" spans="1:14" x14ac:dyDescent="0.25">
      <c r="A246" s="183"/>
      <c r="B246" s="163" t="s">
        <v>368</v>
      </c>
      <c r="C246" s="136">
        <v>35.4</v>
      </c>
      <c r="D246" s="136">
        <v>41.4</v>
      </c>
      <c r="E246" s="136">
        <v>29</v>
      </c>
      <c r="F246" s="136">
        <v>40</v>
      </c>
      <c r="G246" s="136">
        <v>45.5</v>
      </c>
      <c r="H246" s="136">
        <v>39.299999999999997</v>
      </c>
      <c r="I246" s="136">
        <v>26.9</v>
      </c>
      <c r="J246" s="136">
        <v>35.9</v>
      </c>
      <c r="K246" s="136">
        <v>20</v>
      </c>
      <c r="L246" s="136">
        <v>38.1</v>
      </c>
      <c r="M246" s="136">
        <v>37.799999999999997</v>
      </c>
      <c r="N246" s="138">
        <v>32.1</v>
      </c>
    </row>
    <row r="247" spans="1:14" ht="15.75" thickBot="1" x14ac:dyDescent="0.3">
      <c r="A247" s="184"/>
      <c r="B247" s="164" t="s">
        <v>376</v>
      </c>
      <c r="C247" s="139">
        <v>1.5</v>
      </c>
      <c r="D247" s="139">
        <v>0</v>
      </c>
      <c r="E247" s="139">
        <v>3.2</v>
      </c>
      <c r="F247" s="139">
        <v>0</v>
      </c>
      <c r="G247" s="139">
        <v>0</v>
      </c>
      <c r="H247" s="139">
        <v>3.6</v>
      </c>
      <c r="I247" s="139">
        <v>0</v>
      </c>
      <c r="J247" s="139">
        <v>2.6</v>
      </c>
      <c r="K247" s="139">
        <v>0</v>
      </c>
      <c r="L247" s="139">
        <v>0</v>
      </c>
      <c r="M247" s="139">
        <v>0</v>
      </c>
      <c r="N247" s="141">
        <v>3.6</v>
      </c>
    </row>
    <row r="248" spans="1:14" ht="15.75" customHeight="1" thickBot="1" x14ac:dyDescent="0.3">
      <c r="A248" s="142" t="s">
        <v>339</v>
      </c>
      <c r="B248" s="165"/>
      <c r="C248" s="143">
        <v>65</v>
      </c>
      <c r="D248" s="143">
        <v>29</v>
      </c>
      <c r="E248" s="143">
        <v>31</v>
      </c>
      <c r="F248" s="143">
        <v>5</v>
      </c>
      <c r="G248" s="143">
        <v>11</v>
      </c>
      <c r="H248" s="143">
        <v>28</v>
      </c>
      <c r="I248" s="143">
        <v>26</v>
      </c>
      <c r="J248" s="143">
        <v>39</v>
      </c>
      <c r="K248" s="143">
        <v>5</v>
      </c>
      <c r="L248" s="143">
        <v>21</v>
      </c>
      <c r="M248" s="143">
        <v>37</v>
      </c>
      <c r="N248" s="144">
        <v>28</v>
      </c>
    </row>
    <row r="249" spans="1:14" ht="15" customHeight="1" x14ac:dyDescent="0.25">
      <c r="A249" s="182" t="s">
        <v>407</v>
      </c>
      <c r="B249" s="166" t="s">
        <v>361</v>
      </c>
      <c r="C249" s="145">
        <v>3.1</v>
      </c>
      <c r="D249" s="145">
        <v>6.9</v>
      </c>
      <c r="E249" s="145">
        <v>0</v>
      </c>
      <c r="F249" s="145">
        <v>0</v>
      </c>
      <c r="G249" s="145">
        <v>0</v>
      </c>
      <c r="H249" s="145">
        <v>7.1</v>
      </c>
      <c r="I249" s="145">
        <v>0</v>
      </c>
      <c r="J249" s="145">
        <v>2.6</v>
      </c>
      <c r="K249" s="145">
        <v>20</v>
      </c>
      <c r="L249" s="145">
        <v>0</v>
      </c>
      <c r="M249" s="145">
        <v>5.4</v>
      </c>
      <c r="N249" s="147">
        <v>0</v>
      </c>
    </row>
    <row r="250" spans="1:14" x14ac:dyDescent="0.25">
      <c r="A250" s="183"/>
      <c r="B250" s="166" t="s">
        <v>383</v>
      </c>
      <c r="C250" s="136">
        <v>1.5</v>
      </c>
      <c r="D250" s="136">
        <v>0</v>
      </c>
      <c r="E250" s="136">
        <v>3.2</v>
      </c>
      <c r="F250" s="136">
        <v>0</v>
      </c>
      <c r="G250" s="136">
        <v>0</v>
      </c>
      <c r="H250" s="136">
        <v>3.6</v>
      </c>
      <c r="I250" s="136">
        <v>0</v>
      </c>
      <c r="J250" s="136">
        <v>2.6</v>
      </c>
      <c r="K250" s="136">
        <v>0</v>
      </c>
      <c r="L250" s="136">
        <v>0</v>
      </c>
      <c r="M250" s="136">
        <v>0</v>
      </c>
      <c r="N250" s="138">
        <v>3.6</v>
      </c>
    </row>
    <row r="251" spans="1:14" x14ac:dyDescent="0.25">
      <c r="A251" s="183"/>
      <c r="B251" s="163" t="s">
        <v>382</v>
      </c>
      <c r="C251" s="136">
        <v>4.5999999999999996</v>
      </c>
      <c r="D251" s="136">
        <v>6.9</v>
      </c>
      <c r="E251" s="136">
        <v>3.2</v>
      </c>
      <c r="F251" s="136">
        <v>0</v>
      </c>
      <c r="G251" s="136">
        <v>9.1</v>
      </c>
      <c r="H251" s="136">
        <v>0</v>
      </c>
      <c r="I251" s="136">
        <v>7.7</v>
      </c>
      <c r="J251" s="136">
        <v>2.6</v>
      </c>
      <c r="K251" s="136">
        <v>0</v>
      </c>
      <c r="L251" s="136">
        <v>9.5</v>
      </c>
      <c r="M251" s="136">
        <v>8.1</v>
      </c>
      <c r="N251" s="138">
        <v>0</v>
      </c>
    </row>
    <row r="252" spans="1:14" ht="15" customHeight="1" x14ac:dyDescent="0.25">
      <c r="A252" s="183"/>
      <c r="B252" s="163" t="s">
        <v>367</v>
      </c>
      <c r="C252" s="136">
        <v>35.4</v>
      </c>
      <c r="D252" s="136">
        <v>37.9</v>
      </c>
      <c r="E252" s="136">
        <v>35.5</v>
      </c>
      <c r="F252" s="136">
        <v>20</v>
      </c>
      <c r="G252" s="136">
        <v>18.2</v>
      </c>
      <c r="H252" s="136">
        <v>35.700000000000003</v>
      </c>
      <c r="I252" s="136">
        <v>42.3</v>
      </c>
      <c r="J252" s="136">
        <v>28.2</v>
      </c>
      <c r="K252" s="136">
        <v>60</v>
      </c>
      <c r="L252" s="136">
        <v>42.9</v>
      </c>
      <c r="M252" s="136">
        <v>29.7</v>
      </c>
      <c r="N252" s="138">
        <v>42.9</v>
      </c>
    </row>
    <row r="253" spans="1:14" x14ac:dyDescent="0.25">
      <c r="A253" s="183"/>
      <c r="B253" s="163" t="s">
        <v>368</v>
      </c>
      <c r="C253" s="136">
        <v>33.799999999999997</v>
      </c>
      <c r="D253" s="136">
        <v>31</v>
      </c>
      <c r="E253" s="136">
        <v>32.299999999999997</v>
      </c>
      <c r="F253" s="136">
        <v>60</v>
      </c>
      <c r="G253" s="136">
        <v>54.5</v>
      </c>
      <c r="H253" s="136">
        <v>32.1</v>
      </c>
      <c r="I253" s="136">
        <v>26.9</v>
      </c>
      <c r="J253" s="136">
        <v>38.5</v>
      </c>
      <c r="K253" s="136">
        <v>0</v>
      </c>
      <c r="L253" s="136">
        <v>33.299999999999997</v>
      </c>
      <c r="M253" s="136">
        <v>37.799999999999997</v>
      </c>
      <c r="N253" s="138">
        <v>28.6</v>
      </c>
    </row>
    <row r="254" spans="1:14" ht="15.75" thickBot="1" x14ac:dyDescent="0.3">
      <c r="A254" s="184"/>
      <c r="B254" s="164" t="s">
        <v>376</v>
      </c>
      <c r="C254" s="139">
        <v>21.5</v>
      </c>
      <c r="D254" s="139">
        <v>17.2</v>
      </c>
      <c r="E254" s="139">
        <v>25.8</v>
      </c>
      <c r="F254" s="139">
        <v>20</v>
      </c>
      <c r="G254" s="139">
        <v>18.2</v>
      </c>
      <c r="H254" s="139">
        <v>21.4</v>
      </c>
      <c r="I254" s="139">
        <v>23.1</v>
      </c>
      <c r="J254" s="139">
        <v>25.6</v>
      </c>
      <c r="K254" s="139">
        <v>20</v>
      </c>
      <c r="L254" s="139">
        <v>14.3</v>
      </c>
      <c r="M254" s="139">
        <v>18.899999999999999</v>
      </c>
      <c r="N254" s="141">
        <v>25</v>
      </c>
    </row>
    <row r="255" spans="1:14" ht="15.75" customHeight="1" thickBot="1" x14ac:dyDescent="0.3">
      <c r="A255" s="142" t="s">
        <v>339</v>
      </c>
      <c r="B255" s="165"/>
      <c r="C255" s="143">
        <v>65</v>
      </c>
      <c r="D255" s="143">
        <v>29</v>
      </c>
      <c r="E255" s="143">
        <v>31</v>
      </c>
      <c r="F255" s="143">
        <v>5</v>
      </c>
      <c r="G255" s="143">
        <v>11</v>
      </c>
      <c r="H255" s="143">
        <v>28</v>
      </c>
      <c r="I255" s="143">
        <v>26</v>
      </c>
      <c r="J255" s="143">
        <v>39</v>
      </c>
      <c r="K255" s="143">
        <v>5</v>
      </c>
      <c r="L255" s="143">
        <v>21</v>
      </c>
      <c r="M255" s="143">
        <v>37</v>
      </c>
      <c r="N255" s="144">
        <v>28</v>
      </c>
    </row>
    <row r="256" spans="1:14" ht="15" customHeight="1" x14ac:dyDescent="0.25">
      <c r="A256" s="182" t="s">
        <v>377</v>
      </c>
      <c r="B256" s="166" t="s">
        <v>383</v>
      </c>
      <c r="C256" s="145">
        <v>1.5</v>
      </c>
      <c r="D256" s="145">
        <v>0</v>
      </c>
      <c r="E256" s="145">
        <v>3.2</v>
      </c>
      <c r="F256" s="145">
        <v>0</v>
      </c>
      <c r="G256" s="145">
        <v>0</v>
      </c>
      <c r="H256" s="145">
        <v>3.6</v>
      </c>
      <c r="I256" s="145">
        <v>0</v>
      </c>
      <c r="J256" s="145">
        <v>2.6</v>
      </c>
      <c r="K256" s="145">
        <v>0</v>
      </c>
      <c r="L256" s="145">
        <v>0</v>
      </c>
      <c r="M256" s="145">
        <v>0</v>
      </c>
      <c r="N256" s="147">
        <v>3.6</v>
      </c>
    </row>
    <row r="257" spans="1:14" x14ac:dyDescent="0.25">
      <c r="A257" s="183"/>
      <c r="B257" s="163" t="s">
        <v>382</v>
      </c>
      <c r="C257" s="136">
        <v>16.899999999999999</v>
      </c>
      <c r="D257" s="136">
        <v>13.8</v>
      </c>
      <c r="E257" s="136">
        <v>22.6</v>
      </c>
      <c r="F257" s="136">
        <v>0</v>
      </c>
      <c r="G257" s="136">
        <v>9.1</v>
      </c>
      <c r="H257" s="136">
        <v>14.3</v>
      </c>
      <c r="I257" s="136">
        <v>23.1</v>
      </c>
      <c r="J257" s="136">
        <v>15.4</v>
      </c>
      <c r="K257" s="136">
        <v>0</v>
      </c>
      <c r="L257" s="136">
        <v>23.8</v>
      </c>
      <c r="M257" s="136">
        <v>21.6</v>
      </c>
      <c r="N257" s="138">
        <v>10.7</v>
      </c>
    </row>
    <row r="258" spans="1:14" x14ac:dyDescent="0.25">
      <c r="A258" s="183"/>
      <c r="B258" s="163" t="s">
        <v>367</v>
      </c>
      <c r="C258" s="136">
        <v>43.1</v>
      </c>
      <c r="D258" s="136">
        <v>44.8</v>
      </c>
      <c r="E258" s="136">
        <v>38.700000000000003</v>
      </c>
      <c r="F258" s="136">
        <v>60</v>
      </c>
      <c r="G258" s="136">
        <v>36.4</v>
      </c>
      <c r="H258" s="136">
        <v>46.4</v>
      </c>
      <c r="I258" s="136">
        <v>42.3</v>
      </c>
      <c r="J258" s="136">
        <v>41</v>
      </c>
      <c r="K258" s="136">
        <v>80</v>
      </c>
      <c r="L258" s="136">
        <v>38.1</v>
      </c>
      <c r="M258" s="136">
        <v>32.4</v>
      </c>
      <c r="N258" s="138">
        <v>57.1</v>
      </c>
    </row>
    <row r="259" spans="1:14" ht="15.75" thickBot="1" x14ac:dyDescent="0.3">
      <c r="A259" s="184"/>
      <c r="B259" s="163" t="s">
        <v>368</v>
      </c>
      <c r="C259" s="139">
        <v>38.5</v>
      </c>
      <c r="D259" s="139">
        <v>41.4</v>
      </c>
      <c r="E259" s="139">
        <v>35.5</v>
      </c>
      <c r="F259" s="139">
        <v>40</v>
      </c>
      <c r="G259" s="139">
        <v>54.5</v>
      </c>
      <c r="H259" s="139">
        <v>35.700000000000003</v>
      </c>
      <c r="I259" s="139">
        <v>34.6</v>
      </c>
      <c r="J259" s="139">
        <v>41</v>
      </c>
      <c r="K259" s="139">
        <v>20</v>
      </c>
      <c r="L259" s="139">
        <v>38.1</v>
      </c>
      <c r="M259" s="139">
        <v>45.9</v>
      </c>
      <c r="N259" s="141">
        <v>28.6</v>
      </c>
    </row>
    <row r="260" spans="1:14" ht="15.75" customHeight="1" thickBot="1" x14ac:dyDescent="0.3">
      <c r="A260" s="142" t="s">
        <v>339</v>
      </c>
      <c r="B260" s="165"/>
      <c r="C260" s="143">
        <v>65</v>
      </c>
      <c r="D260" s="143">
        <v>29</v>
      </c>
      <c r="E260" s="143">
        <v>31</v>
      </c>
      <c r="F260" s="143">
        <v>5</v>
      </c>
      <c r="G260" s="143">
        <v>11</v>
      </c>
      <c r="H260" s="143">
        <v>28</v>
      </c>
      <c r="I260" s="143">
        <v>26</v>
      </c>
      <c r="J260" s="143">
        <v>39</v>
      </c>
      <c r="K260" s="143">
        <v>5</v>
      </c>
      <c r="L260" s="143">
        <v>21</v>
      </c>
      <c r="M260" s="143">
        <v>37</v>
      </c>
      <c r="N260" s="144">
        <v>28</v>
      </c>
    </row>
    <row r="261" spans="1:14" x14ac:dyDescent="0.25">
      <c r="A261" s="182" t="s">
        <v>408</v>
      </c>
      <c r="B261" s="166" t="s">
        <v>358</v>
      </c>
      <c r="C261" s="145">
        <v>9.1999999999999993</v>
      </c>
      <c r="D261" s="145">
        <v>13.8</v>
      </c>
      <c r="E261" s="145">
        <v>6.5</v>
      </c>
      <c r="F261" s="145">
        <v>0</v>
      </c>
      <c r="G261" s="145">
        <v>0</v>
      </c>
      <c r="H261" s="145">
        <v>7.1</v>
      </c>
      <c r="I261" s="145">
        <v>15.4</v>
      </c>
      <c r="J261" s="145">
        <v>5.0999999999999996</v>
      </c>
      <c r="K261" s="145">
        <v>0</v>
      </c>
      <c r="L261" s="145">
        <v>19</v>
      </c>
      <c r="M261" s="145">
        <v>13.5</v>
      </c>
      <c r="N261" s="147">
        <v>3.6</v>
      </c>
    </row>
    <row r="262" spans="1:14" x14ac:dyDescent="0.25">
      <c r="A262" s="183"/>
      <c r="B262" s="163" t="s">
        <v>362</v>
      </c>
      <c r="C262" s="136">
        <v>33.799999999999997</v>
      </c>
      <c r="D262" s="136">
        <v>27.6</v>
      </c>
      <c r="E262" s="136">
        <v>45.2</v>
      </c>
      <c r="F262" s="136">
        <v>0</v>
      </c>
      <c r="G262" s="136">
        <v>0</v>
      </c>
      <c r="H262" s="136">
        <v>42.9</v>
      </c>
      <c r="I262" s="136">
        <v>38.5</v>
      </c>
      <c r="J262" s="136">
        <v>30.8</v>
      </c>
      <c r="K262" s="136">
        <v>60</v>
      </c>
      <c r="L262" s="136">
        <v>33.299999999999997</v>
      </c>
      <c r="M262" s="136">
        <v>24.3</v>
      </c>
      <c r="N262" s="138">
        <v>46.4</v>
      </c>
    </row>
    <row r="263" spans="1:14" ht="15.75" thickBot="1" x14ac:dyDescent="0.3">
      <c r="A263" s="184"/>
      <c r="B263" s="164" t="s">
        <v>359</v>
      </c>
      <c r="C263" s="139">
        <v>56.9</v>
      </c>
      <c r="D263" s="139">
        <v>58.6</v>
      </c>
      <c r="E263" s="139">
        <v>48.4</v>
      </c>
      <c r="F263" s="139">
        <v>100</v>
      </c>
      <c r="G263" s="139">
        <v>100</v>
      </c>
      <c r="H263" s="139">
        <v>50</v>
      </c>
      <c r="I263" s="139">
        <v>46.2</v>
      </c>
      <c r="J263" s="139">
        <v>64.099999999999994</v>
      </c>
      <c r="K263" s="139">
        <v>40</v>
      </c>
      <c r="L263" s="139">
        <v>47.6</v>
      </c>
      <c r="M263" s="139">
        <v>62.2</v>
      </c>
      <c r="N263" s="141">
        <v>50</v>
      </c>
    </row>
    <row r="264" spans="1:14" ht="15.75" thickBot="1" x14ac:dyDescent="0.3">
      <c r="A264" s="142" t="s">
        <v>339</v>
      </c>
      <c r="B264" s="165"/>
      <c r="C264" s="143">
        <v>65</v>
      </c>
      <c r="D264" s="143">
        <v>29</v>
      </c>
      <c r="E264" s="143">
        <v>31</v>
      </c>
      <c r="F264" s="143">
        <v>5</v>
      </c>
      <c r="G264" s="143">
        <v>11</v>
      </c>
      <c r="H264" s="143">
        <v>28</v>
      </c>
      <c r="I264" s="143">
        <v>26</v>
      </c>
      <c r="J264" s="143">
        <v>39</v>
      </c>
      <c r="K264" s="143">
        <v>5</v>
      </c>
      <c r="L264" s="143">
        <v>21</v>
      </c>
      <c r="M264" s="143">
        <v>37</v>
      </c>
      <c r="N264" s="144">
        <v>28</v>
      </c>
    </row>
    <row r="265" spans="1:14" ht="15" customHeight="1" x14ac:dyDescent="0.25">
      <c r="A265" s="182" t="s">
        <v>409</v>
      </c>
      <c r="B265" s="166" t="s">
        <v>374</v>
      </c>
      <c r="C265" s="145">
        <v>1.5</v>
      </c>
      <c r="D265" s="145">
        <v>0</v>
      </c>
      <c r="E265" s="145">
        <v>3.2</v>
      </c>
      <c r="F265" s="145">
        <v>0</v>
      </c>
      <c r="G265" s="145">
        <v>0</v>
      </c>
      <c r="H265" s="145">
        <v>3.6</v>
      </c>
      <c r="I265" s="145">
        <v>0</v>
      </c>
      <c r="J265" s="145">
        <v>2.6</v>
      </c>
      <c r="K265" s="145">
        <v>0</v>
      </c>
      <c r="L265" s="145">
        <v>0</v>
      </c>
      <c r="M265" s="145">
        <v>0</v>
      </c>
      <c r="N265" s="147">
        <v>3.6</v>
      </c>
    </row>
    <row r="266" spans="1:14" x14ac:dyDescent="0.25">
      <c r="A266" s="183"/>
      <c r="B266" s="163" t="s">
        <v>375</v>
      </c>
      <c r="C266" s="136">
        <v>18.5</v>
      </c>
      <c r="D266" s="136">
        <v>17.2</v>
      </c>
      <c r="E266" s="136">
        <v>22.6</v>
      </c>
      <c r="F266" s="136">
        <v>0</v>
      </c>
      <c r="G266" s="136">
        <v>0</v>
      </c>
      <c r="H266" s="136">
        <v>21.4</v>
      </c>
      <c r="I266" s="136">
        <v>23.1</v>
      </c>
      <c r="J266" s="136">
        <v>7.7</v>
      </c>
      <c r="K266" s="136">
        <v>40</v>
      </c>
      <c r="L266" s="136">
        <v>33.299999999999997</v>
      </c>
      <c r="M266" s="136">
        <v>24.3</v>
      </c>
      <c r="N266" s="138">
        <v>10.7</v>
      </c>
    </row>
    <row r="267" spans="1:14" x14ac:dyDescent="0.25">
      <c r="A267" s="183"/>
      <c r="B267" s="163" t="s">
        <v>362</v>
      </c>
      <c r="C267" s="136">
        <v>41.5</v>
      </c>
      <c r="D267" s="136">
        <v>44.8</v>
      </c>
      <c r="E267" s="136">
        <v>38.700000000000003</v>
      </c>
      <c r="F267" s="136">
        <v>40</v>
      </c>
      <c r="G267" s="136">
        <v>9.1</v>
      </c>
      <c r="H267" s="136">
        <v>46.4</v>
      </c>
      <c r="I267" s="136">
        <v>50</v>
      </c>
      <c r="J267" s="136">
        <v>46.2</v>
      </c>
      <c r="K267" s="136">
        <v>40</v>
      </c>
      <c r="L267" s="136">
        <v>33.299999999999997</v>
      </c>
      <c r="M267" s="136">
        <v>29.7</v>
      </c>
      <c r="N267" s="138">
        <v>57.1</v>
      </c>
    </row>
    <row r="268" spans="1:14" ht="15.75" customHeight="1" thickBot="1" x14ac:dyDescent="0.3">
      <c r="A268" s="184"/>
      <c r="B268" s="164" t="s">
        <v>359</v>
      </c>
      <c r="C268" s="139">
        <v>38.5</v>
      </c>
      <c r="D268" s="139">
        <v>37.9</v>
      </c>
      <c r="E268" s="139">
        <v>35.5</v>
      </c>
      <c r="F268" s="139">
        <v>60</v>
      </c>
      <c r="G268" s="139">
        <v>90.9</v>
      </c>
      <c r="H268" s="139">
        <v>28.6</v>
      </c>
      <c r="I268" s="139">
        <v>26.9</v>
      </c>
      <c r="J268" s="139">
        <v>43.6</v>
      </c>
      <c r="K268" s="139">
        <v>20</v>
      </c>
      <c r="L268" s="139">
        <v>33.299999999999997</v>
      </c>
      <c r="M268" s="139">
        <v>45.9</v>
      </c>
      <c r="N268" s="141">
        <v>28.6</v>
      </c>
    </row>
    <row r="269" spans="1:14" ht="15.75" thickBot="1" x14ac:dyDescent="0.3">
      <c r="A269" s="142" t="s">
        <v>339</v>
      </c>
      <c r="B269" s="165"/>
      <c r="C269" s="143">
        <v>65</v>
      </c>
      <c r="D269" s="143">
        <v>29</v>
      </c>
      <c r="E269" s="143">
        <v>31</v>
      </c>
      <c r="F269" s="143">
        <v>5</v>
      </c>
      <c r="G269" s="143">
        <v>11</v>
      </c>
      <c r="H269" s="143">
        <v>28</v>
      </c>
      <c r="I269" s="143">
        <v>26</v>
      </c>
      <c r="J269" s="143">
        <v>39</v>
      </c>
      <c r="K269" s="143">
        <v>5</v>
      </c>
      <c r="L269" s="143">
        <v>21</v>
      </c>
      <c r="M269" s="143">
        <v>37</v>
      </c>
      <c r="N269" s="144">
        <v>28</v>
      </c>
    </row>
    <row r="270" spans="1:14" x14ac:dyDescent="0.25">
      <c r="A270" s="182" t="s">
        <v>410</v>
      </c>
      <c r="B270" s="166" t="s">
        <v>374</v>
      </c>
      <c r="C270" s="145">
        <v>1.5</v>
      </c>
      <c r="D270" s="145">
        <v>0</v>
      </c>
      <c r="E270" s="145">
        <v>3.2</v>
      </c>
      <c r="F270" s="145">
        <v>0</v>
      </c>
      <c r="G270" s="145">
        <v>0</v>
      </c>
      <c r="H270" s="145">
        <v>3.6</v>
      </c>
      <c r="I270" s="145">
        <v>0</v>
      </c>
      <c r="J270" s="145">
        <v>2.6</v>
      </c>
      <c r="K270" s="145">
        <v>0</v>
      </c>
      <c r="L270" s="145">
        <v>0</v>
      </c>
      <c r="M270" s="145">
        <v>0</v>
      </c>
      <c r="N270" s="147">
        <v>3.6</v>
      </c>
    </row>
    <row r="271" spans="1:14" x14ac:dyDescent="0.25">
      <c r="A271" s="183"/>
      <c r="B271" s="163" t="s">
        <v>375</v>
      </c>
      <c r="C271" s="136">
        <v>13.8</v>
      </c>
      <c r="D271" s="136">
        <v>13.8</v>
      </c>
      <c r="E271" s="136">
        <v>16.100000000000001</v>
      </c>
      <c r="F271" s="136">
        <v>0</v>
      </c>
      <c r="G271" s="136">
        <v>0</v>
      </c>
      <c r="H271" s="136">
        <v>10.7</v>
      </c>
      <c r="I271" s="136">
        <v>23.1</v>
      </c>
      <c r="J271" s="136">
        <v>2.6</v>
      </c>
      <c r="K271" s="136">
        <v>20</v>
      </c>
      <c r="L271" s="136">
        <v>33.299999999999997</v>
      </c>
      <c r="M271" s="136">
        <v>18.899999999999999</v>
      </c>
      <c r="N271" s="138">
        <v>7.1</v>
      </c>
    </row>
    <row r="272" spans="1:14" ht="15" customHeight="1" x14ac:dyDescent="0.25">
      <c r="A272" s="183"/>
      <c r="B272" s="163" t="s">
        <v>362</v>
      </c>
      <c r="C272" s="136">
        <v>41.5</v>
      </c>
      <c r="D272" s="136">
        <v>37.9</v>
      </c>
      <c r="E272" s="136">
        <v>45.2</v>
      </c>
      <c r="F272" s="136">
        <v>40</v>
      </c>
      <c r="G272" s="136">
        <v>27.3</v>
      </c>
      <c r="H272" s="136">
        <v>46.4</v>
      </c>
      <c r="I272" s="136">
        <v>42.3</v>
      </c>
      <c r="J272" s="136">
        <v>43.6</v>
      </c>
      <c r="K272" s="136">
        <v>40</v>
      </c>
      <c r="L272" s="136">
        <v>38.1</v>
      </c>
      <c r="M272" s="136">
        <v>35.1</v>
      </c>
      <c r="N272" s="138">
        <v>50</v>
      </c>
    </row>
    <row r="273" spans="1:18" ht="15.75" thickBot="1" x14ac:dyDescent="0.3">
      <c r="A273" s="184"/>
      <c r="B273" s="164" t="s">
        <v>359</v>
      </c>
      <c r="C273" s="139">
        <v>43.1</v>
      </c>
      <c r="D273" s="139">
        <v>48.3</v>
      </c>
      <c r="E273" s="139">
        <v>35.5</v>
      </c>
      <c r="F273" s="139">
        <v>60</v>
      </c>
      <c r="G273" s="139">
        <v>72.7</v>
      </c>
      <c r="H273" s="139">
        <v>39.299999999999997</v>
      </c>
      <c r="I273" s="139">
        <v>34.6</v>
      </c>
      <c r="J273" s="139">
        <v>51.3</v>
      </c>
      <c r="K273" s="139">
        <v>40</v>
      </c>
      <c r="L273" s="139">
        <v>28.6</v>
      </c>
      <c r="M273" s="139">
        <v>45.9</v>
      </c>
      <c r="N273" s="141">
        <v>39.299999999999997</v>
      </c>
    </row>
    <row r="274" spans="1:18" ht="15.75" thickBot="1" x14ac:dyDescent="0.3">
      <c r="A274" s="142" t="s">
        <v>339</v>
      </c>
      <c r="B274" s="165"/>
      <c r="C274" s="143">
        <v>65</v>
      </c>
      <c r="D274" s="143">
        <v>29</v>
      </c>
      <c r="E274" s="143">
        <v>31</v>
      </c>
      <c r="F274" s="143">
        <v>5</v>
      </c>
      <c r="G274" s="143">
        <v>11</v>
      </c>
      <c r="H274" s="143">
        <v>28</v>
      </c>
      <c r="I274" s="143">
        <v>26</v>
      </c>
      <c r="J274" s="143">
        <v>39</v>
      </c>
      <c r="K274" s="143">
        <v>5</v>
      </c>
      <c r="L274" s="143">
        <v>21</v>
      </c>
      <c r="M274" s="143">
        <v>37</v>
      </c>
      <c r="N274" s="144">
        <v>28</v>
      </c>
    </row>
    <row r="275" spans="1:18" ht="15" customHeight="1" x14ac:dyDescent="0.25">
      <c r="A275" s="182" t="s">
        <v>378</v>
      </c>
      <c r="B275" s="166" t="s">
        <v>374</v>
      </c>
      <c r="C275" s="145">
        <v>6.2</v>
      </c>
      <c r="D275" s="146">
        <v>0</v>
      </c>
      <c r="E275" s="145">
        <v>12.9</v>
      </c>
      <c r="F275" s="145">
        <v>0</v>
      </c>
      <c r="G275" s="145">
        <v>0</v>
      </c>
      <c r="H275" s="145">
        <v>10.7</v>
      </c>
      <c r="I275" s="145">
        <v>3.8</v>
      </c>
      <c r="J275" s="145">
        <v>7.7</v>
      </c>
      <c r="K275" s="145">
        <v>0</v>
      </c>
      <c r="L275" s="145">
        <v>4.8</v>
      </c>
      <c r="M275" s="145">
        <v>5.4</v>
      </c>
      <c r="N275" s="147">
        <v>7.1</v>
      </c>
    </row>
    <row r="276" spans="1:18" x14ac:dyDescent="0.25">
      <c r="A276" s="183"/>
      <c r="B276" s="163" t="s">
        <v>375</v>
      </c>
      <c r="C276" s="136">
        <v>20</v>
      </c>
      <c r="D276" s="136">
        <v>27.6</v>
      </c>
      <c r="E276" s="136">
        <v>16.100000000000001</v>
      </c>
      <c r="F276" s="136">
        <v>0</v>
      </c>
      <c r="G276" s="136">
        <v>9.1</v>
      </c>
      <c r="H276" s="136">
        <v>14.3</v>
      </c>
      <c r="I276" s="136">
        <v>30.8</v>
      </c>
      <c r="J276" s="136">
        <v>15.4</v>
      </c>
      <c r="K276" s="136">
        <v>40</v>
      </c>
      <c r="L276" s="136">
        <v>23.8</v>
      </c>
      <c r="M276" s="136">
        <v>24.3</v>
      </c>
      <c r="N276" s="138">
        <v>14.3</v>
      </c>
    </row>
    <row r="277" spans="1:18" ht="15" customHeight="1" x14ac:dyDescent="0.25">
      <c r="A277" s="183"/>
      <c r="B277" s="163" t="s">
        <v>362</v>
      </c>
      <c r="C277" s="136">
        <v>50.8</v>
      </c>
      <c r="D277" s="136">
        <v>51.7</v>
      </c>
      <c r="E277" s="136">
        <v>48.4</v>
      </c>
      <c r="F277" s="136">
        <v>60</v>
      </c>
      <c r="G277" s="136">
        <v>45.5</v>
      </c>
      <c r="H277" s="136">
        <v>53.6</v>
      </c>
      <c r="I277" s="136">
        <v>50</v>
      </c>
      <c r="J277" s="136">
        <v>51.3</v>
      </c>
      <c r="K277" s="136">
        <v>40</v>
      </c>
      <c r="L277" s="136">
        <v>52.4</v>
      </c>
      <c r="M277" s="136">
        <v>43.2</v>
      </c>
      <c r="N277" s="138">
        <v>60.7</v>
      </c>
    </row>
    <row r="278" spans="1:18" ht="15.75" thickBot="1" x14ac:dyDescent="0.3">
      <c r="A278" s="184"/>
      <c r="B278" s="164" t="s">
        <v>359</v>
      </c>
      <c r="C278" s="139">
        <v>23.1</v>
      </c>
      <c r="D278" s="139">
        <v>20.7</v>
      </c>
      <c r="E278" s="139">
        <v>22.6</v>
      </c>
      <c r="F278" s="139">
        <v>40</v>
      </c>
      <c r="G278" s="139">
        <v>45.5</v>
      </c>
      <c r="H278" s="139">
        <v>21.4</v>
      </c>
      <c r="I278" s="139">
        <v>15.4</v>
      </c>
      <c r="J278" s="139">
        <v>25.6</v>
      </c>
      <c r="K278" s="139">
        <v>20</v>
      </c>
      <c r="L278" s="139">
        <v>19</v>
      </c>
      <c r="M278" s="139">
        <v>27</v>
      </c>
      <c r="N278" s="141">
        <v>17.899999999999999</v>
      </c>
    </row>
    <row r="279" spans="1:18" ht="15.75" thickBot="1" x14ac:dyDescent="0.3">
      <c r="A279" s="142" t="s">
        <v>339</v>
      </c>
      <c r="B279" s="165"/>
      <c r="C279" s="143">
        <v>65</v>
      </c>
      <c r="D279" s="143">
        <v>29</v>
      </c>
      <c r="E279" s="143">
        <v>31</v>
      </c>
      <c r="F279" s="143">
        <v>5</v>
      </c>
      <c r="G279" s="143">
        <v>11</v>
      </c>
      <c r="H279" s="143">
        <v>28</v>
      </c>
      <c r="I279" s="143">
        <v>26</v>
      </c>
      <c r="J279" s="143">
        <v>39</v>
      </c>
      <c r="K279" s="143">
        <v>5</v>
      </c>
      <c r="L279" s="143">
        <v>21</v>
      </c>
      <c r="M279" s="143">
        <v>37</v>
      </c>
      <c r="N279" s="144">
        <v>28</v>
      </c>
    </row>
    <row r="280" spans="1:18" ht="15" customHeight="1" x14ac:dyDescent="0.25">
      <c r="A280" s="182" t="s">
        <v>381</v>
      </c>
      <c r="B280" s="162" t="s">
        <v>357</v>
      </c>
      <c r="C280" s="133">
        <v>3.1</v>
      </c>
      <c r="D280" s="133">
        <v>3.4</v>
      </c>
      <c r="E280" s="133">
        <v>3.2</v>
      </c>
      <c r="F280" s="133">
        <v>0</v>
      </c>
      <c r="G280" s="133">
        <v>0</v>
      </c>
      <c r="H280" s="133">
        <v>3.6</v>
      </c>
      <c r="I280" s="133">
        <v>3.8</v>
      </c>
      <c r="J280" s="133">
        <v>5.0999999999999996</v>
      </c>
      <c r="K280" s="133">
        <v>0</v>
      </c>
      <c r="L280" s="133">
        <v>0</v>
      </c>
      <c r="M280" s="133">
        <v>0</v>
      </c>
      <c r="N280" s="135">
        <v>7.1</v>
      </c>
    </row>
    <row r="281" spans="1:18" ht="15" customHeight="1" x14ac:dyDescent="0.25">
      <c r="A281" s="183"/>
      <c r="B281" s="163" t="s">
        <v>358</v>
      </c>
      <c r="C281" s="136">
        <v>15.4</v>
      </c>
      <c r="D281" s="136">
        <v>6.9</v>
      </c>
      <c r="E281" s="136">
        <v>22.6</v>
      </c>
      <c r="F281" s="136">
        <v>20</v>
      </c>
      <c r="G281" s="136">
        <v>18.2</v>
      </c>
      <c r="H281" s="136">
        <v>14.3</v>
      </c>
      <c r="I281" s="136">
        <v>15.4</v>
      </c>
      <c r="J281" s="136">
        <v>7.7</v>
      </c>
      <c r="K281" s="136">
        <v>20</v>
      </c>
      <c r="L281" s="136">
        <v>28.6</v>
      </c>
      <c r="M281" s="136">
        <v>16.2</v>
      </c>
      <c r="N281" s="138">
        <v>14.3</v>
      </c>
    </row>
    <row r="282" spans="1:18" x14ac:dyDescent="0.25">
      <c r="A282" s="183"/>
      <c r="B282" s="163" t="s">
        <v>379</v>
      </c>
      <c r="C282" s="136">
        <v>44.6</v>
      </c>
      <c r="D282" s="136">
        <v>48.3</v>
      </c>
      <c r="E282" s="136">
        <v>41.9</v>
      </c>
      <c r="F282" s="136">
        <v>40</v>
      </c>
      <c r="G282" s="136">
        <v>36.4</v>
      </c>
      <c r="H282" s="136">
        <v>46.4</v>
      </c>
      <c r="I282" s="136">
        <v>46.2</v>
      </c>
      <c r="J282" s="136">
        <v>48.7</v>
      </c>
      <c r="K282" s="136">
        <v>60</v>
      </c>
      <c r="L282" s="136">
        <v>33.299999999999997</v>
      </c>
      <c r="M282" s="136">
        <v>35.1</v>
      </c>
      <c r="N282" s="138">
        <v>57.1</v>
      </c>
    </row>
    <row r="283" spans="1:18" x14ac:dyDescent="0.25">
      <c r="A283" s="183"/>
      <c r="B283" s="163" t="s">
        <v>380</v>
      </c>
      <c r="C283" s="136">
        <v>32.299999999999997</v>
      </c>
      <c r="D283" s="136">
        <v>37.9</v>
      </c>
      <c r="E283" s="136">
        <v>25.8</v>
      </c>
      <c r="F283" s="136">
        <v>40</v>
      </c>
      <c r="G283" s="136">
        <v>45.5</v>
      </c>
      <c r="H283" s="136">
        <v>28.6</v>
      </c>
      <c r="I283" s="136">
        <v>30.8</v>
      </c>
      <c r="J283" s="136">
        <v>35.9</v>
      </c>
      <c r="K283" s="136">
        <v>0</v>
      </c>
      <c r="L283" s="136">
        <v>33.299999999999997</v>
      </c>
      <c r="M283" s="136">
        <v>43.2</v>
      </c>
      <c r="N283" s="138">
        <v>17.899999999999999</v>
      </c>
    </row>
    <row r="284" spans="1:18" ht="15.75" thickBot="1" x14ac:dyDescent="0.3">
      <c r="A284" s="184"/>
      <c r="B284" s="167" t="s">
        <v>376</v>
      </c>
      <c r="C284" s="152">
        <v>4.5999999999999996</v>
      </c>
      <c r="D284" s="153">
        <v>3.4</v>
      </c>
      <c r="E284" s="153">
        <v>6.5</v>
      </c>
      <c r="F284" s="153">
        <v>0</v>
      </c>
      <c r="G284" s="153">
        <v>0</v>
      </c>
      <c r="H284" s="153">
        <v>7.1</v>
      </c>
      <c r="I284" s="153">
        <v>3.8</v>
      </c>
      <c r="J284" s="153">
        <v>2.6</v>
      </c>
      <c r="K284" s="153">
        <v>20</v>
      </c>
      <c r="L284" s="153">
        <v>4.8</v>
      </c>
      <c r="M284" s="153">
        <v>5.4</v>
      </c>
      <c r="N284" s="154">
        <v>3.6</v>
      </c>
    </row>
    <row r="286" spans="1:18" x14ac:dyDescent="0.25">
      <c r="R286" s="158"/>
    </row>
  </sheetData>
  <mergeCells count="56">
    <mergeCell ref="A275:A278"/>
    <mergeCell ref="A280:A284"/>
    <mergeCell ref="A270:A273"/>
    <mergeCell ref="A211:A215"/>
    <mergeCell ref="A217:A221"/>
    <mergeCell ref="A223:A225"/>
    <mergeCell ref="A227:A230"/>
    <mergeCell ref="A232:A236"/>
    <mergeCell ref="A238:A241"/>
    <mergeCell ref="A243:A247"/>
    <mergeCell ref="A249:A254"/>
    <mergeCell ref="A256:A259"/>
    <mergeCell ref="A261:A263"/>
    <mergeCell ref="A265:A268"/>
    <mergeCell ref="A205:A209"/>
    <mergeCell ref="A144:A145"/>
    <mergeCell ref="A147:A149"/>
    <mergeCell ref="A151:A154"/>
    <mergeCell ref="A156:A160"/>
    <mergeCell ref="A162:A166"/>
    <mergeCell ref="A168:A172"/>
    <mergeCell ref="A174:A178"/>
    <mergeCell ref="A180:A185"/>
    <mergeCell ref="A187:A191"/>
    <mergeCell ref="A193:A197"/>
    <mergeCell ref="A199:A203"/>
    <mergeCell ref="A141:A142"/>
    <mergeCell ref="A80:A82"/>
    <mergeCell ref="A84:A86"/>
    <mergeCell ref="A88:A90"/>
    <mergeCell ref="A92:A97"/>
    <mergeCell ref="A99:A104"/>
    <mergeCell ref="A106:A110"/>
    <mergeCell ref="A112:A116"/>
    <mergeCell ref="A118:A122"/>
    <mergeCell ref="A124:A128"/>
    <mergeCell ref="A130:A132"/>
    <mergeCell ref="A134:A139"/>
    <mergeCell ref="A75:A78"/>
    <mergeCell ref="A12:A13"/>
    <mergeCell ref="A15:A19"/>
    <mergeCell ref="A21:A24"/>
    <mergeCell ref="A26:A29"/>
    <mergeCell ref="A31:A36"/>
    <mergeCell ref="A38:A43"/>
    <mergeCell ref="A45:A50"/>
    <mergeCell ref="A52:A57"/>
    <mergeCell ref="A59:A62"/>
    <mergeCell ref="A64:A68"/>
    <mergeCell ref="A70:A73"/>
    <mergeCell ref="A8:A10"/>
    <mergeCell ref="D1:F1"/>
    <mergeCell ref="G1:I1"/>
    <mergeCell ref="J1:L1"/>
    <mergeCell ref="M1:N1"/>
    <mergeCell ref="A4:A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B57"/>
  <sheetViews>
    <sheetView tabSelected="1" workbookViewId="0">
      <selection activeCell="G54" sqref="G54"/>
    </sheetView>
  </sheetViews>
  <sheetFormatPr defaultRowHeight="15" x14ac:dyDescent="0.25"/>
  <cols>
    <col min="1" max="1" width="55.85546875" customWidth="1"/>
    <col min="2" max="2" width="10.7109375" style="175" customWidth="1"/>
  </cols>
  <sheetData>
    <row r="1" spans="1:2" ht="29.25" thickBot="1" x14ac:dyDescent="0.3">
      <c r="A1" s="169" t="s">
        <v>412</v>
      </c>
      <c r="B1" s="172" t="s">
        <v>413</v>
      </c>
    </row>
    <row r="2" spans="1:2" ht="30.75" thickBot="1" x14ac:dyDescent="0.3">
      <c r="A2" s="170" t="s">
        <v>134</v>
      </c>
      <c r="B2" s="173">
        <v>3.98</v>
      </c>
    </row>
    <row r="3" spans="1:2" ht="15.75" thickBot="1" x14ac:dyDescent="0.3">
      <c r="A3" s="170" t="s">
        <v>135</v>
      </c>
      <c r="B3" s="173">
        <v>4.2300000000000004</v>
      </c>
    </row>
    <row r="4" spans="1:2" ht="15.75" thickBot="1" x14ac:dyDescent="0.3">
      <c r="A4" s="170" t="s">
        <v>136</v>
      </c>
      <c r="B4" s="173">
        <v>4.26</v>
      </c>
    </row>
    <row r="5" spans="1:2" ht="30.75" thickBot="1" x14ac:dyDescent="0.3">
      <c r="A5" s="170" t="s">
        <v>142</v>
      </c>
      <c r="B5" s="173">
        <v>3.52</v>
      </c>
    </row>
    <row r="6" spans="1:2" ht="15.75" thickBot="1" x14ac:dyDescent="0.3">
      <c r="A6" s="170" t="s">
        <v>143</v>
      </c>
      <c r="B6" s="173">
        <v>3.5</v>
      </c>
    </row>
    <row r="7" spans="1:2" ht="15.75" thickBot="1" x14ac:dyDescent="0.3">
      <c r="A7" s="170" t="s">
        <v>144</v>
      </c>
      <c r="B7" s="173">
        <v>3.82</v>
      </c>
    </row>
    <row r="8" spans="1:2" ht="30.75" thickBot="1" x14ac:dyDescent="0.3">
      <c r="A8" s="170" t="s">
        <v>145</v>
      </c>
      <c r="B8" s="173">
        <v>3.6</v>
      </c>
    </row>
    <row r="9" spans="1:2" ht="15.75" thickBot="1" x14ac:dyDescent="0.3">
      <c r="A9" s="171" t="s">
        <v>414</v>
      </c>
      <c r="B9" s="174">
        <f>AVERAGE(B2:B8)</f>
        <v>3.8442857142857148</v>
      </c>
    </row>
    <row r="10" spans="1:2" ht="15.75" thickBot="1" x14ac:dyDescent="0.3">
      <c r="A10" s="170" t="s">
        <v>153</v>
      </c>
      <c r="B10" s="173">
        <v>4.43</v>
      </c>
    </row>
    <row r="11" spans="1:2" ht="30.75" thickBot="1" x14ac:dyDescent="0.3">
      <c r="A11" s="170" t="s">
        <v>154</v>
      </c>
      <c r="B11" s="173">
        <v>4.2</v>
      </c>
    </row>
    <row r="12" spans="1:2" ht="30.75" thickBot="1" x14ac:dyDescent="0.3">
      <c r="A12" s="170" t="s">
        <v>155</v>
      </c>
      <c r="B12" s="173">
        <v>4.08</v>
      </c>
    </row>
    <row r="13" spans="1:2" ht="15.75" thickBot="1" x14ac:dyDescent="0.3">
      <c r="A13" s="170" t="s">
        <v>156</v>
      </c>
      <c r="B13" s="173">
        <v>4.22</v>
      </c>
    </row>
    <row r="14" spans="1:2" ht="15.75" thickBot="1" x14ac:dyDescent="0.3">
      <c r="A14" s="170" t="s">
        <v>157</v>
      </c>
      <c r="B14" s="173">
        <v>3.37</v>
      </c>
    </row>
    <row r="15" spans="1:2" ht="15.75" thickBot="1" x14ac:dyDescent="0.3">
      <c r="A15" s="171" t="s">
        <v>415</v>
      </c>
      <c r="B15" s="174">
        <f>AVERAGE(B10:B14)</f>
        <v>4.0600000000000005</v>
      </c>
    </row>
    <row r="16" spans="1:2" ht="15.75" thickBot="1" x14ac:dyDescent="0.3">
      <c r="A16" s="170" t="s">
        <v>241</v>
      </c>
      <c r="B16" s="173">
        <v>4.37</v>
      </c>
    </row>
    <row r="17" spans="1:2" ht="15.75" thickBot="1" x14ac:dyDescent="0.3">
      <c r="A17" s="170" t="s">
        <v>242</v>
      </c>
      <c r="B17" s="173">
        <v>4.4000000000000004</v>
      </c>
    </row>
    <row r="18" spans="1:2" ht="15.75" thickBot="1" x14ac:dyDescent="0.3">
      <c r="A18" s="170" t="s">
        <v>243</v>
      </c>
      <c r="B18" s="173">
        <v>3.53</v>
      </c>
    </row>
    <row r="19" spans="1:2" ht="15.75" thickBot="1" x14ac:dyDescent="0.3">
      <c r="A19" s="170" t="s">
        <v>244</v>
      </c>
      <c r="B19" s="173">
        <v>3.4</v>
      </c>
    </row>
    <row r="20" spans="1:2" ht="15.75" thickBot="1" x14ac:dyDescent="0.3">
      <c r="A20" s="170" t="s">
        <v>245</v>
      </c>
      <c r="B20" s="173">
        <v>3</v>
      </c>
    </row>
    <row r="21" spans="1:2" ht="15.75" thickBot="1" x14ac:dyDescent="0.3">
      <c r="A21" s="170" t="s">
        <v>263</v>
      </c>
      <c r="B21" s="173">
        <v>2.95</v>
      </c>
    </row>
    <row r="22" spans="1:2" ht="15.75" thickBot="1" x14ac:dyDescent="0.3">
      <c r="A22" s="170" t="s">
        <v>246</v>
      </c>
      <c r="B22" s="173">
        <v>4.05</v>
      </c>
    </row>
    <row r="23" spans="1:2" ht="15.75" thickBot="1" x14ac:dyDescent="0.3">
      <c r="A23" s="170" t="s">
        <v>247</v>
      </c>
      <c r="B23" s="173">
        <v>4.22</v>
      </c>
    </row>
    <row r="24" spans="1:2" ht="15.75" thickBot="1" x14ac:dyDescent="0.3">
      <c r="A24" s="170" t="s">
        <v>248</v>
      </c>
      <c r="B24" s="173">
        <v>4.46</v>
      </c>
    </row>
    <row r="25" spans="1:2" ht="30.75" thickBot="1" x14ac:dyDescent="0.3">
      <c r="A25" s="170" t="s">
        <v>249</v>
      </c>
      <c r="B25" s="173">
        <v>3.58</v>
      </c>
    </row>
    <row r="26" spans="1:2" ht="30.75" thickBot="1" x14ac:dyDescent="0.3">
      <c r="A26" s="170" t="s">
        <v>177</v>
      </c>
      <c r="B26" s="173">
        <v>4.45</v>
      </c>
    </row>
    <row r="27" spans="1:2" ht="30.75" thickBot="1" x14ac:dyDescent="0.3">
      <c r="A27" s="170" t="s">
        <v>178</v>
      </c>
      <c r="B27" s="173">
        <v>4.95</v>
      </c>
    </row>
    <row r="28" spans="1:2" ht="30.75" thickBot="1" x14ac:dyDescent="0.3">
      <c r="A28" s="170" t="s">
        <v>182</v>
      </c>
      <c r="B28" s="173">
        <v>4.3849999999999998</v>
      </c>
    </row>
    <row r="29" spans="1:2" ht="15.75" thickBot="1" x14ac:dyDescent="0.3">
      <c r="A29" s="171" t="s">
        <v>416</v>
      </c>
      <c r="B29" s="174">
        <f>AVERAGE(B16:B28)</f>
        <v>3.9803846153846152</v>
      </c>
    </row>
    <row r="30" spans="1:2" ht="15.75" thickBot="1" x14ac:dyDescent="0.3">
      <c r="A30" s="170" t="s">
        <v>251</v>
      </c>
      <c r="B30" s="173">
        <v>4.12</v>
      </c>
    </row>
    <row r="31" spans="1:2" ht="15.75" thickBot="1" x14ac:dyDescent="0.3">
      <c r="A31" s="170" t="s">
        <v>252</v>
      </c>
      <c r="B31" s="173">
        <v>3.89</v>
      </c>
    </row>
    <row r="32" spans="1:2" ht="15.75" thickBot="1" x14ac:dyDescent="0.3">
      <c r="A32" s="170" t="s">
        <v>253</v>
      </c>
      <c r="B32" s="173">
        <v>4.0199999999999996</v>
      </c>
    </row>
    <row r="33" spans="1:2" ht="15.75" thickBot="1" x14ac:dyDescent="0.3">
      <c r="A33" s="170" t="s">
        <v>254</v>
      </c>
      <c r="B33" s="173">
        <v>4.12</v>
      </c>
    </row>
    <row r="34" spans="1:2" ht="15.75" thickBot="1" x14ac:dyDescent="0.3">
      <c r="A34" s="170" t="s">
        <v>255</v>
      </c>
      <c r="B34" s="173">
        <v>4.2</v>
      </c>
    </row>
    <row r="35" spans="1:2" ht="15.75" thickBot="1" x14ac:dyDescent="0.3">
      <c r="A35" s="170" t="s">
        <v>256</v>
      </c>
      <c r="B35" s="173">
        <v>1.53</v>
      </c>
    </row>
    <row r="36" spans="1:2" ht="15.75" thickBot="1" x14ac:dyDescent="0.3">
      <c r="A36" s="170" t="s">
        <v>257</v>
      </c>
      <c r="B36" s="173">
        <v>2.08</v>
      </c>
    </row>
    <row r="37" spans="1:2" ht="15.75" thickBot="1" x14ac:dyDescent="0.3">
      <c r="A37" s="170" t="s">
        <v>258</v>
      </c>
      <c r="B37" s="173">
        <v>2.16</v>
      </c>
    </row>
    <row r="38" spans="1:2" ht="15.75" thickBot="1" x14ac:dyDescent="0.3">
      <c r="A38" s="170" t="s">
        <v>259</v>
      </c>
      <c r="B38" s="173">
        <v>3.98</v>
      </c>
    </row>
    <row r="39" spans="1:2" ht="15.75" thickBot="1" x14ac:dyDescent="0.3">
      <c r="A39" s="170" t="s">
        <v>197</v>
      </c>
      <c r="B39" s="173">
        <v>4.16</v>
      </c>
    </row>
    <row r="40" spans="1:2" ht="30.75" thickBot="1" x14ac:dyDescent="0.3">
      <c r="A40" s="170" t="s">
        <v>198</v>
      </c>
      <c r="B40" s="173">
        <v>4.2</v>
      </c>
    </row>
    <row r="41" spans="1:2" ht="45.75" thickBot="1" x14ac:dyDescent="0.3">
      <c r="A41" s="170" t="s">
        <v>199</v>
      </c>
      <c r="B41" s="173">
        <v>4.24</v>
      </c>
    </row>
    <row r="42" spans="1:2" ht="15.75" thickBot="1" x14ac:dyDescent="0.3">
      <c r="A42" s="171" t="s">
        <v>417</v>
      </c>
      <c r="B42" s="174">
        <f>AVERAGE(B30:B41)</f>
        <v>3.558333333333334</v>
      </c>
    </row>
    <row r="43" spans="1:2" ht="15.75" thickBot="1" x14ac:dyDescent="0.3">
      <c r="A43" s="170" t="s">
        <v>202</v>
      </c>
      <c r="B43" s="173">
        <v>4.91</v>
      </c>
    </row>
    <row r="44" spans="1:2" ht="15.75" thickBot="1" x14ac:dyDescent="0.3">
      <c r="A44" s="170" t="s">
        <v>209</v>
      </c>
      <c r="B44" s="173">
        <v>3.97</v>
      </c>
    </row>
    <row r="45" spans="1:2" ht="15.75" thickBot="1" x14ac:dyDescent="0.3">
      <c r="A45" s="170" t="s">
        <v>210</v>
      </c>
      <c r="B45" s="173">
        <v>4</v>
      </c>
    </row>
    <row r="46" spans="1:2" ht="15.75" thickBot="1" x14ac:dyDescent="0.3">
      <c r="A46" s="171" t="s">
        <v>418</v>
      </c>
      <c r="B46" s="174">
        <f>AVERAGE(B43:B45)</f>
        <v>4.2933333333333339</v>
      </c>
    </row>
    <row r="47" spans="1:2" ht="30.75" thickBot="1" x14ac:dyDescent="0.3">
      <c r="A47" s="170" t="s">
        <v>260</v>
      </c>
      <c r="B47" s="173">
        <v>4.22</v>
      </c>
    </row>
    <row r="48" spans="1:2" ht="30.75" thickBot="1" x14ac:dyDescent="0.3">
      <c r="A48" s="170" t="s">
        <v>261</v>
      </c>
      <c r="B48" s="173">
        <v>4.2300000000000004</v>
      </c>
    </row>
    <row r="49" spans="1:2" ht="30.75" thickBot="1" x14ac:dyDescent="0.3">
      <c r="A49" s="170" t="s">
        <v>262</v>
      </c>
      <c r="B49" s="173">
        <v>4.18</v>
      </c>
    </row>
    <row r="50" spans="1:2" ht="30.75" thickBot="1" x14ac:dyDescent="0.3">
      <c r="A50" s="170" t="s">
        <v>219</v>
      </c>
      <c r="B50" s="173">
        <v>4.18</v>
      </c>
    </row>
    <row r="51" spans="1:2" ht="15.75" thickBot="1" x14ac:dyDescent="0.3">
      <c r="A51" s="171" t="s">
        <v>419</v>
      </c>
      <c r="B51" s="174">
        <f>AVERAGE(B47:B50)</f>
        <v>4.2024999999999997</v>
      </c>
    </row>
    <row r="52" spans="1:2" ht="30.75" thickBot="1" x14ac:dyDescent="0.3">
      <c r="A52" s="170" t="s">
        <v>223</v>
      </c>
      <c r="B52" s="173">
        <v>4.4800000000000004</v>
      </c>
    </row>
    <row r="53" spans="1:2" ht="30.75" thickBot="1" x14ac:dyDescent="0.3">
      <c r="A53" s="170" t="s">
        <v>224</v>
      </c>
      <c r="B53" s="173">
        <v>4.17</v>
      </c>
    </row>
    <row r="54" spans="1:2" ht="30.75" thickBot="1" x14ac:dyDescent="0.3">
      <c r="A54" s="170" t="s">
        <v>225</v>
      </c>
      <c r="B54" s="173">
        <v>4.26</v>
      </c>
    </row>
    <row r="55" spans="1:2" ht="15.75" thickBot="1" x14ac:dyDescent="0.3">
      <c r="A55" s="170" t="s">
        <v>230</v>
      </c>
      <c r="B55" s="173">
        <v>3.91</v>
      </c>
    </row>
    <row r="56" spans="1:2" ht="15.75" thickBot="1" x14ac:dyDescent="0.3">
      <c r="A56" s="170" t="s">
        <v>233</v>
      </c>
      <c r="B56" s="173">
        <v>4.1100000000000003</v>
      </c>
    </row>
    <row r="57" spans="1:2" ht="15.75" thickBot="1" x14ac:dyDescent="0.3">
      <c r="A57" s="171" t="s">
        <v>420</v>
      </c>
      <c r="B57" s="174">
        <f>AVERAGE(B52:B56)</f>
        <v>4.1859999999999999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ИД Шатой</vt:lpstr>
      <vt:lpstr>Рейтинг Шатой</vt:lpstr>
      <vt:lpstr>Рейтинг Шатой (Отч)</vt:lpstr>
      <vt:lpstr>Общий рейтинг (Отч.)</vt:lpstr>
      <vt:lpstr>Гист. с накоплением (Отч.)</vt:lpstr>
      <vt:lpstr>Методика оценки (Отч.)</vt:lpstr>
      <vt:lpstr>Кросс-таблицы (Отч.)</vt:lpstr>
      <vt:lpstr>Средние баллы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2015-04-24T15:09:19Z</dcterms:modified>
</cp:coreProperties>
</file>